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24226"/>
  <mc:AlternateContent xmlns:mc="http://schemas.openxmlformats.org/markup-compatibility/2006">
    <mc:Choice Requires="x15">
      <x15ac:absPath xmlns:x15ac="http://schemas.microsoft.com/office/spreadsheetml/2010/11/ac" url="C:\Users\nick.vail\Documents\KIPDA Project Management Process\Tracking Sheets\"/>
    </mc:Choice>
  </mc:AlternateContent>
  <xr:revisionPtr revIDLastSave="0" documentId="13_ncr:1_{4AF26DF6-B5EA-4155-8ACE-7DC9DD3C3CC1}" xr6:coauthVersionLast="45" xr6:coauthVersionMax="45" xr10:uidLastSave="{00000000-0000-0000-0000-000000000000}"/>
  <bookViews>
    <workbookView xWindow="-108" yWindow="-108" windowWidth="23256" windowHeight="12576" firstSheet="1" activeTab="3" xr2:uid="{00000000-000D-0000-FFFF-FFFF00000000}"/>
  </bookViews>
  <sheets>
    <sheet name="IN - Summary" sheetId="7" state="hidden" r:id="rId1"/>
    <sheet name="IN - All Programs" sheetId="8" r:id="rId2"/>
    <sheet name="IN Program Breakdown" sheetId="9" r:id="rId3"/>
    <sheet name="KY - STBG" sheetId="5" r:id="rId4"/>
    <sheet name="KY - TA" sheetId="6" r:id="rId5"/>
  </sheets>
  <externalReferences>
    <externalReference r:id="rId6"/>
    <externalReference r:id="rId7"/>
  </externalReferences>
  <definedNames>
    <definedName name="_xlnm.Print_Area" localSheetId="1">'IN - All Programs'!$A$1:$BS$498</definedName>
    <definedName name="_xlnm.Print_Area" localSheetId="3">'KY - STBG'!$A$1:$BS$1134</definedName>
    <definedName name="_xlnm.Print_Area" localSheetId="4">'KY - TA'!$A$1:$BW$257</definedName>
    <definedName name="_xlnm.Print_Titles" localSheetId="1">'IN - All Programs'!$1:$8</definedName>
    <definedName name="_xlnm.Print_Titles" localSheetId="3">'KY - STBG'!$1:$8</definedName>
    <definedName name="_xlnm.Print_Titles" localSheetId="4">'KY - TA'!$1:$8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1009" i="5" l="1"/>
  <c r="AX1008" i="5"/>
  <c r="AX1007" i="5"/>
  <c r="BG224" i="8" l="1"/>
  <c r="AZ212" i="8"/>
  <c r="BA1007" i="5" l="1"/>
  <c r="BA1008" i="5"/>
  <c r="BA1009" i="5"/>
  <c r="BB352" i="8" l="1"/>
  <c r="BB198" i="8" l="1"/>
  <c r="BQ474" i="8" l="1"/>
  <c r="BO474" i="8"/>
  <c r="BQ473" i="8"/>
  <c r="BO473" i="8"/>
  <c r="BQ472" i="8"/>
  <c r="BO472" i="8"/>
  <c r="BQ471" i="8"/>
  <c r="BO471" i="8"/>
  <c r="BO475" i="8" s="1"/>
  <c r="BN474" i="8"/>
  <c r="BL474" i="8"/>
  <c r="BN473" i="8"/>
  <c r="BL473" i="8"/>
  <c r="BN472" i="8"/>
  <c r="BL472" i="8"/>
  <c r="BN471" i="8"/>
  <c r="BN475" i="8" s="1"/>
  <c r="BL471" i="8"/>
  <c r="BL475" i="8" s="1"/>
  <c r="BK474" i="8"/>
  <c r="BI474" i="8"/>
  <c r="BK473" i="8"/>
  <c r="BI473" i="8"/>
  <c r="BK472" i="8"/>
  <c r="BI472" i="8"/>
  <c r="BK471" i="8"/>
  <c r="BI471" i="8"/>
  <c r="BH474" i="8"/>
  <c r="BF474" i="8"/>
  <c r="BH473" i="8"/>
  <c r="BF473" i="8"/>
  <c r="BH472" i="8"/>
  <c r="BF472" i="8"/>
  <c r="BH471" i="8"/>
  <c r="BF471" i="8"/>
  <c r="BE474" i="8"/>
  <c r="BC474" i="8"/>
  <c r="BE473" i="8"/>
  <c r="BC473" i="8"/>
  <c r="BE472" i="8"/>
  <c r="BC472" i="8"/>
  <c r="BE471" i="8"/>
  <c r="BC471" i="8"/>
  <c r="BE475" i="8" l="1"/>
  <c r="BI475" i="8"/>
  <c r="BC475" i="8"/>
  <c r="BK475" i="8"/>
  <c r="BQ475" i="8"/>
  <c r="BH475" i="8"/>
  <c r="BF475" i="8"/>
  <c r="BB471" i="8"/>
  <c r="BB472" i="8"/>
  <c r="BB473" i="8"/>
  <c r="BB474" i="8"/>
  <c r="BB475" i="8" l="1"/>
  <c r="BT78" i="6"/>
  <c r="BQ78" i="6"/>
  <c r="BN78" i="6"/>
  <c r="BK78" i="6"/>
  <c r="BH78" i="6"/>
  <c r="BE78" i="6"/>
  <c r="BB78" i="6"/>
  <c r="AY78" i="6"/>
  <c r="AV78" i="6"/>
  <c r="BT77" i="6"/>
  <c r="BQ77" i="6"/>
  <c r="BN77" i="6"/>
  <c r="BK77" i="6"/>
  <c r="BH77" i="6"/>
  <c r="BE77" i="6"/>
  <c r="BB77" i="6"/>
  <c r="AY77" i="6"/>
  <c r="AV77" i="6"/>
  <c r="BT76" i="6"/>
  <c r="BQ76" i="6"/>
  <c r="BN76" i="6"/>
  <c r="BK76" i="6"/>
  <c r="BH76" i="6"/>
  <c r="BE76" i="6"/>
  <c r="BB76" i="6"/>
  <c r="AY76" i="6"/>
  <c r="AV76" i="6"/>
  <c r="BT75" i="6"/>
  <c r="BQ75" i="6"/>
  <c r="BN75" i="6"/>
  <c r="BK75" i="6"/>
  <c r="BH75" i="6"/>
  <c r="BE75" i="6"/>
  <c r="BB75" i="6"/>
  <c r="AY75" i="6"/>
  <c r="AV75" i="6"/>
  <c r="BW74" i="6"/>
  <c r="BT74" i="6"/>
  <c r="BQ74" i="6"/>
  <c r="BN74" i="6"/>
  <c r="BK74" i="6"/>
  <c r="BH74" i="6"/>
  <c r="BE74" i="6"/>
  <c r="BB74" i="6"/>
  <c r="AY74" i="6"/>
  <c r="AV74" i="6"/>
  <c r="BT73" i="6"/>
  <c r="BQ73" i="6"/>
  <c r="BN73" i="6"/>
  <c r="BK73" i="6"/>
  <c r="BH73" i="6"/>
  <c r="BE73" i="6"/>
  <c r="BB73" i="6"/>
  <c r="AY73" i="6"/>
  <c r="AV73" i="6"/>
  <c r="BT72" i="6"/>
  <c r="BQ72" i="6"/>
  <c r="BN72" i="6"/>
  <c r="BK72" i="6"/>
  <c r="BH72" i="6"/>
  <c r="BE72" i="6"/>
  <c r="BB72" i="6"/>
  <c r="AY72" i="6"/>
  <c r="AV72" i="6"/>
  <c r="BT71" i="6"/>
  <c r="BQ71" i="6"/>
  <c r="BN71" i="6"/>
  <c r="BK71" i="6"/>
  <c r="BH71" i="6"/>
  <c r="BE71" i="6"/>
  <c r="BB71" i="6"/>
  <c r="AY71" i="6"/>
  <c r="AV71" i="6"/>
  <c r="BT70" i="6"/>
  <c r="BQ70" i="6"/>
  <c r="BN70" i="6"/>
  <c r="BK70" i="6"/>
  <c r="BH70" i="6"/>
  <c r="BE70" i="6"/>
  <c r="BB70" i="6"/>
  <c r="AY70" i="6"/>
  <c r="AV70" i="6"/>
  <c r="BT69" i="6"/>
  <c r="BQ69" i="6"/>
  <c r="BN69" i="6"/>
  <c r="BK69" i="6"/>
  <c r="BH69" i="6"/>
  <c r="BE69" i="6"/>
  <c r="BB69" i="6"/>
  <c r="AY69" i="6"/>
  <c r="AV69" i="6"/>
  <c r="BW68" i="6"/>
  <c r="BT68" i="6"/>
  <c r="BQ68" i="6"/>
  <c r="BN68" i="6"/>
  <c r="BK68" i="6"/>
  <c r="BH68" i="6"/>
  <c r="BE68" i="6"/>
  <c r="BB68" i="6"/>
  <c r="AY68" i="6"/>
  <c r="AV68" i="6"/>
  <c r="BT67" i="6"/>
  <c r="BQ67" i="6"/>
  <c r="BN67" i="6"/>
  <c r="BK67" i="6"/>
  <c r="BH67" i="6"/>
  <c r="BE67" i="6"/>
  <c r="BB67" i="6"/>
  <c r="AY67" i="6"/>
  <c r="AV67" i="6"/>
  <c r="AV207" i="6"/>
  <c r="AY207" i="6"/>
  <c r="BB207" i="6"/>
  <c r="AV208" i="6"/>
  <c r="AY208" i="6"/>
  <c r="BB208" i="6"/>
  <c r="AV209" i="6"/>
  <c r="AY209" i="6"/>
  <c r="BB209" i="6"/>
  <c r="AV210" i="6"/>
  <c r="AY210" i="6"/>
  <c r="BB210" i="6"/>
  <c r="AV211" i="6"/>
  <c r="AY211" i="6"/>
  <c r="BB211" i="6"/>
  <c r="AV212" i="6"/>
  <c r="AY212" i="6"/>
  <c r="BB212" i="6"/>
  <c r="AV213" i="6"/>
  <c r="AY213" i="6"/>
  <c r="BB213" i="6"/>
  <c r="AV214" i="6"/>
  <c r="AY214" i="6"/>
  <c r="BB214" i="6"/>
  <c r="AV215" i="6"/>
  <c r="AY215" i="6"/>
  <c r="BB215" i="6"/>
  <c r="AV216" i="6"/>
  <c r="AY216" i="6"/>
  <c r="BB216" i="6"/>
  <c r="AV217" i="6"/>
  <c r="AY217" i="6"/>
  <c r="BB217" i="6"/>
  <c r="AV218" i="6"/>
  <c r="AY218" i="6"/>
  <c r="BB218" i="6"/>
  <c r="BW208" i="6"/>
  <c r="BT218" i="6"/>
  <c r="BQ218" i="6"/>
  <c r="BN218" i="6"/>
  <c r="BK218" i="6"/>
  <c r="BH218" i="6"/>
  <c r="BE218" i="6"/>
  <c r="BT217" i="6"/>
  <c r="BQ217" i="6"/>
  <c r="BN217" i="6"/>
  <c r="BK217" i="6"/>
  <c r="BH217" i="6"/>
  <c r="BE217" i="6"/>
  <c r="BT216" i="6"/>
  <c r="BQ216" i="6"/>
  <c r="BN216" i="6"/>
  <c r="BK216" i="6"/>
  <c r="BH216" i="6"/>
  <c r="BE216" i="6"/>
  <c r="BT215" i="6"/>
  <c r="BQ215" i="6"/>
  <c r="BN215" i="6"/>
  <c r="BK215" i="6"/>
  <c r="BH215" i="6"/>
  <c r="BE215" i="6"/>
  <c r="BW214" i="6"/>
  <c r="BT214" i="6"/>
  <c r="BQ214" i="6"/>
  <c r="BN214" i="6"/>
  <c r="BK214" i="6"/>
  <c r="BH214" i="6"/>
  <c r="BE214" i="6"/>
  <c r="BT213" i="6"/>
  <c r="BQ213" i="6"/>
  <c r="BN213" i="6"/>
  <c r="BK213" i="6"/>
  <c r="BH213" i="6"/>
  <c r="BE213" i="6"/>
  <c r="BT212" i="6"/>
  <c r="BQ212" i="6"/>
  <c r="BN212" i="6"/>
  <c r="BK212" i="6"/>
  <c r="BH212" i="6"/>
  <c r="BE212" i="6"/>
  <c r="BT211" i="6"/>
  <c r="BQ211" i="6"/>
  <c r="BN211" i="6"/>
  <c r="BK211" i="6"/>
  <c r="BH211" i="6"/>
  <c r="BE211" i="6"/>
  <c r="BT210" i="6"/>
  <c r="BQ210" i="6"/>
  <c r="BN210" i="6"/>
  <c r="BK210" i="6"/>
  <c r="BH210" i="6"/>
  <c r="BE210" i="6"/>
  <c r="BT209" i="6"/>
  <c r="BQ209" i="6"/>
  <c r="BN209" i="6"/>
  <c r="BK209" i="6"/>
  <c r="BH209" i="6"/>
  <c r="BE209" i="6"/>
  <c r="BT208" i="6"/>
  <c r="BQ208" i="6"/>
  <c r="BN208" i="6"/>
  <c r="BK208" i="6"/>
  <c r="BH208" i="6"/>
  <c r="BE208" i="6"/>
  <c r="BT207" i="6"/>
  <c r="BQ207" i="6"/>
  <c r="BN207" i="6"/>
  <c r="BK207" i="6"/>
  <c r="BH207" i="6"/>
  <c r="BE207" i="6"/>
  <c r="BT176" i="6"/>
  <c r="BQ176" i="6"/>
  <c r="BN176" i="6"/>
  <c r="BK176" i="6"/>
  <c r="BH176" i="6"/>
  <c r="BE176" i="6"/>
  <c r="BB176" i="6"/>
  <c r="AY176" i="6"/>
  <c r="AV176" i="6"/>
  <c r="BT175" i="6"/>
  <c r="BQ175" i="6"/>
  <c r="BN175" i="6"/>
  <c r="BK175" i="6"/>
  <c r="BH175" i="6"/>
  <c r="BE175" i="6"/>
  <c r="BB175" i="6"/>
  <c r="AY175" i="6"/>
  <c r="AV175" i="6"/>
  <c r="BT174" i="6"/>
  <c r="BQ174" i="6"/>
  <c r="BN174" i="6"/>
  <c r="BK174" i="6"/>
  <c r="BH174" i="6"/>
  <c r="BE174" i="6"/>
  <c r="BB174" i="6"/>
  <c r="AY174" i="6"/>
  <c r="AV174" i="6"/>
  <c r="BT173" i="6"/>
  <c r="BQ173" i="6"/>
  <c r="BN173" i="6"/>
  <c r="BK173" i="6"/>
  <c r="BH173" i="6"/>
  <c r="BE173" i="6"/>
  <c r="BB173" i="6"/>
  <c r="AY173" i="6"/>
  <c r="AV173" i="6"/>
  <c r="BW172" i="6"/>
  <c r="BT172" i="6"/>
  <c r="BQ172" i="6"/>
  <c r="BN172" i="6"/>
  <c r="BK172" i="6"/>
  <c r="BH172" i="6"/>
  <c r="BE172" i="6"/>
  <c r="BB172" i="6"/>
  <c r="AY172" i="6"/>
  <c r="AV172" i="6"/>
  <c r="BT171" i="6"/>
  <c r="BQ171" i="6"/>
  <c r="BN171" i="6"/>
  <c r="BK171" i="6"/>
  <c r="BH171" i="6"/>
  <c r="BE171" i="6"/>
  <c r="BB171" i="6"/>
  <c r="AY171" i="6"/>
  <c r="AV171" i="6"/>
  <c r="BT170" i="6"/>
  <c r="BQ170" i="6"/>
  <c r="BN170" i="6"/>
  <c r="BK170" i="6"/>
  <c r="BH170" i="6"/>
  <c r="BE170" i="6"/>
  <c r="BB170" i="6"/>
  <c r="AY170" i="6"/>
  <c r="AV170" i="6"/>
  <c r="BT169" i="6"/>
  <c r="BQ169" i="6"/>
  <c r="BN169" i="6"/>
  <c r="BK169" i="6"/>
  <c r="BH169" i="6"/>
  <c r="BE169" i="6"/>
  <c r="BB169" i="6"/>
  <c r="AY169" i="6"/>
  <c r="AV169" i="6"/>
  <c r="BT168" i="6"/>
  <c r="BQ168" i="6"/>
  <c r="BN168" i="6"/>
  <c r="BK168" i="6"/>
  <c r="BH168" i="6"/>
  <c r="BE168" i="6"/>
  <c r="BB168" i="6"/>
  <c r="AY168" i="6"/>
  <c r="AV168" i="6"/>
  <c r="BT167" i="6"/>
  <c r="BQ167" i="6"/>
  <c r="BN167" i="6"/>
  <c r="BK167" i="6"/>
  <c r="BH167" i="6"/>
  <c r="BE167" i="6"/>
  <c r="BB167" i="6"/>
  <c r="AY167" i="6"/>
  <c r="AV167" i="6"/>
  <c r="BW166" i="6"/>
  <c r="BT166" i="6"/>
  <c r="BQ166" i="6"/>
  <c r="BN166" i="6"/>
  <c r="BK166" i="6"/>
  <c r="BH166" i="6"/>
  <c r="BE166" i="6"/>
  <c r="BB166" i="6"/>
  <c r="AY166" i="6"/>
  <c r="AV166" i="6"/>
  <c r="BT165" i="6"/>
  <c r="BQ165" i="6"/>
  <c r="BN165" i="6"/>
  <c r="BK165" i="6"/>
  <c r="BH165" i="6"/>
  <c r="BE165" i="6"/>
  <c r="BB165" i="6"/>
  <c r="AY165" i="6"/>
  <c r="AV165" i="6"/>
  <c r="BT162" i="6"/>
  <c r="BQ162" i="6"/>
  <c r="BN162" i="6"/>
  <c r="BK162" i="6"/>
  <c r="BH162" i="6"/>
  <c r="BE162" i="6"/>
  <c r="BB162" i="6"/>
  <c r="AY162" i="6"/>
  <c r="AV162" i="6"/>
  <c r="BT161" i="6"/>
  <c r="BQ161" i="6"/>
  <c r="BN161" i="6"/>
  <c r="BK161" i="6"/>
  <c r="BH161" i="6"/>
  <c r="BE161" i="6"/>
  <c r="BB161" i="6"/>
  <c r="AY161" i="6"/>
  <c r="AV161" i="6"/>
  <c r="BT160" i="6"/>
  <c r="BQ160" i="6"/>
  <c r="BN160" i="6"/>
  <c r="BK160" i="6"/>
  <c r="BH160" i="6"/>
  <c r="BE160" i="6"/>
  <c r="BB160" i="6"/>
  <c r="AY160" i="6"/>
  <c r="AV160" i="6"/>
  <c r="BT159" i="6"/>
  <c r="BQ159" i="6"/>
  <c r="BN159" i="6"/>
  <c r="BK159" i="6"/>
  <c r="BH159" i="6"/>
  <c r="BE159" i="6"/>
  <c r="BB159" i="6"/>
  <c r="AY159" i="6"/>
  <c r="AV159" i="6"/>
  <c r="BW158" i="6"/>
  <c r="BT158" i="6"/>
  <c r="BQ158" i="6"/>
  <c r="BN158" i="6"/>
  <c r="BK158" i="6"/>
  <c r="BH158" i="6"/>
  <c r="BE158" i="6"/>
  <c r="BB158" i="6"/>
  <c r="AY158" i="6"/>
  <c r="AV158" i="6"/>
  <c r="BT157" i="6"/>
  <c r="BQ157" i="6"/>
  <c r="BN157" i="6"/>
  <c r="BK157" i="6"/>
  <c r="BH157" i="6"/>
  <c r="BE157" i="6"/>
  <c r="BB157" i="6"/>
  <c r="AY157" i="6"/>
  <c r="AV157" i="6"/>
  <c r="BT156" i="6"/>
  <c r="BQ156" i="6"/>
  <c r="BN156" i="6"/>
  <c r="BK156" i="6"/>
  <c r="BH156" i="6"/>
  <c r="BE156" i="6"/>
  <c r="BB156" i="6"/>
  <c r="AY156" i="6"/>
  <c r="AV156" i="6"/>
  <c r="BT155" i="6"/>
  <c r="BQ155" i="6"/>
  <c r="BN155" i="6"/>
  <c r="BK155" i="6"/>
  <c r="BH155" i="6"/>
  <c r="BE155" i="6"/>
  <c r="BB155" i="6"/>
  <c r="AY155" i="6"/>
  <c r="AV155" i="6"/>
  <c r="BT154" i="6"/>
  <c r="BQ154" i="6"/>
  <c r="BN154" i="6"/>
  <c r="BK154" i="6"/>
  <c r="BH154" i="6"/>
  <c r="BE154" i="6"/>
  <c r="BB154" i="6"/>
  <c r="AY154" i="6"/>
  <c r="AV154" i="6"/>
  <c r="BT153" i="6"/>
  <c r="BQ153" i="6"/>
  <c r="BN153" i="6"/>
  <c r="BK153" i="6"/>
  <c r="BH153" i="6"/>
  <c r="BE153" i="6"/>
  <c r="BB153" i="6"/>
  <c r="AY153" i="6"/>
  <c r="AV153" i="6"/>
  <c r="BW152" i="6"/>
  <c r="BT152" i="6"/>
  <c r="BQ152" i="6"/>
  <c r="BN152" i="6"/>
  <c r="BK152" i="6"/>
  <c r="BH152" i="6"/>
  <c r="BE152" i="6"/>
  <c r="BB152" i="6"/>
  <c r="AY152" i="6"/>
  <c r="AV152" i="6"/>
  <c r="BT151" i="6"/>
  <c r="BQ151" i="6"/>
  <c r="BN151" i="6"/>
  <c r="BK151" i="6"/>
  <c r="BH151" i="6"/>
  <c r="BE151" i="6"/>
  <c r="BB151" i="6"/>
  <c r="AY151" i="6"/>
  <c r="AV151" i="6"/>
  <c r="BW71" i="6" l="1"/>
  <c r="BW77" i="6"/>
  <c r="BW211" i="6"/>
  <c r="BW217" i="6"/>
  <c r="BW169" i="6"/>
  <c r="BW175" i="6"/>
  <c r="BW155" i="6"/>
  <c r="BW161" i="6"/>
  <c r="AZ472" i="8"/>
  <c r="BQ1108" i="5" l="1"/>
  <c r="BQ1111" i="5" s="1"/>
  <c r="BN1108" i="5"/>
  <c r="BN1111" i="5" s="1"/>
  <c r="BK1108" i="5"/>
  <c r="BK1111" i="5" s="1"/>
  <c r="BH1108" i="5"/>
  <c r="BH1111" i="5" s="1"/>
  <c r="BE1108" i="5"/>
  <c r="BE1111" i="5" s="1"/>
  <c r="AX1006" i="5" l="1"/>
  <c r="AX1010" i="5"/>
  <c r="AX1011" i="5"/>
  <c r="BA489" i="5" l="1"/>
  <c r="AX489" i="5"/>
  <c r="BA461" i="5"/>
  <c r="AZ632" i="5" l="1"/>
  <c r="AX140" i="5" l="1"/>
  <c r="BA223" i="5" l="1"/>
  <c r="BA853" i="5"/>
  <c r="BA996" i="5" l="1"/>
  <c r="BA968" i="5"/>
  <c r="AX1079" i="5" l="1"/>
  <c r="AX212" i="5"/>
  <c r="AX254" i="5" l="1"/>
  <c r="AW198" i="8" l="1"/>
  <c r="BA826" i="5"/>
  <c r="BA825" i="5"/>
  <c r="BA15" i="5" l="1"/>
  <c r="BA870" i="5"/>
  <c r="BA44" i="5"/>
  <c r="BA198" i="5"/>
  <c r="BA1094" i="5"/>
  <c r="BA1093" i="5"/>
  <c r="BA1092" i="5"/>
  <c r="BA1091" i="5"/>
  <c r="AX1091" i="5"/>
  <c r="BA1080" i="5"/>
  <c r="BP660" i="5"/>
  <c r="BJ659" i="5"/>
  <c r="BG658" i="5"/>
  <c r="BA254" i="5"/>
  <c r="BG604" i="5" l="1"/>
  <c r="BG603" i="5"/>
  <c r="BG492" i="5"/>
  <c r="BG491" i="5"/>
  <c r="BG478" i="5"/>
  <c r="BG477" i="5"/>
  <c r="BD476" i="5"/>
  <c r="BA475" i="5"/>
  <c r="BG464" i="5"/>
  <c r="BG463" i="5"/>
  <c r="BD462" i="5"/>
  <c r="BD617" i="5"/>
  <c r="BD618" i="5"/>
  <c r="BA617" i="5"/>
  <c r="BA783" i="5"/>
  <c r="BA769" i="5"/>
  <c r="BG758" i="5"/>
  <c r="BA755" i="5"/>
  <c r="BG744" i="5"/>
  <c r="BA741" i="5"/>
  <c r="BP730" i="5"/>
  <c r="BP729" i="5"/>
  <c r="BM728" i="5"/>
  <c r="BP716" i="5"/>
  <c r="BP715" i="5"/>
  <c r="BP714" i="5"/>
  <c r="BM713" i="5"/>
  <c r="BD589" i="5" l="1"/>
  <c r="BA588" i="5"/>
  <c r="BG576" i="5"/>
  <c r="BG575" i="5"/>
  <c r="BA574" i="5"/>
  <c r="BD576" i="5"/>
  <c r="BD562" i="5"/>
  <c r="BD561" i="5"/>
  <c r="BA548" i="5" l="1"/>
  <c r="BA547" i="5"/>
  <c r="BA113" i="5" l="1"/>
  <c r="BA226" i="5" l="1"/>
  <c r="BA239" i="5" l="1"/>
  <c r="BA238" i="5"/>
  <c r="BA237" i="5"/>
  <c r="BA308" i="5"/>
  <c r="BA406" i="5"/>
  <c r="BA405" i="5"/>
  <c r="BA1010" i="5"/>
  <c r="AX632" i="5" l="1"/>
  <c r="BA632" i="5"/>
  <c r="BA86" i="5"/>
  <c r="BA85" i="5"/>
  <c r="BA84" i="5"/>
  <c r="BA83" i="5"/>
  <c r="BA657" i="5"/>
  <c r="BA141" i="5" l="1"/>
  <c r="AZ474" i="8" l="1"/>
  <c r="AY474" i="8"/>
  <c r="AW474" i="8"/>
  <c r="BP456" i="8"/>
  <c r="BM456" i="8"/>
  <c r="BJ456" i="8"/>
  <c r="BG456" i="8"/>
  <c r="BD456" i="8"/>
  <c r="BA456" i="8"/>
  <c r="AX456" i="8"/>
  <c r="AU456" i="8"/>
  <c r="AR456" i="8"/>
  <c r="AP456" i="8"/>
  <c r="AN456" i="8"/>
  <c r="AL456" i="8"/>
  <c r="AJ456" i="8"/>
  <c r="AH456" i="8"/>
  <c r="AF456" i="8"/>
  <c r="AD456" i="8"/>
  <c r="AB456" i="8"/>
  <c r="Z456" i="8"/>
  <c r="X456" i="8"/>
  <c r="V456" i="8"/>
  <c r="T456" i="8"/>
  <c r="R456" i="8"/>
  <c r="P456" i="8"/>
  <c r="N456" i="8"/>
  <c r="L456" i="8"/>
  <c r="J456" i="8"/>
  <c r="H456" i="8"/>
  <c r="BP455" i="8"/>
  <c r="BM455" i="8"/>
  <c r="BJ455" i="8"/>
  <c r="BG455" i="8"/>
  <c r="BD455" i="8"/>
  <c r="BA455" i="8"/>
  <c r="AX455" i="8"/>
  <c r="AU455" i="8"/>
  <c r="AR455" i="8"/>
  <c r="AP455" i="8"/>
  <c r="AN455" i="8"/>
  <c r="AL455" i="8"/>
  <c r="AJ455" i="8"/>
  <c r="AH455" i="8"/>
  <c r="AF455" i="8"/>
  <c r="AD455" i="8"/>
  <c r="AB455" i="8"/>
  <c r="Z455" i="8"/>
  <c r="X455" i="8"/>
  <c r="V455" i="8"/>
  <c r="T455" i="8"/>
  <c r="R455" i="8"/>
  <c r="P455" i="8"/>
  <c r="N455" i="8"/>
  <c r="L455" i="8"/>
  <c r="J455" i="8"/>
  <c r="H455" i="8"/>
  <c r="BP454" i="8"/>
  <c r="BM454" i="8"/>
  <c r="BJ454" i="8"/>
  <c r="BG454" i="8"/>
  <c r="BD454" i="8"/>
  <c r="BA454" i="8"/>
  <c r="AX454" i="8"/>
  <c r="AU454" i="8"/>
  <c r="AR454" i="8"/>
  <c r="AP454" i="8"/>
  <c r="AN454" i="8"/>
  <c r="AL454" i="8"/>
  <c r="AJ454" i="8"/>
  <c r="AH454" i="8"/>
  <c r="AF454" i="8"/>
  <c r="AD454" i="8"/>
  <c r="AB454" i="8"/>
  <c r="Z454" i="8"/>
  <c r="X454" i="8"/>
  <c r="V454" i="8"/>
  <c r="T454" i="8"/>
  <c r="R454" i="8"/>
  <c r="P454" i="8"/>
  <c r="N454" i="8"/>
  <c r="L454" i="8"/>
  <c r="J454" i="8"/>
  <c r="H454" i="8"/>
  <c r="BP453" i="8"/>
  <c r="BM453" i="8"/>
  <c r="BJ453" i="8"/>
  <c r="BG453" i="8"/>
  <c r="BD453" i="8"/>
  <c r="BA453" i="8"/>
  <c r="AX453" i="8"/>
  <c r="AU453" i="8"/>
  <c r="AR453" i="8"/>
  <c r="AP453" i="8"/>
  <c r="AN453" i="8"/>
  <c r="AL453" i="8"/>
  <c r="AJ453" i="8"/>
  <c r="AH453" i="8"/>
  <c r="AF453" i="8"/>
  <c r="AD453" i="8"/>
  <c r="AB453" i="8"/>
  <c r="Z453" i="8"/>
  <c r="X453" i="8"/>
  <c r="V453" i="8"/>
  <c r="T453" i="8"/>
  <c r="R453" i="8"/>
  <c r="P453" i="8"/>
  <c r="N453" i="8"/>
  <c r="L453" i="8"/>
  <c r="J453" i="8"/>
  <c r="H453" i="8"/>
  <c r="BP452" i="8"/>
  <c r="BM452" i="8"/>
  <c r="BJ452" i="8"/>
  <c r="BG452" i="8"/>
  <c r="BD452" i="8"/>
  <c r="BA452" i="8"/>
  <c r="AX452" i="8"/>
  <c r="AU452" i="8"/>
  <c r="AR452" i="8"/>
  <c r="AP452" i="8"/>
  <c r="AN452" i="8"/>
  <c r="AL452" i="8"/>
  <c r="AJ452" i="8"/>
  <c r="AH452" i="8"/>
  <c r="AF452" i="8"/>
  <c r="AD452" i="8"/>
  <c r="AB452" i="8"/>
  <c r="Z452" i="8"/>
  <c r="X452" i="8"/>
  <c r="V452" i="8"/>
  <c r="T452" i="8"/>
  <c r="R452" i="8"/>
  <c r="P452" i="8"/>
  <c r="N452" i="8"/>
  <c r="L452" i="8"/>
  <c r="J452" i="8"/>
  <c r="H452" i="8"/>
  <c r="BP451" i="8"/>
  <c r="BM451" i="8"/>
  <c r="BJ451" i="8"/>
  <c r="BG451" i="8"/>
  <c r="BD451" i="8"/>
  <c r="BA451" i="8"/>
  <c r="AX451" i="8"/>
  <c r="AU451" i="8"/>
  <c r="AR451" i="8"/>
  <c r="AP451" i="8"/>
  <c r="AN451" i="8"/>
  <c r="AL451" i="8"/>
  <c r="AJ451" i="8"/>
  <c r="AH451" i="8"/>
  <c r="AF451" i="8"/>
  <c r="AD451" i="8"/>
  <c r="AB451" i="8"/>
  <c r="Z451" i="8"/>
  <c r="X451" i="8"/>
  <c r="V451" i="8"/>
  <c r="T451" i="8"/>
  <c r="R451" i="8"/>
  <c r="P451" i="8"/>
  <c r="N451" i="8"/>
  <c r="L451" i="8"/>
  <c r="J451" i="8"/>
  <c r="H451" i="8"/>
  <c r="BP450" i="8"/>
  <c r="BM450" i="8"/>
  <c r="BJ450" i="8"/>
  <c r="BG450" i="8"/>
  <c r="BD450" i="8"/>
  <c r="BA450" i="8"/>
  <c r="AX450" i="8"/>
  <c r="AU450" i="8"/>
  <c r="AR450" i="8"/>
  <c r="AP450" i="8"/>
  <c r="AN450" i="8"/>
  <c r="AL450" i="8"/>
  <c r="AJ450" i="8"/>
  <c r="AH450" i="8"/>
  <c r="AF450" i="8"/>
  <c r="AD450" i="8"/>
  <c r="AB450" i="8"/>
  <c r="Z450" i="8"/>
  <c r="X450" i="8"/>
  <c r="V450" i="8"/>
  <c r="T450" i="8"/>
  <c r="R450" i="8"/>
  <c r="P450" i="8"/>
  <c r="N450" i="8"/>
  <c r="L450" i="8"/>
  <c r="J450" i="8"/>
  <c r="H450" i="8"/>
  <c r="BP449" i="8"/>
  <c r="BM449" i="8"/>
  <c r="BJ449" i="8"/>
  <c r="BG449" i="8"/>
  <c r="BD449" i="8"/>
  <c r="BA449" i="8"/>
  <c r="AX449" i="8"/>
  <c r="AU449" i="8"/>
  <c r="AR449" i="8"/>
  <c r="AP449" i="8"/>
  <c r="AN449" i="8"/>
  <c r="AL449" i="8"/>
  <c r="AJ449" i="8"/>
  <c r="AH449" i="8"/>
  <c r="AF449" i="8"/>
  <c r="AD449" i="8"/>
  <c r="AB449" i="8"/>
  <c r="Z449" i="8"/>
  <c r="X449" i="8"/>
  <c r="V449" i="8"/>
  <c r="T449" i="8"/>
  <c r="R449" i="8"/>
  <c r="P449" i="8"/>
  <c r="N449" i="8"/>
  <c r="L449" i="8"/>
  <c r="J449" i="8"/>
  <c r="H449" i="8"/>
  <c r="BP448" i="8"/>
  <c r="BM448" i="8"/>
  <c r="BJ448" i="8"/>
  <c r="BG448" i="8"/>
  <c r="BD448" i="8"/>
  <c r="BA448" i="8"/>
  <c r="AX448" i="8"/>
  <c r="AU448" i="8"/>
  <c r="AR448" i="8"/>
  <c r="AP448" i="8"/>
  <c r="AN448" i="8"/>
  <c r="AL448" i="8"/>
  <c r="AJ448" i="8"/>
  <c r="AH448" i="8"/>
  <c r="AF448" i="8"/>
  <c r="AD448" i="8"/>
  <c r="AB448" i="8"/>
  <c r="Z448" i="8"/>
  <c r="X448" i="8"/>
  <c r="V448" i="8"/>
  <c r="T448" i="8"/>
  <c r="R448" i="8"/>
  <c r="P448" i="8"/>
  <c r="N448" i="8"/>
  <c r="L448" i="8"/>
  <c r="J448" i="8"/>
  <c r="H448" i="8"/>
  <c r="BP447" i="8"/>
  <c r="BM447" i="8"/>
  <c r="BJ447" i="8"/>
  <c r="BG447" i="8"/>
  <c r="BD447" i="8"/>
  <c r="BA447" i="8"/>
  <c r="AX447" i="8"/>
  <c r="AU447" i="8"/>
  <c r="AR447" i="8"/>
  <c r="AP447" i="8"/>
  <c r="AL447" i="8"/>
  <c r="AJ447" i="8"/>
  <c r="AH447" i="8"/>
  <c r="AF447" i="8"/>
  <c r="AD447" i="8"/>
  <c r="AB447" i="8"/>
  <c r="Z447" i="8"/>
  <c r="X447" i="8"/>
  <c r="V447" i="8"/>
  <c r="T447" i="8"/>
  <c r="R447" i="8"/>
  <c r="P447" i="8"/>
  <c r="N447" i="8"/>
  <c r="L447" i="8"/>
  <c r="J447" i="8"/>
  <c r="H447" i="8"/>
  <c r="BS446" i="8"/>
  <c r="BP446" i="8"/>
  <c r="BM446" i="8"/>
  <c r="BJ446" i="8"/>
  <c r="BG446" i="8"/>
  <c r="BD446" i="8"/>
  <c r="BA446" i="8"/>
  <c r="AX446" i="8"/>
  <c r="AU446" i="8"/>
  <c r="AR446" i="8"/>
  <c r="AP446" i="8"/>
  <c r="AN446" i="8"/>
  <c r="AL446" i="8"/>
  <c r="AJ446" i="8"/>
  <c r="AH446" i="8"/>
  <c r="AF446" i="8"/>
  <c r="AD446" i="8"/>
  <c r="AB446" i="8"/>
  <c r="Z446" i="8"/>
  <c r="X446" i="8"/>
  <c r="V446" i="8"/>
  <c r="T446" i="8"/>
  <c r="R446" i="8"/>
  <c r="P446" i="8"/>
  <c r="N446" i="8"/>
  <c r="L446" i="8"/>
  <c r="J446" i="8"/>
  <c r="H446" i="8"/>
  <c r="BP445" i="8"/>
  <c r="BM445" i="8"/>
  <c r="BJ445" i="8"/>
  <c r="BG445" i="8"/>
  <c r="BD445" i="8"/>
  <c r="BA445" i="8"/>
  <c r="AX445" i="8"/>
  <c r="AU445" i="8"/>
  <c r="AR445" i="8"/>
  <c r="AP445" i="8"/>
  <c r="AN445" i="8"/>
  <c r="AL445" i="8"/>
  <c r="AJ445" i="8"/>
  <c r="AH445" i="8"/>
  <c r="AF445" i="8"/>
  <c r="AD445" i="8"/>
  <c r="AB445" i="8"/>
  <c r="Z445" i="8"/>
  <c r="X445" i="8"/>
  <c r="V445" i="8"/>
  <c r="T445" i="8"/>
  <c r="R445" i="8"/>
  <c r="P445" i="8"/>
  <c r="N445" i="8"/>
  <c r="L445" i="8"/>
  <c r="J445" i="8"/>
  <c r="H445" i="8"/>
  <c r="BS449" i="8" l="1"/>
  <c r="BS452" i="8"/>
  <c r="BS455" i="8" s="1"/>
  <c r="AZ352" i="8"/>
  <c r="AZ473" i="8" s="1"/>
  <c r="AX490" i="5" l="1"/>
  <c r="AX475" i="5"/>
  <c r="AX461" i="5"/>
  <c r="AX616" i="5" l="1"/>
  <c r="BP439" i="8" l="1"/>
  <c r="BM439" i="8"/>
  <c r="BJ439" i="8"/>
  <c r="BG439" i="8"/>
  <c r="BD439" i="8"/>
  <c r="AX996" i="5" l="1"/>
  <c r="AX968" i="5"/>
  <c r="BP1002" i="5"/>
  <c r="BM1002" i="5"/>
  <c r="BJ1002" i="5"/>
  <c r="BG1002" i="5"/>
  <c r="BD1002" i="5"/>
  <c r="BA1002" i="5"/>
  <c r="AX1002" i="5"/>
  <c r="AU1002" i="5"/>
  <c r="AR1002" i="5"/>
  <c r="AP1002" i="5"/>
  <c r="AN1002" i="5"/>
  <c r="AL1002" i="5"/>
  <c r="AJ1002" i="5"/>
  <c r="AH1002" i="5"/>
  <c r="AF1002" i="5"/>
  <c r="AD1002" i="5"/>
  <c r="AB1002" i="5"/>
  <c r="Z1002" i="5"/>
  <c r="X1002" i="5"/>
  <c r="V1002" i="5"/>
  <c r="T1002" i="5"/>
  <c r="R1002" i="5"/>
  <c r="P1002" i="5"/>
  <c r="N1002" i="5"/>
  <c r="L1002" i="5"/>
  <c r="J1002" i="5"/>
  <c r="H1002" i="5"/>
  <c r="BP1001" i="5"/>
  <c r="BM1001" i="5"/>
  <c r="BJ1001" i="5"/>
  <c r="BG1001" i="5"/>
  <c r="BD1001" i="5"/>
  <c r="BA1001" i="5"/>
  <c r="AX1001" i="5"/>
  <c r="AU1001" i="5"/>
  <c r="AR1001" i="5"/>
  <c r="AP1001" i="5"/>
  <c r="AN1001" i="5"/>
  <c r="AL1001" i="5"/>
  <c r="AJ1001" i="5"/>
  <c r="AH1001" i="5"/>
  <c r="AF1001" i="5"/>
  <c r="AD1001" i="5"/>
  <c r="AB1001" i="5"/>
  <c r="Z1001" i="5"/>
  <c r="X1001" i="5"/>
  <c r="V1001" i="5"/>
  <c r="T1001" i="5"/>
  <c r="R1001" i="5"/>
  <c r="P1001" i="5"/>
  <c r="N1001" i="5"/>
  <c r="L1001" i="5"/>
  <c r="J1001" i="5"/>
  <c r="H1001" i="5"/>
  <c r="BP1000" i="5"/>
  <c r="BM1000" i="5"/>
  <c r="BJ1000" i="5"/>
  <c r="BG1000" i="5"/>
  <c r="BD1000" i="5"/>
  <c r="BA1000" i="5"/>
  <c r="AX1000" i="5"/>
  <c r="AU1000" i="5"/>
  <c r="AR1000" i="5"/>
  <c r="AP1000" i="5"/>
  <c r="AN1000" i="5"/>
  <c r="AL1000" i="5"/>
  <c r="AJ1000" i="5"/>
  <c r="AH1000" i="5"/>
  <c r="AF1000" i="5"/>
  <c r="AD1000" i="5"/>
  <c r="AB1000" i="5"/>
  <c r="Z1000" i="5"/>
  <c r="X1000" i="5"/>
  <c r="V1000" i="5"/>
  <c r="T1000" i="5"/>
  <c r="R1000" i="5"/>
  <c r="P1000" i="5"/>
  <c r="N1000" i="5"/>
  <c r="L1000" i="5"/>
  <c r="J1000" i="5"/>
  <c r="H1000" i="5"/>
  <c r="BP999" i="5"/>
  <c r="BM999" i="5"/>
  <c r="BJ999" i="5"/>
  <c r="BG999" i="5"/>
  <c r="BD999" i="5"/>
  <c r="BA999" i="5"/>
  <c r="AX999" i="5"/>
  <c r="AU999" i="5"/>
  <c r="AR999" i="5"/>
  <c r="AP999" i="5"/>
  <c r="AN999" i="5"/>
  <c r="AL999" i="5"/>
  <c r="AJ999" i="5"/>
  <c r="AH999" i="5"/>
  <c r="AF999" i="5"/>
  <c r="AD999" i="5"/>
  <c r="AB999" i="5"/>
  <c r="Z999" i="5"/>
  <c r="X999" i="5"/>
  <c r="V999" i="5"/>
  <c r="T999" i="5"/>
  <c r="R999" i="5"/>
  <c r="P999" i="5"/>
  <c r="N999" i="5"/>
  <c r="L999" i="5"/>
  <c r="J999" i="5"/>
  <c r="H999" i="5"/>
  <c r="BP998" i="5"/>
  <c r="BM998" i="5"/>
  <c r="BJ998" i="5"/>
  <c r="BG998" i="5"/>
  <c r="BD998" i="5"/>
  <c r="BA998" i="5"/>
  <c r="AX998" i="5"/>
  <c r="AU998" i="5"/>
  <c r="AR998" i="5"/>
  <c r="AP998" i="5"/>
  <c r="AN998" i="5"/>
  <c r="AL998" i="5"/>
  <c r="AJ998" i="5"/>
  <c r="AH998" i="5"/>
  <c r="AF998" i="5"/>
  <c r="AD998" i="5"/>
  <c r="AB998" i="5"/>
  <c r="Z998" i="5"/>
  <c r="X998" i="5"/>
  <c r="V998" i="5"/>
  <c r="T998" i="5"/>
  <c r="R998" i="5"/>
  <c r="P998" i="5"/>
  <c r="N998" i="5"/>
  <c r="L998" i="5"/>
  <c r="J998" i="5"/>
  <c r="H998" i="5"/>
  <c r="BP997" i="5"/>
  <c r="BM997" i="5"/>
  <c r="BJ997" i="5"/>
  <c r="BG997" i="5"/>
  <c r="BD997" i="5"/>
  <c r="BA997" i="5"/>
  <c r="AX997" i="5"/>
  <c r="AU997" i="5"/>
  <c r="AR997" i="5"/>
  <c r="AP997" i="5"/>
  <c r="AN997" i="5"/>
  <c r="AL997" i="5"/>
  <c r="AJ997" i="5"/>
  <c r="AH997" i="5"/>
  <c r="AF997" i="5"/>
  <c r="AD997" i="5"/>
  <c r="AB997" i="5"/>
  <c r="Z997" i="5"/>
  <c r="X997" i="5"/>
  <c r="V997" i="5"/>
  <c r="T997" i="5"/>
  <c r="R997" i="5"/>
  <c r="P997" i="5"/>
  <c r="N997" i="5"/>
  <c r="L997" i="5"/>
  <c r="J997" i="5"/>
  <c r="H997" i="5"/>
  <c r="BP996" i="5"/>
  <c r="BM996" i="5"/>
  <c r="BJ996" i="5"/>
  <c r="BG996" i="5"/>
  <c r="BD996" i="5"/>
  <c r="AU996" i="5"/>
  <c r="AR996" i="5"/>
  <c r="AP996" i="5"/>
  <c r="AN996" i="5"/>
  <c r="AL996" i="5"/>
  <c r="AJ996" i="5"/>
  <c r="AH996" i="5"/>
  <c r="AF996" i="5"/>
  <c r="AD996" i="5"/>
  <c r="AB996" i="5"/>
  <c r="Z996" i="5"/>
  <c r="X996" i="5"/>
  <c r="V996" i="5"/>
  <c r="T996" i="5"/>
  <c r="R996" i="5"/>
  <c r="P996" i="5"/>
  <c r="N996" i="5"/>
  <c r="L996" i="5"/>
  <c r="J996" i="5"/>
  <c r="H996" i="5"/>
  <c r="BP995" i="5"/>
  <c r="BM995" i="5"/>
  <c r="BJ995" i="5"/>
  <c r="BG995" i="5"/>
  <c r="BD995" i="5"/>
  <c r="BA995" i="5"/>
  <c r="AX995" i="5"/>
  <c r="AU995" i="5"/>
  <c r="AR995" i="5"/>
  <c r="AP995" i="5"/>
  <c r="AN995" i="5"/>
  <c r="AL995" i="5"/>
  <c r="AJ995" i="5"/>
  <c r="AH995" i="5"/>
  <c r="AF995" i="5"/>
  <c r="AD995" i="5"/>
  <c r="AB995" i="5"/>
  <c r="Z995" i="5"/>
  <c r="X995" i="5"/>
  <c r="V995" i="5"/>
  <c r="T995" i="5"/>
  <c r="R995" i="5"/>
  <c r="P995" i="5"/>
  <c r="N995" i="5"/>
  <c r="L995" i="5"/>
  <c r="J995" i="5"/>
  <c r="H995" i="5"/>
  <c r="BP994" i="5"/>
  <c r="BM994" i="5"/>
  <c r="BJ994" i="5"/>
  <c r="BG994" i="5"/>
  <c r="BD994" i="5"/>
  <c r="BA994" i="5"/>
  <c r="AX994" i="5"/>
  <c r="AU994" i="5"/>
  <c r="AR994" i="5"/>
  <c r="AP994" i="5"/>
  <c r="AN994" i="5"/>
  <c r="AL994" i="5"/>
  <c r="AJ994" i="5"/>
  <c r="AH994" i="5"/>
  <c r="AF994" i="5"/>
  <c r="AD994" i="5"/>
  <c r="AB994" i="5"/>
  <c r="Z994" i="5"/>
  <c r="X994" i="5"/>
  <c r="V994" i="5"/>
  <c r="T994" i="5"/>
  <c r="R994" i="5"/>
  <c r="P994" i="5"/>
  <c r="N994" i="5"/>
  <c r="L994" i="5"/>
  <c r="J994" i="5"/>
  <c r="H994" i="5"/>
  <c r="BP993" i="5"/>
  <c r="BM993" i="5"/>
  <c r="BJ993" i="5"/>
  <c r="BG993" i="5"/>
  <c r="BD993" i="5"/>
  <c r="BA993" i="5"/>
  <c r="AX993" i="5"/>
  <c r="AU993" i="5"/>
  <c r="AR993" i="5"/>
  <c r="AP993" i="5"/>
  <c r="AN993" i="5"/>
  <c r="AL993" i="5"/>
  <c r="AJ993" i="5"/>
  <c r="AH993" i="5"/>
  <c r="AF993" i="5"/>
  <c r="AD993" i="5"/>
  <c r="AB993" i="5"/>
  <c r="Z993" i="5"/>
  <c r="X993" i="5"/>
  <c r="V993" i="5"/>
  <c r="T993" i="5"/>
  <c r="R993" i="5"/>
  <c r="P993" i="5"/>
  <c r="N993" i="5"/>
  <c r="L993" i="5"/>
  <c r="J993" i="5"/>
  <c r="H993" i="5"/>
  <c r="BS992" i="5"/>
  <c r="BP992" i="5"/>
  <c r="BM992" i="5"/>
  <c r="BJ992" i="5"/>
  <c r="BG992" i="5"/>
  <c r="BD992" i="5"/>
  <c r="BA992" i="5"/>
  <c r="AX992" i="5"/>
  <c r="AU992" i="5"/>
  <c r="AR992" i="5"/>
  <c r="AP992" i="5"/>
  <c r="AN992" i="5"/>
  <c r="AL992" i="5"/>
  <c r="AJ992" i="5"/>
  <c r="AH992" i="5"/>
  <c r="AF992" i="5"/>
  <c r="AD992" i="5"/>
  <c r="AB992" i="5"/>
  <c r="Z992" i="5"/>
  <c r="X992" i="5"/>
  <c r="V992" i="5"/>
  <c r="T992" i="5"/>
  <c r="R992" i="5"/>
  <c r="P992" i="5"/>
  <c r="N992" i="5"/>
  <c r="L992" i="5"/>
  <c r="J992" i="5"/>
  <c r="H992" i="5"/>
  <c r="BP991" i="5"/>
  <c r="BM991" i="5"/>
  <c r="BJ991" i="5"/>
  <c r="BG991" i="5"/>
  <c r="BD991" i="5"/>
  <c r="BA991" i="5"/>
  <c r="AX991" i="5"/>
  <c r="AU991" i="5"/>
  <c r="AR991" i="5"/>
  <c r="AP991" i="5"/>
  <c r="AN991" i="5"/>
  <c r="AL991" i="5"/>
  <c r="AJ991" i="5"/>
  <c r="AH991" i="5"/>
  <c r="AF991" i="5"/>
  <c r="AD991" i="5"/>
  <c r="AB991" i="5"/>
  <c r="Z991" i="5"/>
  <c r="X991" i="5"/>
  <c r="V991" i="5"/>
  <c r="T991" i="5"/>
  <c r="R991" i="5"/>
  <c r="P991" i="5"/>
  <c r="N991" i="5"/>
  <c r="L991" i="5"/>
  <c r="J991" i="5"/>
  <c r="H991" i="5"/>
  <c r="BP988" i="5"/>
  <c r="BM988" i="5"/>
  <c r="BJ988" i="5"/>
  <c r="BG988" i="5"/>
  <c r="BD988" i="5"/>
  <c r="BA988" i="5"/>
  <c r="AX988" i="5"/>
  <c r="AU988" i="5"/>
  <c r="AR988" i="5"/>
  <c r="AP988" i="5"/>
  <c r="AN988" i="5"/>
  <c r="AL988" i="5"/>
  <c r="AJ988" i="5"/>
  <c r="AH988" i="5"/>
  <c r="AF988" i="5"/>
  <c r="AD988" i="5"/>
  <c r="AB988" i="5"/>
  <c r="Z988" i="5"/>
  <c r="X988" i="5"/>
  <c r="V988" i="5"/>
  <c r="T988" i="5"/>
  <c r="R988" i="5"/>
  <c r="P988" i="5"/>
  <c r="N988" i="5"/>
  <c r="L988" i="5"/>
  <c r="J988" i="5"/>
  <c r="H988" i="5"/>
  <c r="BP987" i="5"/>
  <c r="BM987" i="5"/>
  <c r="BJ987" i="5"/>
  <c r="BG987" i="5"/>
  <c r="BD987" i="5"/>
  <c r="BA987" i="5"/>
  <c r="AX987" i="5"/>
  <c r="AU987" i="5"/>
  <c r="AR987" i="5"/>
  <c r="AP987" i="5"/>
  <c r="AN987" i="5"/>
  <c r="AL987" i="5"/>
  <c r="AJ987" i="5"/>
  <c r="AH987" i="5"/>
  <c r="AF987" i="5"/>
  <c r="AD987" i="5"/>
  <c r="AB987" i="5"/>
  <c r="Z987" i="5"/>
  <c r="X987" i="5"/>
  <c r="V987" i="5"/>
  <c r="T987" i="5"/>
  <c r="R987" i="5"/>
  <c r="P987" i="5"/>
  <c r="N987" i="5"/>
  <c r="L987" i="5"/>
  <c r="J987" i="5"/>
  <c r="H987" i="5"/>
  <c r="BP986" i="5"/>
  <c r="BM986" i="5"/>
  <c r="BJ986" i="5"/>
  <c r="BG986" i="5"/>
  <c r="BD986" i="5"/>
  <c r="BA986" i="5"/>
  <c r="AX986" i="5"/>
  <c r="AU986" i="5"/>
  <c r="AR986" i="5"/>
  <c r="AP986" i="5"/>
  <c r="AN986" i="5"/>
  <c r="AL986" i="5"/>
  <c r="AJ986" i="5"/>
  <c r="AH986" i="5"/>
  <c r="AF986" i="5"/>
  <c r="AD986" i="5"/>
  <c r="AB986" i="5"/>
  <c r="Z986" i="5"/>
  <c r="X986" i="5"/>
  <c r="V986" i="5"/>
  <c r="T986" i="5"/>
  <c r="R986" i="5"/>
  <c r="P986" i="5"/>
  <c r="N986" i="5"/>
  <c r="L986" i="5"/>
  <c r="J986" i="5"/>
  <c r="H986" i="5"/>
  <c r="BP985" i="5"/>
  <c r="BM985" i="5"/>
  <c r="BJ985" i="5"/>
  <c r="BG985" i="5"/>
  <c r="BD985" i="5"/>
  <c r="BA985" i="5"/>
  <c r="AX985" i="5"/>
  <c r="AU985" i="5"/>
  <c r="AR985" i="5"/>
  <c r="AP985" i="5"/>
  <c r="AN985" i="5"/>
  <c r="AL985" i="5"/>
  <c r="AJ985" i="5"/>
  <c r="AH985" i="5"/>
  <c r="AF985" i="5"/>
  <c r="AD985" i="5"/>
  <c r="AB985" i="5"/>
  <c r="Z985" i="5"/>
  <c r="X985" i="5"/>
  <c r="V985" i="5"/>
  <c r="T985" i="5"/>
  <c r="R985" i="5"/>
  <c r="P985" i="5"/>
  <c r="N985" i="5"/>
  <c r="L985" i="5"/>
  <c r="J985" i="5"/>
  <c r="H985" i="5"/>
  <c r="BP984" i="5"/>
  <c r="BM984" i="5"/>
  <c r="BJ984" i="5"/>
  <c r="BG984" i="5"/>
  <c r="BD984" i="5"/>
  <c r="BA984" i="5"/>
  <c r="AX984" i="5"/>
  <c r="AU984" i="5"/>
  <c r="AR984" i="5"/>
  <c r="AP984" i="5"/>
  <c r="AN984" i="5"/>
  <c r="AL984" i="5"/>
  <c r="AJ984" i="5"/>
  <c r="AH984" i="5"/>
  <c r="AF984" i="5"/>
  <c r="AD984" i="5"/>
  <c r="AB984" i="5"/>
  <c r="Z984" i="5"/>
  <c r="X984" i="5"/>
  <c r="V984" i="5"/>
  <c r="T984" i="5"/>
  <c r="R984" i="5"/>
  <c r="P984" i="5"/>
  <c r="N984" i="5"/>
  <c r="L984" i="5"/>
  <c r="J984" i="5"/>
  <c r="H984" i="5"/>
  <c r="BP983" i="5"/>
  <c r="BM983" i="5"/>
  <c r="BJ983" i="5"/>
  <c r="BG983" i="5"/>
  <c r="BD983" i="5"/>
  <c r="BA983" i="5"/>
  <c r="AX983" i="5"/>
  <c r="AU983" i="5"/>
  <c r="AR983" i="5"/>
  <c r="AP983" i="5"/>
  <c r="AN983" i="5"/>
  <c r="AL983" i="5"/>
  <c r="AJ983" i="5"/>
  <c r="AH983" i="5"/>
  <c r="AF983" i="5"/>
  <c r="AD983" i="5"/>
  <c r="AB983" i="5"/>
  <c r="Z983" i="5"/>
  <c r="X983" i="5"/>
  <c r="V983" i="5"/>
  <c r="T983" i="5"/>
  <c r="R983" i="5"/>
  <c r="P983" i="5"/>
  <c r="N983" i="5"/>
  <c r="L983" i="5"/>
  <c r="J983" i="5"/>
  <c r="H983" i="5"/>
  <c r="BP982" i="5"/>
  <c r="BM982" i="5"/>
  <c r="BJ982" i="5"/>
  <c r="BG982" i="5"/>
  <c r="BD982" i="5"/>
  <c r="BA982" i="5"/>
  <c r="AX982" i="5"/>
  <c r="AU982" i="5"/>
  <c r="AR982" i="5"/>
  <c r="AP982" i="5"/>
  <c r="AN982" i="5"/>
  <c r="AL982" i="5"/>
  <c r="AJ982" i="5"/>
  <c r="AH982" i="5"/>
  <c r="AF982" i="5"/>
  <c r="AD982" i="5"/>
  <c r="AB982" i="5"/>
  <c r="Z982" i="5"/>
  <c r="X982" i="5"/>
  <c r="V982" i="5"/>
  <c r="T982" i="5"/>
  <c r="R982" i="5"/>
  <c r="P982" i="5"/>
  <c r="N982" i="5"/>
  <c r="L982" i="5"/>
  <c r="J982" i="5"/>
  <c r="H982" i="5"/>
  <c r="BP981" i="5"/>
  <c r="BM981" i="5"/>
  <c r="BJ981" i="5"/>
  <c r="BG981" i="5"/>
  <c r="BD981" i="5"/>
  <c r="BA981" i="5"/>
  <c r="AX981" i="5"/>
  <c r="AU981" i="5"/>
  <c r="AR981" i="5"/>
  <c r="AP981" i="5"/>
  <c r="AN981" i="5"/>
  <c r="AL981" i="5"/>
  <c r="AJ981" i="5"/>
  <c r="AH981" i="5"/>
  <c r="AF981" i="5"/>
  <c r="AD981" i="5"/>
  <c r="AB981" i="5"/>
  <c r="Z981" i="5"/>
  <c r="X981" i="5"/>
  <c r="V981" i="5"/>
  <c r="T981" i="5"/>
  <c r="R981" i="5"/>
  <c r="P981" i="5"/>
  <c r="N981" i="5"/>
  <c r="L981" i="5"/>
  <c r="J981" i="5"/>
  <c r="H981" i="5"/>
  <c r="BP980" i="5"/>
  <c r="BM980" i="5"/>
  <c r="BJ980" i="5"/>
  <c r="BG980" i="5"/>
  <c r="BD980" i="5"/>
  <c r="BA980" i="5"/>
  <c r="AX980" i="5"/>
  <c r="AU980" i="5"/>
  <c r="AR980" i="5"/>
  <c r="AP980" i="5"/>
  <c r="AN980" i="5"/>
  <c r="AL980" i="5"/>
  <c r="AJ980" i="5"/>
  <c r="AH980" i="5"/>
  <c r="AF980" i="5"/>
  <c r="AD980" i="5"/>
  <c r="AB980" i="5"/>
  <c r="Z980" i="5"/>
  <c r="X980" i="5"/>
  <c r="V980" i="5"/>
  <c r="T980" i="5"/>
  <c r="R980" i="5"/>
  <c r="P980" i="5"/>
  <c r="N980" i="5"/>
  <c r="L980" i="5"/>
  <c r="J980" i="5"/>
  <c r="H980" i="5"/>
  <c r="BP979" i="5"/>
  <c r="BM979" i="5"/>
  <c r="BJ979" i="5"/>
  <c r="BG979" i="5"/>
  <c r="BD979" i="5"/>
  <c r="BA979" i="5"/>
  <c r="AX979" i="5"/>
  <c r="AU979" i="5"/>
  <c r="AR979" i="5"/>
  <c r="AP979" i="5"/>
  <c r="AN979" i="5"/>
  <c r="AL979" i="5"/>
  <c r="AJ979" i="5"/>
  <c r="AH979" i="5"/>
  <c r="AF979" i="5"/>
  <c r="AD979" i="5"/>
  <c r="AB979" i="5"/>
  <c r="Z979" i="5"/>
  <c r="X979" i="5"/>
  <c r="V979" i="5"/>
  <c r="T979" i="5"/>
  <c r="R979" i="5"/>
  <c r="P979" i="5"/>
  <c r="N979" i="5"/>
  <c r="L979" i="5"/>
  <c r="J979" i="5"/>
  <c r="H979" i="5"/>
  <c r="BS978" i="5"/>
  <c r="BP978" i="5"/>
  <c r="BM978" i="5"/>
  <c r="BJ978" i="5"/>
  <c r="BG978" i="5"/>
  <c r="BD978" i="5"/>
  <c r="BA978" i="5"/>
  <c r="AX978" i="5"/>
  <c r="AU978" i="5"/>
  <c r="AR978" i="5"/>
  <c r="AP978" i="5"/>
  <c r="AN978" i="5"/>
  <c r="AL978" i="5"/>
  <c r="AJ978" i="5"/>
  <c r="AH978" i="5"/>
  <c r="AF978" i="5"/>
  <c r="AD978" i="5"/>
  <c r="AB978" i="5"/>
  <c r="Z978" i="5"/>
  <c r="X978" i="5"/>
  <c r="V978" i="5"/>
  <c r="T978" i="5"/>
  <c r="R978" i="5"/>
  <c r="P978" i="5"/>
  <c r="N978" i="5"/>
  <c r="L978" i="5"/>
  <c r="J978" i="5"/>
  <c r="H978" i="5"/>
  <c r="BP977" i="5"/>
  <c r="BM977" i="5"/>
  <c r="BJ977" i="5"/>
  <c r="BG977" i="5"/>
  <c r="BD977" i="5"/>
  <c r="BA977" i="5"/>
  <c r="AX977" i="5"/>
  <c r="AU977" i="5"/>
  <c r="AR977" i="5"/>
  <c r="AP977" i="5"/>
  <c r="AN977" i="5"/>
  <c r="AL977" i="5"/>
  <c r="AJ977" i="5"/>
  <c r="AH977" i="5"/>
  <c r="AF977" i="5"/>
  <c r="AD977" i="5"/>
  <c r="AB977" i="5"/>
  <c r="Z977" i="5"/>
  <c r="X977" i="5"/>
  <c r="V977" i="5"/>
  <c r="T977" i="5"/>
  <c r="R977" i="5"/>
  <c r="P977" i="5"/>
  <c r="N977" i="5"/>
  <c r="L977" i="5"/>
  <c r="J977" i="5"/>
  <c r="H977" i="5"/>
  <c r="BP974" i="5"/>
  <c r="BM974" i="5"/>
  <c r="BJ974" i="5"/>
  <c r="BG974" i="5"/>
  <c r="BD974" i="5"/>
  <c r="BA974" i="5"/>
  <c r="AX974" i="5"/>
  <c r="AU974" i="5"/>
  <c r="AR974" i="5"/>
  <c r="AP974" i="5"/>
  <c r="AN974" i="5"/>
  <c r="AL974" i="5"/>
  <c r="AJ974" i="5"/>
  <c r="AH974" i="5"/>
  <c r="AF974" i="5"/>
  <c r="AD974" i="5"/>
  <c r="AB974" i="5"/>
  <c r="Z974" i="5"/>
  <c r="X974" i="5"/>
  <c r="V974" i="5"/>
  <c r="T974" i="5"/>
  <c r="R974" i="5"/>
  <c r="P974" i="5"/>
  <c r="N974" i="5"/>
  <c r="L974" i="5"/>
  <c r="J974" i="5"/>
  <c r="H974" i="5"/>
  <c r="BP973" i="5"/>
  <c r="BM973" i="5"/>
  <c r="BJ973" i="5"/>
  <c r="BG973" i="5"/>
  <c r="BD973" i="5"/>
  <c r="BA973" i="5"/>
  <c r="AX973" i="5"/>
  <c r="AU973" i="5"/>
  <c r="AR973" i="5"/>
  <c r="AP973" i="5"/>
  <c r="AN973" i="5"/>
  <c r="AL973" i="5"/>
  <c r="AJ973" i="5"/>
  <c r="AH973" i="5"/>
  <c r="AF973" i="5"/>
  <c r="AD973" i="5"/>
  <c r="AB973" i="5"/>
  <c r="Z973" i="5"/>
  <c r="X973" i="5"/>
  <c r="V973" i="5"/>
  <c r="T973" i="5"/>
  <c r="R973" i="5"/>
  <c r="P973" i="5"/>
  <c r="N973" i="5"/>
  <c r="L973" i="5"/>
  <c r="J973" i="5"/>
  <c r="H973" i="5"/>
  <c r="BP972" i="5"/>
  <c r="BM972" i="5"/>
  <c r="BJ972" i="5"/>
  <c r="BG972" i="5"/>
  <c r="BD972" i="5"/>
  <c r="BA972" i="5"/>
  <c r="AX972" i="5"/>
  <c r="AU972" i="5"/>
  <c r="AR972" i="5"/>
  <c r="AP972" i="5"/>
  <c r="AN972" i="5"/>
  <c r="AL972" i="5"/>
  <c r="AJ972" i="5"/>
  <c r="AH972" i="5"/>
  <c r="AF972" i="5"/>
  <c r="AD972" i="5"/>
  <c r="AB972" i="5"/>
  <c r="Z972" i="5"/>
  <c r="X972" i="5"/>
  <c r="V972" i="5"/>
  <c r="T972" i="5"/>
  <c r="R972" i="5"/>
  <c r="P972" i="5"/>
  <c r="N972" i="5"/>
  <c r="L972" i="5"/>
  <c r="J972" i="5"/>
  <c r="H972" i="5"/>
  <c r="BP971" i="5"/>
  <c r="BM971" i="5"/>
  <c r="BJ971" i="5"/>
  <c r="BG971" i="5"/>
  <c r="BD971" i="5"/>
  <c r="BA971" i="5"/>
  <c r="AX971" i="5"/>
  <c r="AU971" i="5"/>
  <c r="AR971" i="5"/>
  <c r="AP971" i="5"/>
  <c r="AN971" i="5"/>
  <c r="AL971" i="5"/>
  <c r="AJ971" i="5"/>
  <c r="AH971" i="5"/>
  <c r="AF971" i="5"/>
  <c r="AD971" i="5"/>
  <c r="AB971" i="5"/>
  <c r="Z971" i="5"/>
  <c r="X971" i="5"/>
  <c r="V971" i="5"/>
  <c r="T971" i="5"/>
  <c r="R971" i="5"/>
  <c r="P971" i="5"/>
  <c r="N971" i="5"/>
  <c r="L971" i="5"/>
  <c r="J971" i="5"/>
  <c r="H971" i="5"/>
  <c r="BP970" i="5"/>
  <c r="BM970" i="5"/>
  <c r="BJ970" i="5"/>
  <c r="BG970" i="5"/>
  <c r="BD970" i="5"/>
  <c r="BA970" i="5"/>
  <c r="AX970" i="5"/>
  <c r="AU970" i="5"/>
  <c r="AR970" i="5"/>
  <c r="AP970" i="5"/>
  <c r="AN970" i="5"/>
  <c r="AL970" i="5"/>
  <c r="AJ970" i="5"/>
  <c r="AH970" i="5"/>
  <c r="AF970" i="5"/>
  <c r="AD970" i="5"/>
  <c r="AB970" i="5"/>
  <c r="Z970" i="5"/>
  <c r="X970" i="5"/>
  <c r="V970" i="5"/>
  <c r="T970" i="5"/>
  <c r="R970" i="5"/>
  <c r="P970" i="5"/>
  <c r="N970" i="5"/>
  <c r="L970" i="5"/>
  <c r="J970" i="5"/>
  <c r="H970" i="5"/>
  <c r="BP969" i="5"/>
  <c r="BM969" i="5"/>
  <c r="BJ969" i="5"/>
  <c r="BG969" i="5"/>
  <c r="BD969" i="5"/>
  <c r="BA969" i="5"/>
  <c r="AX969" i="5"/>
  <c r="AU969" i="5"/>
  <c r="AR969" i="5"/>
  <c r="AP969" i="5"/>
  <c r="AN969" i="5"/>
  <c r="AL969" i="5"/>
  <c r="AJ969" i="5"/>
  <c r="AH969" i="5"/>
  <c r="AF969" i="5"/>
  <c r="AD969" i="5"/>
  <c r="AB969" i="5"/>
  <c r="Z969" i="5"/>
  <c r="X969" i="5"/>
  <c r="V969" i="5"/>
  <c r="T969" i="5"/>
  <c r="R969" i="5"/>
  <c r="P969" i="5"/>
  <c r="N969" i="5"/>
  <c r="L969" i="5"/>
  <c r="J969" i="5"/>
  <c r="H969" i="5"/>
  <c r="BP968" i="5"/>
  <c r="BM968" i="5"/>
  <c r="BJ968" i="5"/>
  <c r="BG968" i="5"/>
  <c r="BD968" i="5"/>
  <c r="AU968" i="5"/>
  <c r="AR968" i="5"/>
  <c r="AP968" i="5"/>
  <c r="AN968" i="5"/>
  <c r="AL968" i="5"/>
  <c r="AJ968" i="5"/>
  <c r="AH968" i="5"/>
  <c r="AF968" i="5"/>
  <c r="AD968" i="5"/>
  <c r="AB968" i="5"/>
  <c r="Z968" i="5"/>
  <c r="X968" i="5"/>
  <c r="V968" i="5"/>
  <c r="T968" i="5"/>
  <c r="R968" i="5"/>
  <c r="P968" i="5"/>
  <c r="N968" i="5"/>
  <c r="L968" i="5"/>
  <c r="J968" i="5"/>
  <c r="H968" i="5"/>
  <c r="BP967" i="5"/>
  <c r="BM967" i="5"/>
  <c r="BJ967" i="5"/>
  <c r="BG967" i="5"/>
  <c r="BD967" i="5"/>
  <c r="BA967" i="5"/>
  <c r="AX967" i="5"/>
  <c r="AU967" i="5"/>
  <c r="AR967" i="5"/>
  <c r="AP967" i="5"/>
  <c r="AN967" i="5"/>
  <c r="AL967" i="5"/>
  <c r="AJ967" i="5"/>
  <c r="AH967" i="5"/>
  <c r="AF967" i="5"/>
  <c r="AD967" i="5"/>
  <c r="AB967" i="5"/>
  <c r="Z967" i="5"/>
  <c r="X967" i="5"/>
  <c r="V967" i="5"/>
  <c r="T967" i="5"/>
  <c r="R967" i="5"/>
  <c r="P967" i="5"/>
  <c r="N967" i="5"/>
  <c r="L967" i="5"/>
  <c r="J967" i="5"/>
  <c r="H967" i="5"/>
  <c r="BP966" i="5"/>
  <c r="BM966" i="5"/>
  <c r="BJ966" i="5"/>
  <c r="BG966" i="5"/>
  <c r="BD966" i="5"/>
  <c r="BA966" i="5"/>
  <c r="AX966" i="5"/>
  <c r="AU966" i="5"/>
  <c r="AR966" i="5"/>
  <c r="AP966" i="5"/>
  <c r="AN966" i="5"/>
  <c r="AL966" i="5"/>
  <c r="AJ966" i="5"/>
  <c r="AH966" i="5"/>
  <c r="AF966" i="5"/>
  <c r="AD966" i="5"/>
  <c r="AB966" i="5"/>
  <c r="Z966" i="5"/>
  <c r="X966" i="5"/>
  <c r="V966" i="5"/>
  <c r="T966" i="5"/>
  <c r="R966" i="5"/>
  <c r="P966" i="5"/>
  <c r="N966" i="5"/>
  <c r="L966" i="5"/>
  <c r="J966" i="5"/>
  <c r="H966" i="5"/>
  <c r="BP965" i="5"/>
  <c r="BM965" i="5"/>
  <c r="BJ965" i="5"/>
  <c r="BG965" i="5"/>
  <c r="BD965" i="5"/>
  <c r="BA965" i="5"/>
  <c r="AX965" i="5"/>
  <c r="AU965" i="5"/>
  <c r="AR965" i="5"/>
  <c r="AP965" i="5"/>
  <c r="AN965" i="5"/>
  <c r="AL965" i="5"/>
  <c r="AJ965" i="5"/>
  <c r="AH965" i="5"/>
  <c r="AF965" i="5"/>
  <c r="AD965" i="5"/>
  <c r="AB965" i="5"/>
  <c r="Z965" i="5"/>
  <c r="X965" i="5"/>
  <c r="V965" i="5"/>
  <c r="T965" i="5"/>
  <c r="R965" i="5"/>
  <c r="P965" i="5"/>
  <c r="N965" i="5"/>
  <c r="L965" i="5"/>
  <c r="J965" i="5"/>
  <c r="H965" i="5"/>
  <c r="BS964" i="5"/>
  <c r="BP964" i="5"/>
  <c r="BM964" i="5"/>
  <c r="BJ964" i="5"/>
  <c r="BG964" i="5"/>
  <c r="BD964" i="5"/>
  <c r="BA964" i="5"/>
  <c r="AX964" i="5"/>
  <c r="AU964" i="5"/>
  <c r="AR964" i="5"/>
  <c r="AP964" i="5"/>
  <c r="AN964" i="5"/>
  <c r="AL964" i="5"/>
  <c r="AJ964" i="5"/>
  <c r="AH964" i="5"/>
  <c r="AF964" i="5"/>
  <c r="AD964" i="5"/>
  <c r="AB964" i="5"/>
  <c r="Z964" i="5"/>
  <c r="X964" i="5"/>
  <c r="V964" i="5"/>
  <c r="T964" i="5"/>
  <c r="R964" i="5"/>
  <c r="P964" i="5"/>
  <c r="N964" i="5"/>
  <c r="L964" i="5"/>
  <c r="J964" i="5"/>
  <c r="H964" i="5"/>
  <c r="BP963" i="5"/>
  <c r="BM963" i="5"/>
  <c r="BJ963" i="5"/>
  <c r="BG963" i="5"/>
  <c r="BD963" i="5"/>
  <c r="BA963" i="5"/>
  <c r="AX963" i="5"/>
  <c r="AU963" i="5"/>
  <c r="AR963" i="5"/>
  <c r="AP963" i="5"/>
  <c r="AN963" i="5"/>
  <c r="AL963" i="5"/>
  <c r="AJ963" i="5"/>
  <c r="AH963" i="5"/>
  <c r="AF963" i="5"/>
  <c r="AD963" i="5"/>
  <c r="AB963" i="5"/>
  <c r="Z963" i="5"/>
  <c r="X963" i="5"/>
  <c r="V963" i="5"/>
  <c r="T963" i="5"/>
  <c r="R963" i="5"/>
  <c r="P963" i="5"/>
  <c r="N963" i="5"/>
  <c r="L963" i="5"/>
  <c r="J963" i="5"/>
  <c r="H963" i="5"/>
  <c r="G1103" i="5"/>
  <c r="AX856" i="5"/>
  <c r="AX855" i="5"/>
  <c r="BP862" i="5"/>
  <c r="BM862" i="5"/>
  <c r="BJ862" i="5"/>
  <c r="BG862" i="5"/>
  <c r="BD862" i="5"/>
  <c r="BA862" i="5"/>
  <c r="AX862" i="5"/>
  <c r="AU862" i="5"/>
  <c r="AR862" i="5"/>
  <c r="AP862" i="5"/>
  <c r="AN862" i="5"/>
  <c r="AL862" i="5"/>
  <c r="AJ862" i="5"/>
  <c r="AH862" i="5"/>
  <c r="AF862" i="5"/>
  <c r="AD862" i="5"/>
  <c r="AB862" i="5"/>
  <c r="Z862" i="5"/>
  <c r="X862" i="5"/>
  <c r="V862" i="5"/>
  <c r="T862" i="5"/>
  <c r="R862" i="5"/>
  <c r="P862" i="5"/>
  <c r="N862" i="5"/>
  <c r="L862" i="5"/>
  <c r="J862" i="5"/>
  <c r="H862" i="5"/>
  <c r="BP861" i="5"/>
  <c r="BM861" i="5"/>
  <c r="BJ861" i="5"/>
  <c r="BG861" i="5"/>
  <c r="BD861" i="5"/>
  <c r="BA861" i="5"/>
  <c r="AX861" i="5"/>
  <c r="AU861" i="5"/>
  <c r="AR861" i="5"/>
  <c r="AP861" i="5"/>
  <c r="AN861" i="5"/>
  <c r="AL861" i="5"/>
  <c r="AJ861" i="5"/>
  <c r="AH861" i="5"/>
  <c r="AF861" i="5"/>
  <c r="AD861" i="5"/>
  <c r="AB861" i="5"/>
  <c r="Z861" i="5"/>
  <c r="X861" i="5"/>
  <c r="V861" i="5"/>
  <c r="T861" i="5"/>
  <c r="R861" i="5"/>
  <c r="P861" i="5"/>
  <c r="N861" i="5"/>
  <c r="L861" i="5"/>
  <c r="J861" i="5"/>
  <c r="H861" i="5"/>
  <c r="BP860" i="5"/>
  <c r="BM860" i="5"/>
  <c r="BJ860" i="5"/>
  <c r="BG860" i="5"/>
  <c r="BD860" i="5"/>
  <c r="BA860" i="5"/>
  <c r="AX860" i="5"/>
  <c r="AU860" i="5"/>
  <c r="AR860" i="5"/>
  <c r="AP860" i="5"/>
  <c r="AN860" i="5"/>
  <c r="AL860" i="5"/>
  <c r="AJ860" i="5"/>
  <c r="AH860" i="5"/>
  <c r="AF860" i="5"/>
  <c r="AD860" i="5"/>
  <c r="AB860" i="5"/>
  <c r="Z860" i="5"/>
  <c r="X860" i="5"/>
  <c r="V860" i="5"/>
  <c r="T860" i="5"/>
  <c r="R860" i="5"/>
  <c r="P860" i="5"/>
  <c r="N860" i="5"/>
  <c r="L860" i="5"/>
  <c r="J860" i="5"/>
  <c r="H860" i="5"/>
  <c r="BP859" i="5"/>
  <c r="BM859" i="5"/>
  <c r="BJ859" i="5"/>
  <c r="BG859" i="5"/>
  <c r="BD859" i="5"/>
  <c r="BA859" i="5"/>
  <c r="AX859" i="5"/>
  <c r="AU859" i="5"/>
  <c r="AR859" i="5"/>
  <c r="AP859" i="5"/>
  <c r="AN859" i="5"/>
  <c r="AL859" i="5"/>
  <c r="AJ859" i="5"/>
  <c r="AH859" i="5"/>
  <c r="AF859" i="5"/>
  <c r="AD859" i="5"/>
  <c r="AB859" i="5"/>
  <c r="Z859" i="5"/>
  <c r="X859" i="5"/>
  <c r="V859" i="5"/>
  <c r="T859" i="5"/>
  <c r="R859" i="5"/>
  <c r="P859" i="5"/>
  <c r="N859" i="5"/>
  <c r="L859" i="5"/>
  <c r="J859" i="5"/>
  <c r="H859" i="5"/>
  <c r="BP858" i="5"/>
  <c r="BM858" i="5"/>
  <c r="BJ858" i="5"/>
  <c r="BG858" i="5"/>
  <c r="BD858" i="5"/>
  <c r="BA858" i="5"/>
  <c r="AX858" i="5"/>
  <c r="AU858" i="5"/>
  <c r="AR858" i="5"/>
  <c r="AP858" i="5"/>
  <c r="AN858" i="5"/>
  <c r="AL858" i="5"/>
  <c r="AJ858" i="5"/>
  <c r="AH858" i="5"/>
  <c r="AF858" i="5"/>
  <c r="AD858" i="5"/>
  <c r="AB858" i="5"/>
  <c r="Z858" i="5"/>
  <c r="X858" i="5"/>
  <c r="V858" i="5"/>
  <c r="T858" i="5"/>
  <c r="R858" i="5"/>
  <c r="P858" i="5"/>
  <c r="N858" i="5"/>
  <c r="L858" i="5"/>
  <c r="J858" i="5"/>
  <c r="H858" i="5"/>
  <c r="BP857" i="5"/>
  <c r="BM857" i="5"/>
  <c r="BJ857" i="5"/>
  <c r="BG857" i="5"/>
  <c r="BD857" i="5"/>
  <c r="BA857" i="5"/>
  <c r="AX857" i="5"/>
  <c r="AU857" i="5"/>
  <c r="AR857" i="5"/>
  <c r="AP857" i="5"/>
  <c r="AN857" i="5"/>
  <c r="AL857" i="5"/>
  <c r="AJ857" i="5"/>
  <c r="AH857" i="5"/>
  <c r="AF857" i="5"/>
  <c r="AD857" i="5"/>
  <c r="AB857" i="5"/>
  <c r="Z857" i="5"/>
  <c r="X857" i="5"/>
  <c r="V857" i="5"/>
  <c r="T857" i="5"/>
  <c r="R857" i="5"/>
  <c r="P857" i="5"/>
  <c r="N857" i="5"/>
  <c r="L857" i="5"/>
  <c r="J857" i="5"/>
  <c r="H857" i="5"/>
  <c r="BP856" i="5"/>
  <c r="BM856" i="5"/>
  <c r="BJ856" i="5"/>
  <c r="BG856" i="5"/>
  <c r="BD856" i="5"/>
  <c r="BA856" i="5"/>
  <c r="AU856" i="5"/>
  <c r="AR856" i="5"/>
  <c r="AP856" i="5"/>
  <c r="AN856" i="5"/>
  <c r="AL856" i="5"/>
  <c r="AJ856" i="5"/>
  <c r="AH856" i="5"/>
  <c r="AF856" i="5"/>
  <c r="AD856" i="5"/>
  <c r="AB856" i="5"/>
  <c r="Z856" i="5"/>
  <c r="X856" i="5"/>
  <c r="V856" i="5"/>
  <c r="T856" i="5"/>
  <c r="R856" i="5"/>
  <c r="P856" i="5"/>
  <c r="N856" i="5"/>
  <c r="L856" i="5"/>
  <c r="J856" i="5"/>
  <c r="H856" i="5"/>
  <c r="BP855" i="5"/>
  <c r="BM855" i="5"/>
  <c r="BJ855" i="5"/>
  <c r="BG855" i="5"/>
  <c r="BD855" i="5"/>
  <c r="BA855" i="5"/>
  <c r="AU855" i="5"/>
  <c r="AR855" i="5"/>
  <c r="AP855" i="5"/>
  <c r="AN855" i="5"/>
  <c r="AL855" i="5"/>
  <c r="AJ855" i="5"/>
  <c r="AH855" i="5"/>
  <c r="AF855" i="5"/>
  <c r="AD855" i="5"/>
  <c r="AB855" i="5"/>
  <c r="Z855" i="5"/>
  <c r="X855" i="5"/>
  <c r="V855" i="5"/>
  <c r="T855" i="5"/>
  <c r="R855" i="5"/>
  <c r="P855" i="5"/>
  <c r="N855" i="5"/>
  <c r="L855" i="5"/>
  <c r="J855" i="5"/>
  <c r="H855" i="5"/>
  <c r="BP854" i="5"/>
  <c r="BM854" i="5"/>
  <c r="BJ854" i="5"/>
  <c r="BG854" i="5"/>
  <c r="BD854" i="5"/>
  <c r="BA854" i="5"/>
  <c r="AX854" i="5"/>
  <c r="AU854" i="5"/>
  <c r="AR854" i="5"/>
  <c r="AP854" i="5"/>
  <c r="AN854" i="5"/>
  <c r="AL854" i="5"/>
  <c r="AJ854" i="5"/>
  <c r="AH854" i="5"/>
  <c r="AF854" i="5"/>
  <c r="AD854" i="5"/>
  <c r="AB854" i="5"/>
  <c r="Z854" i="5"/>
  <c r="X854" i="5"/>
  <c r="V854" i="5"/>
  <c r="T854" i="5"/>
  <c r="R854" i="5"/>
  <c r="P854" i="5"/>
  <c r="N854" i="5"/>
  <c r="L854" i="5"/>
  <c r="J854" i="5"/>
  <c r="H854" i="5"/>
  <c r="BP853" i="5"/>
  <c r="BM853" i="5"/>
  <c r="BJ853" i="5"/>
  <c r="BG853" i="5"/>
  <c r="BD853" i="5"/>
  <c r="AX853" i="5"/>
  <c r="AU853" i="5"/>
  <c r="AR853" i="5"/>
  <c r="AP853" i="5"/>
  <c r="AN853" i="5"/>
  <c r="AL853" i="5"/>
  <c r="AJ853" i="5"/>
  <c r="AH853" i="5"/>
  <c r="AF853" i="5"/>
  <c r="AD853" i="5"/>
  <c r="AB853" i="5"/>
  <c r="Z853" i="5"/>
  <c r="X853" i="5"/>
  <c r="V853" i="5"/>
  <c r="T853" i="5"/>
  <c r="R853" i="5"/>
  <c r="P853" i="5"/>
  <c r="N853" i="5"/>
  <c r="L853" i="5"/>
  <c r="J853" i="5"/>
  <c r="H853" i="5"/>
  <c r="BS852" i="5"/>
  <c r="BP852" i="5"/>
  <c r="BM852" i="5"/>
  <c r="BJ852" i="5"/>
  <c r="BG852" i="5"/>
  <c r="BD852" i="5"/>
  <c r="AX852" i="5"/>
  <c r="AU852" i="5"/>
  <c r="AR852" i="5"/>
  <c r="AP852" i="5"/>
  <c r="AN852" i="5"/>
  <c r="AL852" i="5"/>
  <c r="AJ852" i="5"/>
  <c r="AH852" i="5"/>
  <c r="AF852" i="5"/>
  <c r="AD852" i="5"/>
  <c r="AB852" i="5"/>
  <c r="Z852" i="5"/>
  <c r="X852" i="5"/>
  <c r="V852" i="5"/>
  <c r="T852" i="5"/>
  <c r="R852" i="5"/>
  <c r="P852" i="5"/>
  <c r="N852" i="5"/>
  <c r="L852" i="5"/>
  <c r="J852" i="5"/>
  <c r="H852" i="5"/>
  <c r="BP851" i="5"/>
  <c r="BM851" i="5"/>
  <c r="BJ851" i="5"/>
  <c r="BG851" i="5"/>
  <c r="BD851" i="5"/>
  <c r="BA851" i="5"/>
  <c r="AX851" i="5"/>
  <c r="AU851" i="5"/>
  <c r="AR851" i="5"/>
  <c r="AP851" i="5"/>
  <c r="AN851" i="5"/>
  <c r="AL851" i="5"/>
  <c r="AJ851" i="5"/>
  <c r="AH851" i="5"/>
  <c r="AF851" i="5"/>
  <c r="AD851" i="5"/>
  <c r="AB851" i="5"/>
  <c r="Z851" i="5"/>
  <c r="X851" i="5"/>
  <c r="V851" i="5"/>
  <c r="T851" i="5"/>
  <c r="R851" i="5"/>
  <c r="P851" i="5"/>
  <c r="N851" i="5"/>
  <c r="L851" i="5"/>
  <c r="J851" i="5"/>
  <c r="H851" i="5"/>
  <c r="BB14" i="6"/>
  <c r="BT22" i="6"/>
  <c r="BQ22" i="6"/>
  <c r="BN22" i="6"/>
  <c r="BK22" i="6"/>
  <c r="BH22" i="6"/>
  <c r="BE22" i="6"/>
  <c r="BB22" i="6"/>
  <c r="AY22" i="6"/>
  <c r="AV22" i="6"/>
  <c r="BT21" i="6"/>
  <c r="BQ21" i="6"/>
  <c r="BN21" i="6"/>
  <c r="BK21" i="6"/>
  <c r="BH21" i="6"/>
  <c r="BE21" i="6"/>
  <c r="BB21" i="6"/>
  <c r="AY21" i="6"/>
  <c r="AV21" i="6"/>
  <c r="BT20" i="6"/>
  <c r="BQ20" i="6"/>
  <c r="BN20" i="6"/>
  <c r="BK20" i="6"/>
  <c r="BH20" i="6"/>
  <c r="BE20" i="6"/>
  <c r="BB20" i="6"/>
  <c r="AY20" i="6"/>
  <c r="AV20" i="6"/>
  <c r="BT19" i="6"/>
  <c r="BQ19" i="6"/>
  <c r="BN19" i="6"/>
  <c r="BK19" i="6"/>
  <c r="BH19" i="6"/>
  <c r="BE19" i="6"/>
  <c r="BB19" i="6"/>
  <c r="AY19" i="6"/>
  <c r="AV19" i="6"/>
  <c r="BW18" i="6"/>
  <c r="BT18" i="6"/>
  <c r="BQ18" i="6"/>
  <c r="BN18" i="6"/>
  <c r="BK18" i="6"/>
  <c r="BH18" i="6"/>
  <c r="BE18" i="6"/>
  <c r="BB18" i="6"/>
  <c r="AY18" i="6"/>
  <c r="AV18" i="6"/>
  <c r="BT17" i="6"/>
  <c r="BQ17" i="6"/>
  <c r="BN17" i="6"/>
  <c r="BK17" i="6"/>
  <c r="BH17" i="6"/>
  <c r="BE17" i="6"/>
  <c r="BB17" i="6"/>
  <c r="AY17" i="6"/>
  <c r="AV17" i="6"/>
  <c r="BT16" i="6"/>
  <c r="BQ16" i="6"/>
  <c r="BN16" i="6"/>
  <c r="BK16" i="6"/>
  <c r="BH16" i="6"/>
  <c r="BE16" i="6"/>
  <c r="BB16" i="6"/>
  <c r="AY16" i="6"/>
  <c r="AV16" i="6"/>
  <c r="BT15" i="6"/>
  <c r="BQ15" i="6"/>
  <c r="BN15" i="6"/>
  <c r="BK15" i="6"/>
  <c r="BH15" i="6"/>
  <c r="BE15" i="6"/>
  <c r="BB15" i="6"/>
  <c r="AY15" i="6"/>
  <c r="AV15" i="6"/>
  <c r="BT14" i="6"/>
  <c r="BQ14" i="6"/>
  <c r="BN14" i="6"/>
  <c r="BK14" i="6"/>
  <c r="BH14" i="6"/>
  <c r="BE14" i="6"/>
  <c r="AY14" i="6"/>
  <c r="AV14" i="6"/>
  <c r="BT13" i="6"/>
  <c r="BQ13" i="6"/>
  <c r="BN13" i="6"/>
  <c r="BK13" i="6"/>
  <c r="BH13" i="6"/>
  <c r="BE13" i="6"/>
  <c r="BB13" i="6"/>
  <c r="AY13" i="6"/>
  <c r="AV13" i="6"/>
  <c r="BW12" i="6"/>
  <c r="BT12" i="6"/>
  <c r="BQ12" i="6"/>
  <c r="BN12" i="6"/>
  <c r="BK12" i="6"/>
  <c r="BH12" i="6"/>
  <c r="BE12" i="6"/>
  <c r="BB12" i="6"/>
  <c r="AY12" i="6"/>
  <c r="AV12" i="6"/>
  <c r="BT11" i="6"/>
  <c r="BQ11" i="6"/>
  <c r="BN11" i="6"/>
  <c r="BK11" i="6"/>
  <c r="BH11" i="6"/>
  <c r="BE11" i="6"/>
  <c r="BB11" i="6"/>
  <c r="AY11" i="6"/>
  <c r="AV11" i="6"/>
  <c r="H11" i="5"/>
  <c r="H12" i="5"/>
  <c r="H13" i="5"/>
  <c r="H14" i="5"/>
  <c r="H15" i="5"/>
  <c r="H16" i="5"/>
  <c r="H17" i="5"/>
  <c r="H18" i="5"/>
  <c r="H19" i="5"/>
  <c r="H20" i="5"/>
  <c r="H21" i="5"/>
  <c r="H22" i="5"/>
  <c r="H25" i="5"/>
  <c r="H26" i="5"/>
  <c r="AD236" i="6"/>
  <c r="AB236" i="6"/>
  <c r="V236" i="6"/>
  <c r="T236" i="6"/>
  <c r="L236" i="6"/>
  <c r="N236" i="6"/>
  <c r="AN236" i="6"/>
  <c r="AN255" i="6" s="1"/>
  <c r="AH236" i="6"/>
  <c r="AF236" i="6"/>
  <c r="Z236" i="6"/>
  <c r="X236" i="6"/>
  <c r="R236" i="6"/>
  <c r="P236" i="6"/>
  <c r="J236" i="6"/>
  <c r="H236" i="6"/>
  <c r="AS27" i="6"/>
  <c r="AS39" i="6"/>
  <c r="AS40" i="6"/>
  <c r="AS41" i="6"/>
  <c r="AS42" i="6"/>
  <c r="AS43" i="6"/>
  <c r="AS44" i="6"/>
  <c r="AS45" i="6"/>
  <c r="AS46" i="6"/>
  <c r="AS47" i="6"/>
  <c r="AS48" i="6"/>
  <c r="AS49" i="6"/>
  <c r="AS50" i="6"/>
  <c r="G236" i="6"/>
  <c r="I236" i="6"/>
  <c r="K236" i="6"/>
  <c r="M236" i="6"/>
  <c r="O236" i="6"/>
  <c r="Q236" i="6"/>
  <c r="S236" i="6"/>
  <c r="U236" i="6"/>
  <c r="W236" i="6"/>
  <c r="Y236" i="6"/>
  <c r="AA236" i="6"/>
  <c r="AC236" i="6"/>
  <c r="AE236" i="6"/>
  <c r="AG236" i="6"/>
  <c r="AI236" i="6"/>
  <c r="AK236" i="6"/>
  <c r="AL236" i="6"/>
  <c r="AO236" i="6"/>
  <c r="AQ236" i="6"/>
  <c r="AQ255" i="6" s="1"/>
  <c r="AR236" i="6"/>
  <c r="AT236" i="6"/>
  <c r="AT255" i="6" s="1"/>
  <c r="AK241" i="6"/>
  <c r="AK249" i="6" s="1"/>
  <c r="AN241" i="6"/>
  <c r="AQ241" i="6"/>
  <c r="AQ249" i="6" s="1"/>
  <c r="AT241" i="6"/>
  <c r="AT249" i="6" s="1"/>
  <c r="AK247" i="6"/>
  <c r="AK250" i="6" s="1"/>
  <c r="AN249" i="6"/>
  <c r="AK254" i="6"/>
  <c r="AN254" i="6"/>
  <c r="AQ254" i="6"/>
  <c r="AT254" i="6"/>
  <c r="BS998" i="5" l="1"/>
  <c r="BS1001" i="5" s="1"/>
  <c r="BS981" i="5"/>
  <c r="BS984" i="5"/>
  <c r="BS987" i="5" s="1"/>
  <c r="BS995" i="5"/>
  <c r="BS967" i="5"/>
  <c r="BS970" i="5"/>
  <c r="BS973" i="5" s="1"/>
  <c r="BS855" i="5"/>
  <c r="BS858" i="5"/>
  <c r="BS861" i="5" s="1"/>
  <c r="AK237" i="6"/>
  <c r="T237" i="6"/>
  <c r="BW15" i="6"/>
  <c r="BW21" i="6"/>
  <c r="AT237" i="6"/>
  <c r="H237" i="6"/>
  <c r="X237" i="6"/>
  <c r="AB237" i="6"/>
  <c r="P237" i="6"/>
  <c r="AF237" i="6"/>
  <c r="L237" i="6"/>
  <c r="AH237" i="6"/>
  <c r="Z237" i="6"/>
  <c r="R237" i="6"/>
  <c r="J237" i="6"/>
  <c r="AK251" i="6"/>
  <c r="AK253" i="6" s="1"/>
  <c r="AN237" i="6"/>
  <c r="AD237" i="6"/>
  <c r="V237" i="6"/>
  <c r="N237" i="6"/>
  <c r="AK255" i="6"/>
  <c r="AQ237" i="6"/>
  <c r="BP106" i="8"/>
  <c r="BM106" i="8"/>
  <c r="BJ106" i="8"/>
  <c r="BG106" i="8"/>
  <c r="BD106" i="8"/>
  <c r="BA106" i="8"/>
  <c r="AX106" i="8"/>
  <c r="AU106" i="8"/>
  <c r="AR106" i="8"/>
  <c r="AP106" i="8"/>
  <c r="AN106" i="8"/>
  <c r="AL106" i="8"/>
  <c r="AJ106" i="8"/>
  <c r="AH106" i="8"/>
  <c r="AF106" i="8"/>
  <c r="AD106" i="8"/>
  <c r="AB106" i="8"/>
  <c r="Z106" i="8"/>
  <c r="X106" i="8"/>
  <c r="V106" i="8"/>
  <c r="T106" i="8"/>
  <c r="R106" i="8"/>
  <c r="P106" i="8"/>
  <c r="N106" i="8"/>
  <c r="L106" i="8"/>
  <c r="J106" i="8"/>
  <c r="H106" i="8"/>
  <c r="BP105" i="8"/>
  <c r="BM105" i="8"/>
  <c r="BJ105" i="8"/>
  <c r="BG105" i="8"/>
  <c r="BD105" i="8"/>
  <c r="BA105" i="8"/>
  <c r="AX105" i="8"/>
  <c r="AU105" i="8"/>
  <c r="AR105" i="8"/>
  <c r="AP105" i="8"/>
  <c r="AN105" i="8"/>
  <c r="AL105" i="8"/>
  <c r="AJ105" i="8"/>
  <c r="AH105" i="8"/>
  <c r="AF105" i="8"/>
  <c r="AD105" i="8"/>
  <c r="AB105" i="8"/>
  <c r="Z105" i="8"/>
  <c r="X105" i="8"/>
  <c r="V105" i="8"/>
  <c r="T105" i="8"/>
  <c r="R105" i="8"/>
  <c r="P105" i="8"/>
  <c r="N105" i="8"/>
  <c r="L105" i="8"/>
  <c r="J105" i="8"/>
  <c r="H105" i="8"/>
  <c r="BP104" i="8"/>
  <c r="BM104" i="8"/>
  <c r="BJ104" i="8"/>
  <c r="BG104" i="8"/>
  <c r="BD104" i="8"/>
  <c r="BA104" i="8"/>
  <c r="AX104" i="8"/>
  <c r="AU104" i="8"/>
  <c r="AR104" i="8"/>
  <c r="AP104" i="8"/>
  <c r="AN104" i="8"/>
  <c r="AL104" i="8"/>
  <c r="AJ104" i="8"/>
  <c r="AH104" i="8"/>
  <c r="AF104" i="8"/>
  <c r="AD104" i="8"/>
  <c r="AB104" i="8"/>
  <c r="Z104" i="8"/>
  <c r="X104" i="8"/>
  <c r="V104" i="8"/>
  <c r="T104" i="8"/>
  <c r="R104" i="8"/>
  <c r="P104" i="8"/>
  <c r="N104" i="8"/>
  <c r="L104" i="8"/>
  <c r="J104" i="8"/>
  <c r="H104" i="8"/>
  <c r="BP103" i="8"/>
  <c r="BM103" i="8"/>
  <c r="BJ103" i="8"/>
  <c r="BG103" i="8"/>
  <c r="BD103" i="8"/>
  <c r="BA103" i="8"/>
  <c r="AX103" i="8"/>
  <c r="AU103" i="8"/>
  <c r="AR103" i="8"/>
  <c r="AP103" i="8"/>
  <c r="AN103" i="8"/>
  <c r="AL103" i="8"/>
  <c r="AJ103" i="8"/>
  <c r="AH103" i="8"/>
  <c r="AF103" i="8"/>
  <c r="AD103" i="8"/>
  <c r="AB103" i="8"/>
  <c r="Z103" i="8"/>
  <c r="X103" i="8"/>
  <c r="V103" i="8"/>
  <c r="T103" i="8"/>
  <c r="R103" i="8"/>
  <c r="P103" i="8"/>
  <c r="N103" i="8"/>
  <c r="L103" i="8"/>
  <c r="J103" i="8"/>
  <c r="H103" i="8"/>
  <c r="BP102" i="8"/>
  <c r="BM102" i="8"/>
  <c r="BJ102" i="8"/>
  <c r="BG102" i="8"/>
  <c r="BD102" i="8"/>
  <c r="BA102" i="8"/>
  <c r="AX102" i="8"/>
  <c r="AU102" i="8"/>
  <c r="AR102" i="8"/>
  <c r="AP102" i="8"/>
  <c r="AN102" i="8"/>
  <c r="AL102" i="8"/>
  <c r="AJ102" i="8"/>
  <c r="AH102" i="8"/>
  <c r="AF102" i="8"/>
  <c r="AD102" i="8"/>
  <c r="AB102" i="8"/>
  <c r="Z102" i="8"/>
  <c r="X102" i="8"/>
  <c r="V102" i="8"/>
  <c r="T102" i="8"/>
  <c r="R102" i="8"/>
  <c r="P102" i="8"/>
  <c r="N102" i="8"/>
  <c r="L102" i="8"/>
  <c r="J102" i="8"/>
  <c r="H102" i="8"/>
  <c r="BP101" i="8"/>
  <c r="BM101" i="8"/>
  <c r="BJ101" i="8"/>
  <c r="BG101" i="8"/>
  <c r="BD101" i="8"/>
  <c r="BA101" i="8"/>
  <c r="AX101" i="8"/>
  <c r="AU101" i="8"/>
  <c r="AR101" i="8"/>
  <c r="AP101" i="8"/>
  <c r="AN101" i="8"/>
  <c r="AL101" i="8"/>
  <c r="AJ101" i="8"/>
  <c r="AH101" i="8"/>
  <c r="AF101" i="8"/>
  <c r="AD101" i="8"/>
  <c r="AB101" i="8"/>
  <c r="Z101" i="8"/>
  <c r="X101" i="8"/>
  <c r="V101" i="8"/>
  <c r="T101" i="8"/>
  <c r="R101" i="8"/>
  <c r="P101" i="8"/>
  <c r="N101" i="8"/>
  <c r="L101" i="8"/>
  <c r="J101" i="8"/>
  <c r="H101" i="8"/>
  <c r="BP100" i="8"/>
  <c r="BM100" i="8"/>
  <c r="BJ100" i="8"/>
  <c r="BG100" i="8"/>
  <c r="BD100" i="8"/>
  <c r="BA100" i="8"/>
  <c r="AU100" i="8"/>
  <c r="AR100" i="8"/>
  <c r="AN100" i="8"/>
  <c r="AL100" i="8"/>
  <c r="AJ100" i="8"/>
  <c r="AH100" i="8"/>
  <c r="AF100" i="8"/>
  <c r="AD100" i="8"/>
  <c r="AB100" i="8"/>
  <c r="Z100" i="8"/>
  <c r="X100" i="8"/>
  <c r="V100" i="8"/>
  <c r="T100" i="8"/>
  <c r="R100" i="8"/>
  <c r="P100" i="8"/>
  <c r="N100" i="8"/>
  <c r="L100" i="8"/>
  <c r="J100" i="8"/>
  <c r="H100" i="8"/>
  <c r="BP99" i="8"/>
  <c r="BM99" i="8"/>
  <c r="BJ99" i="8"/>
  <c r="BG99" i="8"/>
  <c r="BD99" i="8"/>
  <c r="BA99" i="8"/>
  <c r="AX99" i="8"/>
  <c r="AU99" i="8"/>
  <c r="AR99" i="8"/>
  <c r="AN99" i="8"/>
  <c r="AL99" i="8"/>
  <c r="AJ99" i="8"/>
  <c r="AH99" i="8"/>
  <c r="AF99" i="8"/>
  <c r="AD99" i="8"/>
  <c r="AB99" i="8"/>
  <c r="Z99" i="8"/>
  <c r="X99" i="8"/>
  <c r="V99" i="8"/>
  <c r="T99" i="8"/>
  <c r="R99" i="8"/>
  <c r="P99" i="8"/>
  <c r="N99" i="8"/>
  <c r="L99" i="8"/>
  <c r="J99" i="8"/>
  <c r="H99" i="8"/>
  <c r="BP98" i="8"/>
  <c r="BM98" i="8"/>
  <c r="BJ98" i="8"/>
  <c r="BG98" i="8"/>
  <c r="BD98" i="8"/>
  <c r="BA98" i="8"/>
  <c r="AX98" i="8"/>
  <c r="AU98" i="8"/>
  <c r="AR98" i="8"/>
  <c r="AP98" i="8"/>
  <c r="AN98" i="8"/>
  <c r="AL98" i="8"/>
  <c r="AJ98" i="8"/>
  <c r="AH98" i="8"/>
  <c r="AF98" i="8"/>
  <c r="AD98" i="8"/>
  <c r="AB98" i="8"/>
  <c r="Z98" i="8"/>
  <c r="X98" i="8"/>
  <c r="V98" i="8"/>
  <c r="T98" i="8"/>
  <c r="R98" i="8"/>
  <c r="P98" i="8"/>
  <c r="N98" i="8"/>
  <c r="L98" i="8"/>
  <c r="J98" i="8"/>
  <c r="H98" i="8"/>
  <c r="BP97" i="8"/>
  <c r="BM97" i="8"/>
  <c r="BJ97" i="8"/>
  <c r="BG97" i="8"/>
  <c r="BD97" i="8"/>
  <c r="BA97" i="8"/>
  <c r="AX97" i="8"/>
  <c r="AU97" i="8"/>
  <c r="AR97" i="8"/>
  <c r="AP97" i="8"/>
  <c r="AN97" i="8"/>
  <c r="AL97" i="8"/>
  <c r="AJ97" i="8"/>
  <c r="AH97" i="8"/>
  <c r="AF97" i="8"/>
  <c r="AD97" i="8"/>
  <c r="AB97" i="8"/>
  <c r="Z97" i="8"/>
  <c r="X97" i="8"/>
  <c r="V97" i="8"/>
  <c r="T97" i="8"/>
  <c r="R97" i="8"/>
  <c r="P97" i="8"/>
  <c r="N97" i="8"/>
  <c r="L97" i="8"/>
  <c r="J97" i="8"/>
  <c r="H97" i="8"/>
  <c r="BS96" i="8"/>
  <c r="BP96" i="8"/>
  <c r="BM96" i="8"/>
  <c r="BJ96" i="8"/>
  <c r="BG96" i="8"/>
  <c r="BD96" i="8"/>
  <c r="BA96" i="8"/>
  <c r="AX96" i="8"/>
  <c r="AU96" i="8"/>
  <c r="AR96" i="8"/>
  <c r="AP96" i="8"/>
  <c r="AN96" i="8"/>
  <c r="AL96" i="8"/>
  <c r="AJ96" i="8"/>
  <c r="AH96" i="8"/>
  <c r="AF96" i="8"/>
  <c r="AD96" i="8"/>
  <c r="AB96" i="8"/>
  <c r="Z96" i="8"/>
  <c r="X96" i="8"/>
  <c r="V96" i="8"/>
  <c r="T96" i="8"/>
  <c r="R96" i="8"/>
  <c r="P96" i="8"/>
  <c r="N96" i="8"/>
  <c r="L96" i="8"/>
  <c r="J96" i="8"/>
  <c r="H96" i="8"/>
  <c r="BP95" i="8"/>
  <c r="BM95" i="8"/>
  <c r="BJ95" i="8"/>
  <c r="BG95" i="8"/>
  <c r="BD95" i="8"/>
  <c r="BA95" i="8"/>
  <c r="AX95" i="8"/>
  <c r="AU95" i="8"/>
  <c r="AR95" i="8"/>
  <c r="AP95" i="8"/>
  <c r="AN95" i="8"/>
  <c r="AL95" i="8"/>
  <c r="AJ95" i="8"/>
  <c r="AH95" i="8"/>
  <c r="AF95" i="8"/>
  <c r="AD95" i="8"/>
  <c r="AB95" i="8"/>
  <c r="Z95" i="8"/>
  <c r="X95" i="8"/>
  <c r="V95" i="8"/>
  <c r="T95" i="8"/>
  <c r="R95" i="8"/>
  <c r="P95" i="8"/>
  <c r="N95" i="8"/>
  <c r="L95" i="8"/>
  <c r="J95" i="8"/>
  <c r="H95" i="8"/>
  <c r="AX296" i="8"/>
  <c r="AX295" i="8"/>
  <c r="AX294" i="8"/>
  <c r="AX293" i="8"/>
  <c r="AX292" i="8"/>
  <c r="AZ471" i="8"/>
  <c r="BS99" i="8" l="1"/>
  <c r="BS102" i="8"/>
  <c r="BS105" i="8" s="1"/>
  <c r="AK256" i="6"/>
  <c r="AN244" i="6" s="1"/>
  <c r="AN247" i="6" s="1"/>
  <c r="AN250" i="6" s="1"/>
  <c r="AN251" i="6" s="1"/>
  <c r="AN253" i="6" s="1"/>
  <c r="AN256" i="6" s="1"/>
  <c r="AQ244" i="6" s="1"/>
  <c r="AQ247" i="6" s="1"/>
  <c r="AQ250" i="6" s="1"/>
  <c r="AQ251" i="6" s="1"/>
  <c r="AQ253" i="6" s="1"/>
  <c r="AQ256" i="6" s="1"/>
  <c r="AT244" i="6" s="1"/>
  <c r="AT247" i="6" s="1"/>
  <c r="AT250" i="6" s="1"/>
  <c r="AT251" i="6" s="1"/>
  <c r="AT253" i="6" s="1"/>
  <c r="AT256" i="6" s="1"/>
  <c r="AY473" i="8"/>
  <c r="AW473" i="8"/>
  <c r="BP442" i="8"/>
  <c r="BM442" i="8"/>
  <c r="BJ442" i="8"/>
  <c r="BG442" i="8"/>
  <c r="BD442" i="8"/>
  <c r="BA442" i="8"/>
  <c r="AX442" i="8"/>
  <c r="AU442" i="8"/>
  <c r="AR442" i="8"/>
  <c r="AP442" i="8"/>
  <c r="AN442" i="8"/>
  <c r="AL442" i="8"/>
  <c r="AJ442" i="8"/>
  <c r="AH442" i="8"/>
  <c r="AF442" i="8"/>
  <c r="AD442" i="8"/>
  <c r="AB442" i="8"/>
  <c r="Z442" i="8"/>
  <c r="X442" i="8"/>
  <c r="V442" i="8"/>
  <c r="T442" i="8"/>
  <c r="R442" i="8"/>
  <c r="P442" i="8"/>
  <c r="N442" i="8"/>
  <c r="L442" i="8"/>
  <c r="J442" i="8"/>
  <c r="H442" i="8"/>
  <c r="BP441" i="8"/>
  <c r="BM441" i="8"/>
  <c r="BJ441" i="8"/>
  <c r="BG441" i="8"/>
  <c r="BD441" i="8"/>
  <c r="BA441" i="8"/>
  <c r="AX441" i="8"/>
  <c r="AU441" i="8"/>
  <c r="AR441" i="8"/>
  <c r="AP441" i="8"/>
  <c r="AN441" i="8"/>
  <c r="AL441" i="8"/>
  <c r="AJ441" i="8"/>
  <c r="AH441" i="8"/>
  <c r="AF441" i="8"/>
  <c r="AD441" i="8"/>
  <c r="AB441" i="8"/>
  <c r="Z441" i="8"/>
  <c r="X441" i="8"/>
  <c r="V441" i="8"/>
  <c r="T441" i="8"/>
  <c r="R441" i="8"/>
  <c r="P441" i="8"/>
  <c r="N441" i="8"/>
  <c r="L441" i="8"/>
  <c r="J441" i="8"/>
  <c r="H441" i="8"/>
  <c r="BP440" i="8"/>
  <c r="BM440" i="8"/>
  <c r="BJ440" i="8"/>
  <c r="BG440" i="8"/>
  <c r="BD440" i="8"/>
  <c r="BA440" i="8"/>
  <c r="AX440" i="8"/>
  <c r="AU440" i="8"/>
  <c r="AR440" i="8"/>
  <c r="AP440" i="8"/>
  <c r="AN440" i="8"/>
  <c r="AL440" i="8"/>
  <c r="AJ440" i="8"/>
  <c r="AH440" i="8"/>
  <c r="AF440" i="8"/>
  <c r="AD440" i="8"/>
  <c r="AB440" i="8"/>
  <c r="Z440" i="8"/>
  <c r="X440" i="8"/>
  <c r="V440" i="8"/>
  <c r="T440" i="8"/>
  <c r="R440" i="8"/>
  <c r="P440" i="8"/>
  <c r="N440" i="8"/>
  <c r="L440" i="8"/>
  <c r="J440" i="8"/>
  <c r="H440" i="8"/>
  <c r="BA439" i="8"/>
  <c r="AX439" i="8"/>
  <c r="AU439" i="8"/>
  <c r="AR439" i="8"/>
  <c r="AP439" i="8"/>
  <c r="AN439" i="8"/>
  <c r="AL439" i="8"/>
  <c r="AJ439" i="8"/>
  <c r="AH439" i="8"/>
  <c r="AF439" i="8"/>
  <c r="AD439" i="8"/>
  <c r="AB439" i="8"/>
  <c r="Z439" i="8"/>
  <c r="X439" i="8"/>
  <c r="V439" i="8"/>
  <c r="T439" i="8"/>
  <c r="R439" i="8"/>
  <c r="P439" i="8"/>
  <c r="N439" i="8"/>
  <c r="L439" i="8"/>
  <c r="J439" i="8"/>
  <c r="H439" i="8"/>
  <c r="BP438" i="8"/>
  <c r="BM438" i="8"/>
  <c r="BJ438" i="8"/>
  <c r="BG438" i="8"/>
  <c r="BD438" i="8"/>
  <c r="BA438" i="8"/>
  <c r="AX438" i="8"/>
  <c r="AU438" i="8"/>
  <c r="AR438" i="8"/>
  <c r="AP438" i="8"/>
  <c r="AN438" i="8"/>
  <c r="AL438" i="8"/>
  <c r="AJ438" i="8"/>
  <c r="AH438" i="8"/>
  <c r="AF438" i="8"/>
  <c r="AD438" i="8"/>
  <c r="AB438" i="8"/>
  <c r="Z438" i="8"/>
  <c r="X438" i="8"/>
  <c r="V438" i="8"/>
  <c r="T438" i="8"/>
  <c r="R438" i="8"/>
  <c r="P438" i="8"/>
  <c r="N438" i="8"/>
  <c r="L438" i="8"/>
  <c r="J438" i="8"/>
  <c r="H438" i="8"/>
  <c r="BP437" i="8"/>
  <c r="BM437" i="8"/>
  <c r="BJ437" i="8"/>
  <c r="BG437" i="8"/>
  <c r="BD437" i="8"/>
  <c r="BA437" i="8"/>
  <c r="AX437" i="8"/>
  <c r="AU437" i="8"/>
  <c r="AR437" i="8"/>
  <c r="AP437" i="8"/>
  <c r="AN437" i="8"/>
  <c r="AL437" i="8"/>
  <c r="AJ437" i="8"/>
  <c r="AH437" i="8"/>
  <c r="AF437" i="8"/>
  <c r="AD437" i="8"/>
  <c r="AB437" i="8"/>
  <c r="Z437" i="8"/>
  <c r="X437" i="8"/>
  <c r="V437" i="8"/>
  <c r="T437" i="8"/>
  <c r="R437" i="8"/>
  <c r="P437" i="8"/>
  <c r="N437" i="8"/>
  <c r="L437" i="8"/>
  <c r="J437" i="8"/>
  <c r="H437" i="8"/>
  <c r="BP436" i="8"/>
  <c r="BM436" i="8"/>
  <c r="BJ436" i="8"/>
  <c r="BG436" i="8"/>
  <c r="BD436" i="8"/>
  <c r="BA436" i="8"/>
  <c r="AX436" i="8"/>
  <c r="AU436" i="8"/>
  <c r="AR436" i="8"/>
  <c r="AP436" i="8"/>
  <c r="AN436" i="8"/>
  <c r="AL436" i="8"/>
  <c r="AJ436" i="8"/>
  <c r="AH436" i="8"/>
  <c r="AF436" i="8"/>
  <c r="AD436" i="8"/>
  <c r="AB436" i="8"/>
  <c r="Z436" i="8"/>
  <c r="X436" i="8"/>
  <c r="V436" i="8"/>
  <c r="T436" i="8"/>
  <c r="R436" i="8"/>
  <c r="P436" i="8"/>
  <c r="N436" i="8"/>
  <c r="L436" i="8"/>
  <c r="J436" i="8"/>
  <c r="H436" i="8"/>
  <c r="BP435" i="8"/>
  <c r="BM435" i="8"/>
  <c r="BJ435" i="8"/>
  <c r="BG435" i="8"/>
  <c r="BD435" i="8"/>
  <c r="BA435" i="8"/>
  <c r="AX435" i="8"/>
  <c r="AU435" i="8"/>
  <c r="AR435" i="8"/>
  <c r="AP435" i="8"/>
  <c r="AN435" i="8"/>
  <c r="AL435" i="8"/>
  <c r="AJ435" i="8"/>
  <c r="AH435" i="8"/>
  <c r="AF435" i="8"/>
  <c r="AD435" i="8"/>
  <c r="AB435" i="8"/>
  <c r="Z435" i="8"/>
  <c r="X435" i="8"/>
  <c r="V435" i="8"/>
  <c r="T435" i="8"/>
  <c r="R435" i="8"/>
  <c r="P435" i="8"/>
  <c r="N435" i="8"/>
  <c r="L435" i="8"/>
  <c r="J435" i="8"/>
  <c r="H435" i="8"/>
  <c r="BP434" i="8"/>
  <c r="BM434" i="8"/>
  <c r="BJ434" i="8"/>
  <c r="BG434" i="8"/>
  <c r="BD434" i="8"/>
  <c r="BA434" i="8"/>
  <c r="AX434" i="8"/>
  <c r="AU434" i="8"/>
  <c r="AR434" i="8"/>
  <c r="AP434" i="8"/>
  <c r="AN434" i="8"/>
  <c r="AL434" i="8"/>
  <c r="AJ434" i="8"/>
  <c r="AH434" i="8"/>
  <c r="AF434" i="8"/>
  <c r="AD434" i="8"/>
  <c r="AB434" i="8"/>
  <c r="Z434" i="8"/>
  <c r="X434" i="8"/>
  <c r="V434" i="8"/>
  <c r="T434" i="8"/>
  <c r="R434" i="8"/>
  <c r="P434" i="8"/>
  <c r="N434" i="8"/>
  <c r="L434" i="8"/>
  <c r="J434" i="8"/>
  <c r="H434" i="8"/>
  <c r="BP433" i="8"/>
  <c r="BM433" i="8"/>
  <c r="BJ433" i="8"/>
  <c r="BG433" i="8"/>
  <c r="BD433" i="8"/>
  <c r="BA433" i="8"/>
  <c r="AX433" i="8"/>
  <c r="AU433" i="8"/>
  <c r="AR433" i="8"/>
  <c r="AP433" i="8"/>
  <c r="AN433" i="8"/>
  <c r="AL433" i="8"/>
  <c r="AJ433" i="8"/>
  <c r="AH433" i="8"/>
  <c r="AF433" i="8"/>
  <c r="AD433" i="8"/>
  <c r="AB433" i="8"/>
  <c r="Z433" i="8"/>
  <c r="X433" i="8"/>
  <c r="V433" i="8"/>
  <c r="T433" i="8"/>
  <c r="R433" i="8"/>
  <c r="P433" i="8"/>
  <c r="N433" i="8"/>
  <c r="L433" i="8"/>
  <c r="J433" i="8"/>
  <c r="H433" i="8"/>
  <c r="BS432" i="8"/>
  <c r="BP432" i="8"/>
  <c r="BM432" i="8"/>
  <c r="BJ432" i="8"/>
  <c r="BG432" i="8"/>
  <c r="BD432" i="8"/>
  <c r="BA432" i="8"/>
  <c r="AX432" i="8"/>
  <c r="AU432" i="8"/>
  <c r="AR432" i="8"/>
  <c r="AP432" i="8"/>
  <c r="AN432" i="8"/>
  <c r="AL432" i="8"/>
  <c r="AJ432" i="8"/>
  <c r="AH432" i="8"/>
  <c r="AF432" i="8"/>
  <c r="AD432" i="8"/>
  <c r="AB432" i="8"/>
  <c r="Z432" i="8"/>
  <c r="X432" i="8"/>
  <c r="V432" i="8"/>
  <c r="T432" i="8"/>
  <c r="R432" i="8"/>
  <c r="P432" i="8"/>
  <c r="N432" i="8"/>
  <c r="L432" i="8"/>
  <c r="J432" i="8"/>
  <c r="H432" i="8"/>
  <c r="BP431" i="8"/>
  <c r="BM431" i="8"/>
  <c r="BJ431" i="8"/>
  <c r="BG431" i="8"/>
  <c r="BD431" i="8"/>
  <c r="BA431" i="8"/>
  <c r="AX431" i="8"/>
  <c r="AU431" i="8"/>
  <c r="AR431" i="8"/>
  <c r="AP431" i="8"/>
  <c r="AN431" i="8"/>
  <c r="AL431" i="8"/>
  <c r="AJ431" i="8"/>
  <c r="AH431" i="8"/>
  <c r="AF431" i="8"/>
  <c r="AD431" i="8"/>
  <c r="AB431" i="8"/>
  <c r="Z431" i="8"/>
  <c r="X431" i="8"/>
  <c r="V431" i="8"/>
  <c r="T431" i="8"/>
  <c r="R431" i="8"/>
  <c r="P431" i="8"/>
  <c r="N431" i="8"/>
  <c r="L431" i="8"/>
  <c r="J431" i="8"/>
  <c r="H431" i="8"/>
  <c r="BS438" i="8" l="1"/>
  <c r="BS441" i="8" s="1"/>
  <c r="BS435" i="8"/>
  <c r="G21" i="9" l="1"/>
  <c r="F21" i="9"/>
  <c r="E21" i="9"/>
  <c r="D21" i="9"/>
  <c r="C21" i="9"/>
  <c r="B21" i="9"/>
  <c r="G17" i="9"/>
  <c r="F17" i="9"/>
  <c r="E17" i="9"/>
  <c r="D17" i="9"/>
  <c r="C17" i="9"/>
  <c r="G15" i="9"/>
  <c r="F15" i="9"/>
  <c r="E15" i="9"/>
  <c r="D15" i="9"/>
  <c r="D16" i="9" s="1"/>
  <c r="C15" i="9"/>
  <c r="B15" i="9"/>
  <c r="G9" i="9"/>
  <c r="G10" i="9" s="1"/>
  <c r="F9" i="9"/>
  <c r="F10" i="9" s="1"/>
  <c r="E9" i="9"/>
  <c r="E10" i="9" s="1"/>
  <c r="D9" i="9"/>
  <c r="D10" i="9" s="1"/>
  <c r="C9" i="9"/>
  <c r="C10" i="9" s="1"/>
  <c r="B9" i="9"/>
  <c r="B10" i="9" s="1"/>
  <c r="G11" i="9"/>
  <c r="B5" i="9"/>
  <c r="G3" i="9"/>
  <c r="G4" i="9" s="1"/>
  <c r="F3" i="9"/>
  <c r="F4" i="9" s="1"/>
  <c r="E3" i="9"/>
  <c r="E4" i="9" s="1"/>
  <c r="D3" i="9"/>
  <c r="D4" i="9" s="1"/>
  <c r="C3" i="9"/>
  <c r="C4" i="9" s="1"/>
  <c r="B3" i="9"/>
  <c r="B4" i="9" s="1"/>
  <c r="G5" i="9"/>
  <c r="F5" i="9"/>
  <c r="E5" i="9"/>
  <c r="D5" i="9"/>
  <c r="C5" i="9"/>
  <c r="BA138" i="8"/>
  <c r="BA139" i="8"/>
  <c r="BA140" i="8"/>
  <c r="BA141" i="8"/>
  <c r="BA142" i="8"/>
  <c r="BA143" i="8"/>
  <c r="BA144" i="8"/>
  <c r="B17" i="9"/>
  <c r="AV535" i="8"/>
  <c r="AS535" i="8"/>
  <c r="AV534" i="8"/>
  <c r="AV536" i="8" s="1"/>
  <c r="AS534" i="8"/>
  <c r="AS536" i="8" s="1"/>
  <c r="BQ530" i="8"/>
  <c r="BN530" i="8"/>
  <c r="BK530" i="8"/>
  <c r="BH530" i="8"/>
  <c r="BB529" i="8"/>
  <c r="AY529" i="8"/>
  <c r="AV529" i="8"/>
  <c r="AS529" i="8"/>
  <c r="BE528" i="8"/>
  <c r="BE530" i="8" s="1"/>
  <c r="BB528" i="8"/>
  <c r="BB530" i="8" s="1"/>
  <c r="AY528" i="8"/>
  <c r="AY530" i="8" s="1"/>
  <c r="AV528" i="8"/>
  <c r="AV530" i="8" s="1"/>
  <c r="AS528" i="8"/>
  <c r="AS530" i="8" s="1"/>
  <c r="BP527" i="8"/>
  <c r="BM527" i="8"/>
  <c r="BJ527" i="8"/>
  <c r="BG527" i="8"/>
  <c r="BD527" i="8"/>
  <c r="BA527" i="8"/>
  <c r="AX527" i="8"/>
  <c r="AU527" i="8"/>
  <c r="AR527" i="8"/>
  <c r="BB523" i="8"/>
  <c r="AY523" i="8"/>
  <c r="AV523" i="8"/>
  <c r="AS523" i="8"/>
  <c r="AV522" i="8"/>
  <c r="AV524" i="8" s="1"/>
  <c r="AS522" i="8"/>
  <c r="AS524" i="8" s="1"/>
  <c r="BP521" i="8"/>
  <c r="BM521" i="8"/>
  <c r="BJ521" i="8"/>
  <c r="BG521" i="8"/>
  <c r="BD521" i="8"/>
  <c r="BA521" i="8"/>
  <c r="AX521" i="8"/>
  <c r="AU521" i="8"/>
  <c r="AR521" i="8"/>
  <c r="AR520" i="8"/>
  <c r="AU520" i="8" s="1"/>
  <c r="BD520" i="8" s="1"/>
  <c r="BM520" i="8" s="1"/>
  <c r="BB517" i="8"/>
  <c r="AY517" i="8"/>
  <c r="AV517" i="8"/>
  <c r="AS517" i="8"/>
  <c r="AV516" i="8"/>
  <c r="AV518" i="8" s="1"/>
  <c r="AS516" i="8"/>
  <c r="AS518" i="8" s="1"/>
  <c r="BP515" i="8"/>
  <c r="BM515" i="8"/>
  <c r="BJ515" i="8"/>
  <c r="BG515" i="8"/>
  <c r="BD515" i="8"/>
  <c r="BA515" i="8"/>
  <c r="AX515" i="8"/>
  <c r="AU515" i="8"/>
  <c r="AR515" i="8"/>
  <c r="AR514" i="8"/>
  <c r="AU514" i="8" s="1"/>
  <c r="BD514" i="8" s="1"/>
  <c r="BM514" i="8" s="1"/>
  <c r="BE511" i="8"/>
  <c r="BB511" i="8"/>
  <c r="AY511" i="8"/>
  <c r="AV511" i="8"/>
  <c r="AS511" i="8"/>
  <c r="BQ510" i="8"/>
  <c r="BQ512" i="8" s="1"/>
  <c r="BN510" i="8"/>
  <c r="BN512" i="8" s="1"/>
  <c r="BK510" i="8"/>
  <c r="BK512" i="8" s="1"/>
  <c r="BH510" i="8"/>
  <c r="BH512" i="8" s="1"/>
  <c r="BE510" i="8"/>
  <c r="BE512" i="8" s="1"/>
  <c r="BB510" i="8"/>
  <c r="BB512" i="8" s="1"/>
  <c r="AY510" i="8"/>
  <c r="AY512" i="8" s="1"/>
  <c r="AV510" i="8"/>
  <c r="AV512" i="8" s="1"/>
  <c r="AS510" i="8"/>
  <c r="AS512" i="8" s="1"/>
  <c r="BP509" i="8"/>
  <c r="BM509" i="8"/>
  <c r="BJ509" i="8"/>
  <c r="BG509" i="8"/>
  <c r="BD509" i="8"/>
  <c r="BA509" i="8"/>
  <c r="AX509" i="8"/>
  <c r="AU509" i="8"/>
  <c r="AR509" i="8"/>
  <c r="AR508" i="8"/>
  <c r="AU508" i="8" s="1"/>
  <c r="BD508" i="8" s="1"/>
  <c r="BM508" i="8" s="1"/>
  <c r="BQ506" i="8"/>
  <c r="BN506" i="8"/>
  <c r="BK506" i="8"/>
  <c r="BH506" i="8"/>
  <c r="BE506" i="8"/>
  <c r="BB506" i="8"/>
  <c r="AY506" i="8"/>
  <c r="AV506" i="8"/>
  <c r="AS506" i="8"/>
  <c r="F506" i="8"/>
  <c r="BQ490" i="8"/>
  <c r="BN490" i="8"/>
  <c r="BK490" i="8"/>
  <c r="BH490" i="8"/>
  <c r="BE490" i="8"/>
  <c r="AV490" i="8"/>
  <c r="BQ489" i="8"/>
  <c r="BN489" i="8"/>
  <c r="BK489" i="8"/>
  <c r="BH489" i="8"/>
  <c r="BE489" i="8"/>
  <c r="BB489" i="8"/>
  <c r="AY489" i="8"/>
  <c r="AY491" i="8" s="1"/>
  <c r="AY493" i="8" s="1"/>
  <c r="AV489" i="8"/>
  <c r="AV491" i="8" s="1"/>
  <c r="AV493" i="8" s="1"/>
  <c r="AS488" i="8"/>
  <c r="AS491" i="8" s="1"/>
  <c r="AS493" i="8" s="1"/>
  <c r="F484" i="8"/>
  <c r="BR484" i="8" s="1"/>
  <c r="F483" i="8"/>
  <c r="BK483" i="8" s="1"/>
  <c r="BR482" i="8"/>
  <c r="AV482" i="8"/>
  <c r="AS482" i="8"/>
  <c r="BR481" i="8"/>
  <c r="AV481" i="8"/>
  <c r="AS481" i="8"/>
  <c r="AV480" i="8"/>
  <c r="AS480" i="8"/>
  <c r="AV479" i="8"/>
  <c r="AS479" i="8"/>
  <c r="BR475" i="8"/>
  <c r="BR496" i="8" s="1"/>
  <c r="AS475" i="8"/>
  <c r="AO475" i="8"/>
  <c r="AM475" i="8"/>
  <c r="AK475" i="8"/>
  <c r="AI475" i="8"/>
  <c r="AG475" i="8"/>
  <c r="AE475" i="8"/>
  <c r="AC475" i="8"/>
  <c r="AA475" i="8"/>
  <c r="Y475" i="8"/>
  <c r="W475" i="8"/>
  <c r="U475" i="8"/>
  <c r="S475" i="8"/>
  <c r="Q475" i="8"/>
  <c r="O475" i="8"/>
  <c r="M475" i="8"/>
  <c r="K475" i="8"/>
  <c r="I475" i="8"/>
  <c r="G475" i="8"/>
  <c r="G23" i="9"/>
  <c r="F23" i="9"/>
  <c r="E23" i="9"/>
  <c r="D23" i="9"/>
  <c r="C23" i="9"/>
  <c r="B23" i="9"/>
  <c r="F11" i="9"/>
  <c r="E11" i="9"/>
  <c r="D11" i="9"/>
  <c r="C11" i="9"/>
  <c r="B11" i="9"/>
  <c r="AY472" i="8"/>
  <c r="AY471" i="8"/>
  <c r="AW471" i="8"/>
  <c r="BP470" i="8"/>
  <c r="BM470" i="8"/>
  <c r="BJ470" i="8"/>
  <c r="BG470" i="8"/>
  <c r="BD470" i="8"/>
  <c r="BA470" i="8"/>
  <c r="AX470" i="8"/>
  <c r="AU470" i="8"/>
  <c r="AR470" i="8"/>
  <c r="AP470" i="8"/>
  <c r="AN470" i="8"/>
  <c r="AL470" i="8"/>
  <c r="AJ470" i="8"/>
  <c r="AH470" i="8"/>
  <c r="AF470" i="8"/>
  <c r="AD470" i="8"/>
  <c r="AB470" i="8"/>
  <c r="Z470" i="8"/>
  <c r="X470" i="8"/>
  <c r="V470" i="8"/>
  <c r="T470" i="8"/>
  <c r="R470" i="8"/>
  <c r="P470" i="8"/>
  <c r="N470" i="8"/>
  <c r="L470" i="8"/>
  <c r="J470" i="8"/>
  <c r="H470" i="8"/>
  <c r="BP469" i="8"/>
  <c r="BM469" i="8"/>
  <c r="BJ469" i="8"/>
  <c r="BG469" i="8"/>
  <c r="BD469" i="8"/>
  <c r="BA469" i="8"/>
  <c r="AX469" i="8"/>
  <c r="AU469" i="8"/>
  <c r="AR469" i="8"/>
  <c r="AP469" i="8"/>
  <c r="AN469" i="8"/>
  <c r="AL469" i="8"/>
  <c r="AJ469" i="8"/>
  <c r="AH469" i="8"/>
  <c r="AF469" i="8"/>
  <c r="AD469" i="8"/>
  <c r="AB469" i="8"/>
  <c r="Z469" i="8"/>
  <c r="X469" i="8"/>
  <c r="V469" i="8"/>
  <c r="T469" i="8"/>
  <c r="R469" i="8"/>
  <c r="P469" i="8"/>
  <c r="N469" i="8"/>
  <c r="L469" i="8"/>
  <c r="J469" i="8"/>
  <c r="H469" i="8"/>
  <c r="BP468" i="8"/>
  <c r="BM468" i="8"/>
  <c r="BJ468" i="8"/>
  <c r="BG468" i="8"/>
  <c r="BD468" i="8"/>
  <c r="BA468" i="8"/>
  <c r="AX468" i="8"/>
  <c r="AU468" i="8"/>
  <c r="AR468" i="8"/>
  <c r="AP468" i="8"/>
  <c r="AN468" i="8"/>
  <c r="AL468" i="8"/>
  <c r="AJ468" i="8"/>
  <c r="AH468" i="8"/>
  <c r="AF468" i="8"/>
  <c r="AD468" i="8"/>
  <c r="AB468" i="8"/>
  <c r="Z468" i="8"/>
  <c r="X468" i="8"/>
  <c r="V468" i="8"/>
  <c r="T468" i="8"/>
  <c r="R468" i="8"/>
  <c r="P468" i="8"/>
  <c r="N468" i="8"/>
  <c r="L468" i="8"/>
  <c r="J468" i="8"/>
  <c r="H468" i="8"/>
  <c r="BP467" i="8"/>
  <c r="BM467" i="8"/>
  <c r="BJ467" i="8"/>
  <c r="BG467" i="8"/>
  <c r="BD467" i="8"/>
  <c r="BA467" i="8"/>
  <c r="AX467" i="8"/>
  <c r="AU467" i="8"/>
  <c r="AR467" i="8"/>
  <c r="AP467" i="8"/>
  <c r="AN467" i="8"/>
  <c r="AL467" i="8"/>
  <c r="AJ467" i="8"/>
  <c r="AH467" i="8"/>
  <c r="AF467" i="8"/>
  <c r="AD467" i="8"/>
  <c r="AB467" i="8"/>
  <c r="Z467" i="8"/>
  <c r="X467" i="8"/>
  <c r="V467" i="8"/>
  <c r="T467" i="8"/>
  <c r="R467" i="8"/>
  <c r="P467" i="8"/>
  <c r="N467" i="8"/>
  <c r="L467" i="8"/>
  <c r="J467" i="8"/>
  <c r="H467" i="8"/>
  <c r="BP466" i="8"/>
  <c r="BM466" i="8"/>
  <c r="BJ466" i="8"/>
  <c r="BG466" i="8"/>
  <c r="BD466" i="8"/>
  <c r="BA466" i="8"/>
  <c r="AX466" i="8"/>
  <c r="AU466" i="8"/>
  <c r="AR466" i="8"/>
  <c r="AP466" i="8"/>
  <c r="AN466" i="8"/>
  <c r="AL466" i="8"/>
  <c r="AJ466" i="8"/>
  <c r="AH466" i="8"/>
  <c r="AF466" i="8"/>
  <c r="AD466" i="8"/>
  <c r="AB466" i="8"/>
  <c r="Z466" i="8"/>
  <c r="X466" i="8"/>
  <c r="V466" i="8"/>
  <c r="T466" i="8"/>
  <c r="R466" i="8"/>
  <c r="P466" i="8"/>
  <c r="N466" i="8"/>
  <c r="L466" i="8"/>
  <c r="J466" i="8"/>
  <c r="H466" i="8"/>
  <c r="BP465" i="8"/>
  <c r="BM465" i="8"/>
  <c r="BJ465" i="8"/>
  <c r="BG465" i="8"/>
  <c r="BD465" i="8"/>
  <c r="BA465" i="8"/>
  <c r="AX465" i="8"/>
  <c r="AU465" i="8"/>
  <c r="AR465" i="8"/>
  <c r="AP465" i="8"/>
  <c r="AN465" i="8"/>
  <c r="AL465" i="8"/>
  <c r="AJ465" i="8"/>
  <c r="AH465" i="8"/>
  <c r="AF465" i="8"/>
  <c r="AD465" i="8"/>
  <c r="AB465" i="8"/>
  <c r="Z465" i="8"/>
  <c r="X465" i="8"/>
  <c r="V465" i="8"/>
  <c r="T465" i="8"/>
  <c r="R465" i="8"/>
  <c r="P465" i="8"/>
  <c r="N465" i="8"/>
  <c r="L465" i="8"/>
  <c r="J465" i="8"/>
  <c r="H465" i="8"/>
  <c r="BP464" i="8"/>
  <c r="BM464" i="8"/>
  <c r="BJ464" i="8"/>
  <c r="BG464" i="8"/>
  <c r="BD464" i="8"/>
  <c r="BA464" i="8"/>
  <c r="AX464" i="8"/>
  <c r="AU464" i="8"/>
  <c r="AR464" i="8"/>
  <c r="AN464" i="8"/>
  <c r="AL464" i="8"/>
  <c r="AJ464" i="8"/>
  <c r="AH464" i="8"/>
  <c r="AF464" i="8"/>
  <c r="AD464" i="8"/>
  <c r="AB464" i="8"/>
  <c r="Z464" i="8"/>
  <c r="X464" i="8"/>
  <c r="V464" i="8"/>
  <c r="T464" i="8"/>
  <c r="R464" i="8"/>
  <c r="P464" i="8"/>
  <c r="N464" i="8"/>
  <c r="L464" i="8"/>
  <c r="J464" i="8"/>
  <c r="H464" i="8"/>
  <c r="BP463" i="8"/>
  <c r="BM463" i="8"/>
  <c r="BJ463" i="8"/>
  <c r="BG463" i="8"/>
  <c r="BD463" i="8"/>
  <c r="BA463" i="8"/>
  <c r="AX463" i="8"/>
  <c r="AU463" i="8"/>
  <c r="AR463" i="8"/>
  <c r="AN463" i="8"/>
  <c r="AL463" i="8"/>
  <c r="AJ463" i="8"/>
  <c r="AH463" i="8"/>
  <c r="AF463" i="8"/>
  <c r="AD463" i="8"/>
  <c r="AB463" i="8"/>
  <c r="Z463" i="8"/>
  <c r="X463" i="8"/>
  <c r="V463" i="8"/>
  <c r="T463" i="8"/>
  <c r="R463" i="8"/>
  <c r="P463" i="8"/>
  <c r="N463" i="8"/>
  <c r="L463" i="8"/>
  <c r="J463" i="8"/>
  <c r="H463" i="8"/>
  <c r="BP462" i="8"/>
  <c r="BM462" i="8"/>
  <c r="BJ462" i="8"/>
  <c r="BG462" i="8"/>
  <c r="BD462" i="8"/>
  <c r="BA462" i="8"/>
  <c r="AX462" i="8"/>
  <c r="AU462" i="8"/>
  <c r="AR462" i="8"/>
  <c r="AP462" i="8"/>
  <c r="AN462" i="8"/>
  <c r="AL462" i="8"/>
  <c r="AJ462" i="8"/>
  <c r="AH462" i="8"/>
  <c r="AF462" i="8"/>
  <c r="AD462" i="8"/>
  <c r="AB462" i="8"/>
  <c r="Z462" i="8"/>
  <c r="X462" i="8"/>
  <c r="V462" i="8"/>
  <c r="T462" i="8"/>
  <c r="R462" i="8"/>
  <c r="P462" i="8"/>
  <c r="N462" i="8"/>
  <c r="L462" i="8"/>
  <c r="J462" i="8"/>
  <c r="H462" i="8"/>
  <c r="BP461" i="8"/>
  <c r="BM461" i="8"/>
  <c r="BJ461" i="8"/>
  <c r="BG461" i="8"/>
  <c r="BD461" i="8"/>
  <c r="BA461" i="8"/>
  <c r="AX461" i="8"/>
  <c r="AU461" i="8"/>
  <c r="AR461" i="8"/>
  <c r="AP461" i="8"/>
  <c r="AN461" i="8"/>
  <c r="AL461" i="8"/>
  <c r="AJ461" i="8"/>
  <c r="AH461" i="8"/>
  <c r="AF461" i="8"/>
  <c r="AD461" i="8"/>
  <c r="AB461" i="8"/>
  <c r="Z461" i="8"/>
  <c r="X461" i="8"/>
  <c r="V461" i="8"/>
  <c r="T461" i="8"/>
  <c r="R461" i="8"/>
  <c r="P461" i="8"/>
  <c r="N461" i="8"/>
  <c r="L461" i="8"/>
  <c r="J461" i="8"/>
  <c r="H461" i="8"/>
  <c r="BS460" i="8"/>
  <c r="BP460" i="8"/>
  <c r="BM460" i="8"/>
  <c r="BJ460" i="8"/>
  <c r="BG460" i="8"/>
  <c r="BD460" i="8"/>
  <c r="BA460" i="8"/>
  <c r="AX460" i="8"/>
  <c r="AU460" i="8"/>
  <c r="AR460" i="8"/>
  <c r="AP460" i="8"/>
  <c r="AN460" i="8"/>
  <c r="AL460" i="8"/>
  <c r="AJ460" i="8"/>
  <c r="AH460" i="8"/>
  <c r="AF460" i="8"/>
  <c r="AD460" i="8"/>
  <c r="AB460" i="8"/>
  <c r="Z460" i="8"/>
  <c r="X460" i="8"/>
  <c r="V460" i="8"/>
  <c r="T460" i="8"/>
  <c r="R460" i="8"/>
  <c r="P460" i="8"/>
  <c r="N460" i="8"/>
  <c r="L460" i="8"/>
  <c r="J460" i="8"/>
  <c r="H460" i="8"/>
  <c r="BP459" i="8"/>
  <c r="BM459" i="8"/>
  <c r="BJ459" i="8"/>
  <c r="BJ474" i="8" s="1"/>
  <c r="BG459" i="8"/>
  <c r="BD459" i="8"/>
  <c r="BA459" i="8"/>
  <c r="AX459" i="8"/>
  <c r="AU459" i="8"/>
  <c r="AR459" i="8"/>
  <c r="AP459" i="8"/>
  <c r="AN459" i="8"/>
  <c r="AL459" i="8"/>
  <c r="AJ459" i="8"/>
  <c r="AH459" i="8"/>
  <c r="AF459" i="8"/>
  <c r="AD459" i="8"/>
  <c r="AB459" i="8"/>
  <c r="Z459" i="8"/>
  <c r="X459" i="8"/>
  <c r="V459" i="8"/>
  <c r="T459" i="8"/>
  <c r="R459" i="8"/>
  <c r="P459" i="8"/>
  <c r="N459" i="8"/>
  <c r="L459" i="8"/>
  <c r="J459" i="8"/>
  <c r="H459" i="8"/>
  <c r="BP92" i="8"/>
  <c r="BM92" i="8"/>
  <c r="BJ92" i="8"/>
  <c r="BG92" i="8"/>
  <c r="BD92" i="8"/>
  <c r="BA92" i="8"/>
  <c r="AX92" i="8"/>
  <c r="AU92" i="8"/>
  <c r="AR92" i="8"/>
  <c r="AP92" i="8"/>
  <c r="AN92" i="8"/>
  <c r="AL92" i="8"/>
  <c r="AJ92" i="8"/>
  <c r="AH92" i="8"/>
  <c r="AF92" i="8"/>
  <c r="AD92" i="8"/>
  <c r="AB92" i="8"/>
  <c r="Z92" i="8"/>
  <c r="X92" i="8"/>
  <c r="V92" i="8"/>
  <c r="T92" i="8"/>
  <c r="R92" i="8"/>
  <c r="P92" i="8"/>
  <c r="N92" i="8"/>
  <c r="L92" i="8"/>
  <c r="J92" i="8"/>
  <c r="H92" i="8"/>
  <c r="BP91" i="8"/>
  <c r="BM91" i="8"/>
  <c r="BJ91" i="8"/>
  <c r="BG91" i="8"/>
  <c r="BD91" i="8"/>
  <c r="BA91" i="8"/>
  <c r="AX91" i="8"/>
  <c r="AU91" i="8"/>
  <c r="AR91" i="8"/>
  <c r="AP91" i="8"/>
  <c r="AN91" i="8"/>
  <c r="AL91" i="8"/>
  <c r="AJ91" i="8"/>
  <c r="AH91" i="8"/>
  <c r="AF91" i="8"/>
  <c r="AD91" i="8"/>
  <c r="AB91" i="8"/>
  <c r="Z91" i="8"/>
  <c r="X91" i="8"/>
  <c r="V91" i="8"/>
  <c r="T91" i="8"/>
  <c r="R91" i="8"/>
  <c r="P91" i="8"/>
  <c r="N91" i="8"/>
  <c r="L91" i="8"/>
  <c r="J91" i="8"/>
  <c r="H91" i="8"/>
  <c r="BP90" i="8"/>
  <c r="BM90" i="8"/>
  <c r="BJ90" i="8"/>
  <c r="BG90" i="8"/>
  <c r="BD90" i="8"/>
  <c r="BA90" i="8"/>
  <c r="AX90" i="8"/>
  <c r="AU90" i="8"/>
  <c r="AR90" i="8"/>
  <c r="AP90" i="8"/>
  <c r="AN90" i="8"/>
  <c r="AL90" i="8"/>
  <c r="AJ90" i="8"/>
  <c r="AH90" i="8"/>
  <c r="AF90" i="8"/>
  <c r="AD90" i="8"/>
  <c r="AB90" i="8"/>
  <c r="Z90" i="8"/>
  <c r="X90" i="8"/>
  <c r="V90" i="8"/>
  <c r="T90" i="8"/>
  <c r="R90" i="8"/>
  <c r="P90" i="8"/>
  <c r="N90" i="8"/>
  <c r="L90" i="8"/>
  <c r="J90" i="8"/>
  <c r="H90" i="8"/>
  <c r="BP89" i="8"/>
  <c r="BM89" i="8"/>
  <c r="BJ89" i="8"/>
  <c r="BG89" i="8"/>
  <c r="BD89" i="8"/>
  <c r="BA89" i="8"/>
  <c r="AX89" i="8"/>
  <c r="AU89" i="8"/>
  <c r="AR89" i="8"/>
  <c r="AP89" i="8"/>
  <c r="AN89" i="8"/>
  <c r="AL89" i="8"/>
  <c r="AJ89" i="8"/>
  <c r="AH89" i="8"/>
  <c r="AF89" i="8"/>
  <c r="AD89" i="8"/>
  <c r="AB89" i="8"/>
  <c r="Z89" i="8"/>
  <c r="X89" i="8"/>
  <c r="V89" i="8"/>
  <c r="T89" i="8"/>
  <c r="R89" i="8"/>
  <c r="P89" i="8"/>
  <c r="N89" i="8"/>
  <c r="L89" i="8"/>
  <c r="J89" i="8"/>
  <c r="H89" i="8"/>
  <c r="BP88" i="8"/>
  <c r="BM88" i="8"/>
  <c r="BJ88" i="8"/>
  <c r="BG88" i="8"/>
  <c r="BD88" i="8"/>
  <c r="BA88" i="8"/>
  <c r="AX88" i="8"/>
  <c r="AU88" i="8"/>
  <c r="AR88" i="8"/>
  <c r="AP88" i="8"/>
  <c r="AN88" i="8"/>
  <c r="AL88" i="8"/>
  <c r="AJ88" i="8"/>
  <c r="AH88" i="8"/>
  <c r="AF88" i="8"/>
  <c r="AD88" i="8"/>
  <c r="AB88" i="8"/>
  <c r="Z88" i="8"/>
  <c r="X88" i="8"/>
  <c r="V88" i="8"/>
  <c r="T88" i="8"/>
  <c r="R88" i="8"/>
  <c r="P88" i="8"/>
  <c r="N88" i="8"/>
  <c r="L88" i="8"/>
  <c r="J88" i="8"/>
  <c r="H88" i="8"/>
  <c r="BP87" i="8"/>
  <c r="BM87" i="8"/>
  <c r="BJ87" i="8"/>
  <c r="BG87" i="8"/>
  <c r="BD87" i="8"/>
  <c r="BA87" i="8"/>
  <c r="AX87" i="8"/>
  <c r="AU87" i="8"/>
  <c r="AR87" i="8"/>
  <c r="AP87" i="8"/>
  <c r="AN87" i="8"/>
  <c r="AL87" i="8"/>
  <c r="AJ87" i="8"/>
  <c r="AH87" i="8"/>
  <c r="AF87" i="8"/>
  <c r="AD87" i="8"/>
  <c r="AB87" i="8"/>
  <c r="Z87" i="8"/>
  <c r="X87" i="8"/>
  <c r="V87" i="8"/>
  <c r="T87" i="8"/>
  <c r="R87" i="8"/>
  <c r="P87" i="8"/>
  <c r="N87" i="8"/>
  <c r="L87" i="8"/>
  <c r="J87" i="8"/>
  <c r="H87" i="8"/>
  <c r="BP86" i="8"/>
  <c r="BM86" i="8"/>
  <c r="BJ86" i="8"/>
  <c r="BG86" i="8"/>
  <c r="BD86" i="8"/>
  <c r="BA86" i="8"/>
  <c r="AX86" i="8"/>
  <c r="AU86" i="8"/>
  <c r="AR86" i="8"/>
  <c r="AN86" i="8"/>
  <c r="AL86" i="8"/>
  <c r="AJ86" i="8"/>
  <c r="AH86" i="8"/>
  <c r="AF86" i="8"/>
  <c r="AD86" i="8"/>
  <c r="AB86" i="8"/>
  <c r="Z86" i="8"/>
  <c r="X86" i="8"/>
  <c r="V86" i="8"/>
  <c r="T86" i="8"/>
  <c r="R86" i="8"/>
  <c r="P86" i="8"/>
  <c r="N86" i="8"/>
  <c r="L86" i="8"/>
  <c r="J86" i="8"/>
  <c r="H86" i="8"/>
  <c r="BP85" i="8"/>
  <c r="BM85" i="8"/>
  <c r="BJ85" i="8"/>
  <c r="BG85" i="8"/>
  <c r="BD85" i="8"/>
  <c r="BA85" i="8"/>
  <c r="AX85" i="8"/>
  <c r="AU85" i="8"/>
  <c r="AR85" i="8"/>
  <c r="AN85" i="8"/>
  <c r="AL85" i="8"/>
  <c r="AJ85" i="8"/>
  <c r="AH85" i="8"/>
  <c r="AF85" i="8"/>
  <c r="AD85" i="8"/>
  <c r="AB85" i="8"/>
  <c r="Z85" i="8"/>
  <c r="X85" i="8"/>
  <c r="V85" i="8"/>
  <c r="T85" i="8"/>
  <c r="R85" i="8"/>
  <c r="P85" i="8"/>
  <c r="N85" i="8"/>
  <c r="L85" i="8"/>
  <c r="J85" i="8"/>
  <c r="H85" i="8"/>
  <c r="BP84" i="8"/>
  <c r="BM84" i="8"/>
  <c r="BJ84" i="8"/>
  <c r="BG84" i="8"/>
  <c r="BD84" i="8"/>
  <c r="BA84" i="8"/>
  <c r="AX84" i="8"/>
  <c r="AU84" i="8"/>
  <c r="AR84" i="8"/>
  <c r="AP84" i="8"/>
  <c r="AN84" i="8"/>
  <c r="AL84" i="8"/>
  <c r="AJ84" i="8"/>
  <c r="AH84" i="8"/>
  <c r="AF84" i="8"/>
  <c r="AD84" i="8"/>
  <c r="AB84" i="8"/>
  <c r="Z84" i="8"/>
  <c r="X84" i="8"/>
  <c r="V84" i="8"/>
  <c r="T84" i="8"/>
  <c r="R84" i="8"/>
  <c r="P84" i="8"/>
  <c r="N84" i="8"/>
  <c r="L84" i="8"/>
  <c r="J84" i="8"/>
  <c r="H84" i="8"/>
  <c r="BP83" i="8"/>
  <c r="BM83" i="8"/>
  <c r="BJ83" i="8"/>
  <c r="BG83" i="8"/>
  <c r="BD83" i="8"/>
  <c r="BA83" i="8"/>
  <c r="AX83" i="8"/>
  <c r="AU83" i="8"/>
  <c r="AR83" i="8"/>
  <c r="AP83" i="8"/>
  <c r="AN83" i="8"/>
  <c r="AL83" i="8"/>
  <c r="AJ83" i="8"/>
  <c r="AH83" i="8"/>
  <c r="AF83" i="8"/>
  <c r="AD83" i="8"/>
  <c r="AB83" i="8"/>
  <c r="Z83" i="8"/>
  <c r="X83" i="8"/>
  <c r="V83" i="8"/>
  <c r="T83" i="8"/>
  <c r="R83" i="8"/>
  <c r="P83" i="8"/>
  <c r="N83" i="8"/>
  <c r="L83" i="8"/>
  <c r="J83" i="8"/>
  <c r="H83" i="8"/>
  <c r="BS82" i="8"/>
  <c r="BP82" i="8"/>
  <c r="BM82" i="8"/>
  <c r="BJ82" i="8"/>
  <c r="BG82" i="8"/>
  <c r="BD82" i="8"/>
  <c r="BA82" i="8"/>
  <c r="AX82" i="8"/>
  <c r="AU82" i="8"/>
  <c r="AR82" i="8"/>
  <c r="AP82" i="8"/>
  <c r="AN82" i="8"/>
  <c r="AL82" i="8"/>
  <c r="AJ82" i="8"/>
  <c r="AH82" i="8"/>
  <c r="AF82" i="8"/>
  <c r="AD82" i="8"/>
  <c r="AB82" i="8"/>
  <c r="Z82" i="8"/>
  <c r="X82" i="8"/>
  <c r="V82" i="8"/>
  <c r="T82" i="8"/>
  <c r="R82" i="8"/>
  <c r="P82" i="8"/>
  <c r="N82" i="8"/>
  <c r="L82" i="8"/>
  <c r="J82" i="8"/>
  <c r="H82" i="8"/>
  <c r="BP81" i="8"/>
  <c r="BM81" i="8"/>
  <c r="BJ81" i="8"/>
  <c r="BG81" i="8"/>
  <c r="BD81" i="8"/>
  <c r="BA81" i="8"/>
  <c r="AX81" i="8"/>
  <c r="AU81" i="8"/>
  <c r="AR81" i="8"/>
  <c r="AP81" i="8"/>
  <c r="AN81" i="8"/>
  <c r="AL81" i="8"/>
  <c r="AJ81" i="8"/>
  <c r="AH81" i="8"/>
  <c r="AF81" i="8"/>
  <c r="AD81" i="8"/>
  <c r="AB81" i="8"/>
  <c r="Z81" i="8"/>
  <c r="X81" i="8"/>
  <c r="V81" i="8"/>
  <c r="T81" i="8"/>
  <c r="R81" i="8"/>
  <c r="P81" i="8"/>
  <c r="N81" i="8"/>
  <c r="L81" i="8"/>
  <c r="J81" i="8"/>
  <c r="H81" i="8"/>
  <c r="BP428" i="8"/>
  <c r="BM428" i="8"/>
  <c r="BJ428" i="8"/>
  <c r="BG428" i="8"/>
  <c r="BD428" i="8"/>
  <c r="BA428" i="8"/>
  <c r="AX428" i="8"/>
  <c r="AU428" i="8"/>
  <c r="AR428" i="8"/>
  <c r="AP428" i="8"/>
  <c r="AN428" i="8"/>
  <c r="AL428" i="8"/>
  <c r="AJ428" i="8"/>
  <c r="AH428" i="8"/>
  <c r="AF428" i="8"/>
  <c r="AD428" i="8"/>
  <c r="AB428" i="8"/>
  <c r="Z428" i="8"/>
  <c r="X428" i="8"/>
  <c r="V428" i="8"/>
  <c r="T428" i="8"/>
  <c r="R428" i="8"/>
  <c r="P428" i="8"/>
  <c r="N428" i="8"/>
  <c r="L428" i="8"/>
  <c r="J428" i="8"/>
  <c r="H428" i="8"/>
  <c r="BP427" i="8"/>
  <c r="BM427" i="8"/>
  <c r="BJ427" i="8"/>
  <c r="BG427" i="8"/>
  <c r="BD427" i="8"/>
  <c r="BA427" i="8"/>
  <c r="AX427" i="8"/>
  <c r="AU427" i="8"/>
  <c r="AR427" i="8"/>
  <c r="AP427" i="8"/>
  <c r="AN427" i="8"/>
  <c r="AL427" i="8"/>
  <c r="AJ427" i="8"/>
  <c r="AH427" i="8"/>
  <c r="AF427" i="8"/>
  <c r="AD427" i="8"/>
  <c r="AB427" i="8"/>
  <c r="Z427" i="8"/>
  <c r="X427" i="8"/>
  <c r="V427" i="8"/>
  <c r="T427" i="8"/>
  <c r="R427" i="8"/>
  <c r="P427" i="8"/>
  <c r="N427" i="8"/>
  <c r="L427" i="8"/>
  <c r="J427" i="8"/>
  <c r="H427" i="8"/>
  <c r="BP426" i="8"/>
  <c r="BM426" i="8"/>
  <c r="BJ426" i="8"/>
  <c r="BG426" i="8"/>
  <c r="BD426" i="8"/>
  <c r="BA426" i="8"/>
  <c r="AX426" i="8"/>
  <c r="AU426" i="8"/>
  <c r="AR426" i="8"/>
  <c r="AP426" i="8"/>
  <c r="AN426" i="8"/>
  <c r="AL426" i="8"/>
  <c r="AJ426" i="8"/>
  <c r="AH426" i="8"/>
  <c r="AF426" i="8"/>
  <c r="AD426" i="8"/>
  <c r="AB426" i="8"/>
  <c r="Z426" i="8"/>
  <c r="X426" i="8"/>
  <c r="V426" i="8"/>
  <c r="T426" i="8"/>
  <c r="R426" i="8"/>
  <c r="P426" i="8"/>
  <c r="N426" i="8"/>
  <c r="L426" i="8"/>
  <c r="J426" i="8"/>
  <c r="H426" i="8"/>
  <c r="BP425" i="8"/>
  <c r="BM425" i="8"/>
  <c r="BJ425" i="8"/>
  <c r="BG425" i="8"/>
  <c r="BD425" i="8"/>
  <c r="BA425" i="8"/>
  <c r="AX425" i="8"/>
  <c r="AU425" i="8"/>
  <c r="AR425" i="8"/>
  <c r="AP425" i="8"/>
  <c r="AN425" i="8"/>
  <c r="AL425" i="8"/>
  <c r="AJ425" i="8"/>
  <c r="AH425" i="8"/>
  <c r="AF425" i="8"/>
  <c r="AD425" i="8"/>
  <c r="AB425" i="8"/>
  <c r="Z425" i="8"/>
  <c r="X425" i="8"/>
  <c r="V425" i="8"/>
  <c r="T425" i="8"/>
  <c r="R425" i="8"/>
  <c r="P425" i="8"/>
  <c r="N425" i="8"/>
  <c r="L425" i="8"/>
  <c r="J425" i="8"/>
  <c r="H425" i="8"/>
  <c r="BP424" i="8"/>
  <c r="BM424" i="8"/>
  <c r="BJ424" i="8"/>
  <c r="BG424" i="8"/>
  <c r="BD424" i="8"/>
  <c r="BA424" i="8"/>
  <c r="AX424" i="8"/>
  <c r="AU424" i="8"/>
  <c r="AR424" i="8"/>
  <c r="AP424" i="8"/>
  <c r="AN424" i="8"/>
  <c r="AL424" i="8"/>
  <c r="AJ424" i="8"/>
  <c r="AH424" i="8"/>
  <c r="AF424" i="8"/>
  <c r="AD424" i="8"/>
  <c r="AB424" i="8"/>
  <c r="Z424" i="8"/>
  <c r="X424" i="8"/>
  <c r="V424" i="8"/>
  <c r="T424" i="8"/>
  <c r="R424" i="8"/>
  <c r="P424" i="8"/>
  <c r="N424" i="8"/>
  <c r="L424" i="8"/>
  <c r="J424" i="8"/>
  <c r="H424" i="8"/>
  <c r="BP423" i="8"/>
  <c r="BM423" i="8"/>
  <c r="BJ423" i="8"/>
  <c r="BG423" i="8"/>
  <c r="BD423" i="8"/>
  <c r="BA423" i="8"/>
  <c r="AX423" i="8"/>
  <c r="AU423" i="8"/>
  <c r="AR423" i="8"/>
  <c r="AP423" i="8"/>
  <c r="AN423" i="8"/>
  <c r="AL423" i="8"/>
  <c r="AJ423" i="8"/>
  <c r="AH423" i="8"/>
  <c r="AF423" i="8"/>
  <c r="AD423" i="8"/>
  <c r="AB423" i="8"/>
  <c r="Z423" i="8"/>
  <c r="X423" i="8"/>
  <c r="V423" i="8"/>
  <c r="T423" i="8"/>
  <c r="R423" i="8"/>
  <c r="P423" i="8"/>
  <c r="N423" i="8"/>
  <c r="L423" i="8"/>
  <c r="J423" i="8"/>
  <c r="H423" i="8"/>
  <c r="BP422" i="8"/>
  <c r="BM422" i="8"/>
  <c r="BJ422" i="8"/>
  <c r="BG422" i="8"/>
  <c r="BD422" i="8"/>
  <c r="AX422" i="8"/>
  <c r="AU422" i="8"/>
  <c r="AR422" i="8"/>
  <c r="AN422" i="8"/>
  <c r="AL422" i="8"/>
  <c r="AJ422" i="8"/>
  <c r="AH422" i="8"/>
  <c r="AF422" i="8"/>
  <c r="AD422" i="8"/>
  <c r="AB422" i="8"/>
  <c r="Z422" i="8"/>
  <c r="X422" i="8"/>
  <c r="V422" i="8"/>
  <c r="T422" i="8"/>
  <c r="R422" i="8"/>
  <c r="P422" i="8"/>
  <c r="N422" i="8"/>
  <c r="L422" i="8"/>
  <c r="J422" i="8"/>
  <c r="H422" i="8"/>
  <c r="BP421" i="8"/>
  <c r="BM421" i="8"/>
  <c r="BJ421" i="8"/>
  <c r="BG421" i="8"/>
  <c r="BD421" i="8"/>
  <c r="BA421" i="8"/>
  <c r="AX421" i="8"/>
  <c r="AU421" i="8"/>
  <c r="AR421" i="8"/>
  <c r="AN421" i="8"/>
  <c r="AL421" i="8"/>
  <c r="AJ421" i="8"/>
  <c r="AH421" i="8"/>
  <c r="AF421" i="8"/>
  <c r="AD421" i="8"/>
  <c r="AB421" i="8"/>
  <c r="Z421" i="8"/>
  <c r="X421" i="8"/>
  <c r="V421" i="8"/>
  <c r="T421" i="8"/>
  <c r="R421" i="8"/>
  <c r="P421" i="8"/>
  <c r="N421" i="8"/>
  <c r="L421" i="8"/>
  <c r="J421" i="8"/>
  <c r="H421" i="8"/>
  <c r="BP420" i="8"/>
  <c r="BM420" i="8"/>
  <c r="BJ420" i="8"/>
  <c r="BG420" i="8"/>
  <c r="BD420" i="8"/>
  <c r="BA420" i="8"/>
  <c r="AX420" i="8"/>
  <c r="AU420" i="8"/>
  <c r="AR420" i="8"/>
  <c r="AP420" i="8"/>
  <c r="AN420" i="8"/>
  <c r="AL420" i="8"/>
  <c r="AJ420" i="8"/>
  <c r="AH420" i="8"/>
  <c r="AF420" i="8"/>
  <c r="AD420" i="8"/>
  <c r="AB420" i="8"/>
  <c r="Z420" i="8"/>
  <c r="X420" i="8"/>
  <c r="V420" i="8"/>
  <c r="T420" i="8"/>
  <c r="R420" i="8"/>
  <c r="P420" i="8"/>
  <c r="N420" i="8"/>
  <c r="L420" i="8"/>
  <c r="J420" i="8"/>
  <c r="H420" i="8"/>
  <c r="BP419" i="8"/>
  <c r="BM419" i="8"/>
  <c r="BJ419" i="8"/>
  <c r="BG419" i="8"/>
  <c r="BD419" i="8"/>
  <c r="BA419" i="8"/>
  <c r="AX419" i="8"/>
  <c r="AU419" i="8"/>
  <c r="AR419" i="8"/>
  <c r="AP419" i="8"/>
  <c r="AN419" i="8"/>
  <c r="AL419" i="8"/>
  <c r="AJ419" i="8"/>
  <c r="AH419" i="8"/>
  <c r="AF419" i="8"/>
  <c r="AD419" i="8"/>
  <c r="AB419" i="8"/>
  <c r="Z419" i="8"/>
  <c r="X419" i="8"/>
  <c r="V419" i="8"/>
  <c r="T419" i="8"/>
  <c r="R419" i="8"/>
  <c r="P419" i="8"/>
  <c r="N419" i="8"/>
  <c r="L419" i="8"/>
  <c r="J419" i="8"/>
  <c r="H419" i="8"/>
  <c r="BS418" i="8"/>
  <c r="BP418" i="8"/>
  <c r="BM418" i="8"/>
  <c r="BJ418" i="8"/>
  <c r="BG418" i="8"/>
  <c r="BD418" i="8"/>
  <c r="BA418" i="8"/>
  <c r="AX418" i="8"/>
  <c r="AU418" i="8"/>
  <c r="AR418" i="8"/>
  <c r="AP418" i="8"/>
  <c r="AN418" i="8"/>
  <c r="AL418" i="8"/>
  <c r="AJ418" i="8"/>
  <c r="AH418" i="8"/>
  <c r="AF418" i="8"/>
  <c r="AD418" i="8"/>
  <c r="AB418" i="8"/>
  <c r="Z418" i="8"/>
  <c r="X418" i="8"/>
  <c r="V418" i="8"/>
  <c r="T418" i="8"/>
  <c r="R418" i="8"/>
  <c r="P418" i="8"/>
  <c r="N418" i="8"/>
  <c r="L418" i="8"/>
  <c r="J418" i="8"/>
  <c r="H418" i="8"/>
  <c r="BP417" i="8"/>
  <c r="BM417" i="8"/>
  <c r="BJ417" i="8"/>
  <c r="BG417" i="8"/>
  <c r="BD417" i="8"/>
  <c r="BA417" i="8"/>
  <c r="AX417" i="8"/>
  <c r="AU417" i="8"/>
  <c r="AR417" i="8"/>
  <c r="AP417" i="8"/>
  <c r="AN417" i="8"/>
  <c r="AL417" i="8"/>
  <c r="AJ417" i="8"/>
  <c r="AH417" i="8"/>
  <c r="AF417" i="8"/>
  <c r="AD417" i="8"/>
  <c r="AB417" i="8"/>
  <c r="Z417" i="8"/>
  <c r="X417" i="8"/>
  <c r="V417" i="8"/>
  <c r="T417" i="8"/>
  <c r="R417" i="8"/>
  <c r="P417" i="8"/>
  <c r="N417" i="8"/>
  <c r="L417" i="8"/>
  <c r="J417" i="8"/>
  <c r="H417" i="8"/>
  <c r="BP414" i="8"/>
  <c r="BM414" i="8"/>
  <c r="BJ414" i="8"/>
  <c r="BG414" i="8"/>
  <c r="BD414" i="8"/>
  <c r="BA414" i="8"/>
  <c r="AX414" i="8"/>
  <c r="AU414" i="8"/>
  <c r="AR414" i="8"/>
  <c r="AP414" i="8"/>
  <c r="AN414" i="8"/>
  <c r="AL414" i="8"/>
  <c r="AJ414" i="8"/>
  <c r="AH414" i="8"/>
  <c r="AF414" i="8"/>
  <c r="AD414" i="8"/>
  <c r="AB414" i="8"/>
  <c r="Z414" i="8"/>
  <c r="X414" i="8"/>
  <c r="V414" i="8"/>
  <c r="T414" i="8"/>
  <c r="R414" i="8"/>
  <c r="P414" i="8"/>
  <c r="N414" i="8"/>
  <c r="L414" i="8"/>
  <c r="J414" i="8"/>
  <c r="H414" i="8"/>
  <c r="BP413" i="8"/>
  <c r="BM413" i="8"/>
  <c r="BJ413" i="8"/>
  <c r="BG413" i="8"/>
  <c r="BD413" i="8"/>
  <c r="BA413" i="8"/>
  <c r="AX413" i="8"/>
  <c r="AU413" i="8"/>
  <c r="AR413" i="8"/>
  <c r="AP413" i="8"/>
  <c r="AN413" i="8"/>
  <c r="AL413" i="8"/>
  <c r="AJ413" i="8"/>
  <c r="AH413" i="8"/>
  <c r="AF413" i="8"/>
  <c r="AD413" i="8"/>
  <c r="AB413" i="8"/>
  <c r="Z413" i="8"/>
  <c r="X413" i="8"/>
  <c r="V413" i="8"/>
  <c r="T413" i="8"/>
  <c r="R413" i="8"/>
  <c r="P413" i="8"/>
  <c r="N413" i="8"/>
  <c r="L413" i="8"/>
  <c r="J413" i="8"/>
  <c r="H413" i="8"/>
  <c r="BP412" i="8"/>
  <c r="BM412" i="8"/>
  <c r="BJ412" i="8"/>
  <c r="BG412" i="8"/>
  <c r="BD412" i="8"/>
  <c r="BA412" i="8"/>
  <c r="AX412" i="8"/>
  <c r="AU412" i="8"/>
  <c r="AR412" i="8"/>
  <c r="AP412" i="8"/>
  <c r="AN412" i="8"/>
  <c r="AL412" i="8"/>
  <c r="AJ412" i="8"/>
  <c r="AH412" i="8"/>
  <c r="AF412" i="8"/>
  <c r="AD412" i="8"/>
  <c r="AB412" i="8"/>
  <c r="Z412" i="8"/>
  <c r="X412" i="8"/>
  <c r="V412" i="8"/>
  <c r="T412" i="8"/>
  <c r="R412" i="8"/>
  <c r="P412" i="8"/>
  <c r="N412" i="8"/>
  <c r="L412" i="8"/>
  <c r="J412" i="8"/>
  <c r="H412" i="8"/>
  <c r="BP411" i="8"/>
  <c r="BM411" i="8"/>
  <c r="BJ411" i="8"/>
  <c r="BG411" i="8"/>
  <c r="BD411" i="8"/>
  <c r="BA411" i="8"/>
  <c r="AX411" i="8"/>
  <c r="AU411" i="8"/>
  <c r="AR411" i="8"/>
  <c r="AP411" i="8"/>
  <c r="AN411" i="8"/>
  <c r="AL411" i="8"/>
  <c r="AJ411" i="8"/>
  <c r="AH411" i="8"/>
  <c r="AF411" i="8"/>
  <c r="AD411" i="8"/>
  <c r="AB411" i="8"/>
  <c r="Z411" i="8"/>
  <c r="X411" i="8"/>
  <c r="V411" i="8"/>
  <c r="T411" i="8"/>
  <c r="R411" i="8"/>
  <c r="P411" i="8"/>
  <c r="N411" i="8"/>
  <c r="L411" i="8"/>
  <c r="J411" i="8"/>
  <c r="H411" i="8"/>
  <c r="BP410" i="8"/>
  <c r="BM410" i="8"/>
  <c r="BJ410" i="8"/>
  <c r="BG410" i="8"/>
  <c r="BD410" i="8"/>
  <c r="BA410" i="8"/>
  <c r="AX410" i="8"/>
  <c r="AU410" i="8"/>
  <c r="AR410" i="8"/>
  <c r="AP410" i="8"/>
  <c r="AN410" i="8"/>
  <c r="AL410" i="8"/>
  <c r="AJ410" i="8"/>
  <c r="AH410" i="8"/>
  <c r="AF410" i="8"/>
  <c r="AD410" i="8"/>
  <c r="AB410" i="8"/>
  <c r="Z410" i="8"/>
  <c r="X410" i="8"/>
  <c r="V410" i="8"/>
  <c r="T410" i="8"/>
  <c r="R410" i="8"/>
  <c r="P410" i="8"/>
  <c r="N410" i="8"/>
  <c r="L410" i="8"/>
  <c r="J410" i="8"/>
  <c r="H410" i="8"/>
  <c r="BP409" i="8"/>
  <c r="BM409" i="8"/>
  <c r="BJ409" i="8"/>
  <c r="BG409" i="8"/>
  <c r="BD409" i="8"/>
  <c r="BA409" i="8"/>
  <c r="AX409" i="8"/>
  <c r="AU409" i="8"/>
  <c r="AR409" i="8"/>
  <c r="AP409" i="8"/>
  <c r="AN409" i="8"/>
  <c r="AL409" i="8"/>
  <c r="AJ409" i="8"/>
  <c r="AH409" i="8"/>
  <c r="AF409" i="8"/>
  <c r="AD409" i="8"/>
  <c r="AB409" i="8"/>
  <c r="Z409" i="8"/>
  <c r="X409" i="8"/>
  <c r="V409" i="8"/>
  <c r="T409" i="8"/>
  <c r="R409" i="8"/>
  <c r="P409" i="8"/>
  <c r="N409" i="8"/>
  <c r="L409" i="8"/>
  <c r="J409" i="8"/>
  <c r="H409" i="8"/>
  <c r="BP408" i="8"/>
  <c r="BM408" i="8"/>
  <c r="BJ408" i="8"/>
  <c r="BG408" i="8"/>
  <c r="BD408" i="8"/>
  <c r="BA408" i="8"/>
  <c r="AX408" i="8"/>
  <c r="AU408" i="8"/>
  <c r="AQ408" i="8"/>
  <c r="BS404" i="8" s="1"/>
  <c r="AP408" i="8"/>
  <c r="AN408" i="8"/>
  <c r="AL408" i="8"/>
  <c r="AJ408" i="8"/>
  <c r="AH408" i="8"/>
  <c r="AF408" i="8"/>
  <c r="AD408" i="8"/>
  <c r="AB408" i="8"/>
  <c r="Z408" i="8"/>
  <c r="X408" i="8"/>
  <c r="V408" i="8"/>
  <c r="T408" i="8"/>
  <c r="R408" i="8"/>
  <c r="P408" i="8"/>
  <c r="N408" i="8"/>
  <c r="L408" i="8"/>
  <c r="J408" i="8"/>
  <c r="H408" i="8"/>
  <c r="BP407" i="8"/>
  <c r="BM407" i="8"/>
  <c r="BJ407" i="8"/>
  <c r="BG407" i="8"/>
  <c r="BD407" i="8"/>
  <c r="BA407" i="8"/>
  <c r="AX407" i="8"/>
  <c r="AU407" i="8"/>
  <c r="AR407" i="8"/>
  <c r="AP407" i="8"/>
  <c r="AN407" i="8"/>
  <c r="AL407" i="8"/>
  <c r="AJ407" i="8"/>
  <c r="AH407" i="8"/>
  <c r="AF407" i="8"/>
  <c r="AD407" i="8"/>
  <c r="AB407" i="8"/>
  <c r="Z407" i="8"/>
  <c r="X407" i="8"/>
  <c r="V407" i="8"/>
  <c r="T407" i="8"/>
  <c r="R407" i="8"/>
  <c r="P407" i="8"/>
  <c r="N407" i="8"/>
  <c r="L407" i="8"/>
  <c r="J407" i="8"/>
  <c r="H407" i="8"/>
  <c r="BP406" i="8"/>
  <c r="BM406" i="8"/>
  <c r="BJ406" i="8"/>
  <c r="BG406" i="8"/>
  <c r="BD406" i="8"/>
  <c r="BA406" i="8"/>
  <c r="AX406" i="8"/>
  <c r="AU406" i="8"/>
  <c r="AR406" i="8"/>
  <c r="AP406" i="8"/>
  <c r="AN406" i="8"/>
  <c r="AL406" i="8"/>
  <c r="AJ406" i="8"/>
  <c r="AH406" i="8"/>
  <c r="AF406" i="8"/>
  <c r="AD406" i="8"/>
  <c r="AB406" i="8"/>
  <c r="Z406" i="8"/>
  <c r="X406" i="8"/>
  <c r="V406" i="8"/>
  <c r="T406" i="8"/>
  <c r="R406" i="8"/>
  <c r="P406" i="8"/>
  <c r="N406" i="8"/>
  <c r="L406" i="8"/>
  <c r="J406" i="8"/>
  <c r="H406" i="8"/>
  <c r="BP405" i="8"/>
  <c r="BM405" i="8"/>
  <c r="BJ405" i="8"/>
  <c r="BG405" i="8"/>
  <c r="BD405" i="8"/>
  <c r="BA405" i="8"/>
  <c r="AX405" i="8"/>
  <c r="AU405" i="8"/>
  <c r="AR405" i="8"/>
  <c r="AP405" i="8"/>
  <c r="AN405" i="8"/>
  <c r="AL405" i="8"/>
  <c r="AJ405" i="8"/>
  <c r="AH405" i="8"/>
  <c r="AF405" i="8"/>
  <c r="AD405" i="8"/>
  <c r="AB405" i="8"/>
  <c r="Z405" i="8"/>
  <c r="X405" i="8"/>
  <c r="V405" i="8"/>
  <c r="T405" i="8"/>
  <c r="R405" i="8"/>
  <c r="P405" i="8"/>
  <c r="N405" i="8"/>
  <c r="L405" i="8"/>
  <c r="J405" i="8"/>
  <c r="H405" i="8"/>
  <c r="BP404" i="8"/>
  <c r="BM404" i="8"/>
  <c r="BJ404" i="8"/>
  <c r="BG404" i="8"/>
  <c r="BD404" i="8"/>
  <c r="BA404" i="8"/>
  <c r="AX404" i="8"/>
  <c r="AU404" i="8"/>
  <c r="AR404" i="8"/>
  <c r="AP404" i="8"/>
  <c r="AN404" i="8"/>
  <c r="AL404" i="8"/>
  <c r="AJ404" i="8"/>
  <c r="AH404" i="8"/>
  <c r="AF404" i="8"/>
  <c r="AD404" i="8"/>
  <c r="AB404" i="8"/>
  <c r="Z404" i="8"/>
  <c r="X404" i="8"/>
  <c r="V404" i="8"/>
  <c r="T404" i="8"/>
  <c r="R404" i="8"/>
  <c r="P404" i="8"/>
  <c r="N404" i="8"/>
  <c r="L404" i="8"/>
  <c r="J404" i="8"/>
  <c r="H404" i="8"/>
  <c r="BP403" i="8"/>
  <c r="BM403" i="8"/>
  <c r="BJ403" i="8"/>
  <c r="BG403" i="8"/>
  <c r="BD403" i="8"/>
  <c r="BA403" i="8"/>
  <c r="AX403" i="8"/>
  <c r="AU403" i="8"/>
  <c r="AR403" i="8"/>
  <c r="AP403" i="8"/>
  <c r="AN403" i="8"/>
  <c r="AL403" i="8"/>
  <c r="AJ403" i="8"/>
  <c r="AH403" i="8"/>
  <c r="AF403" i="8"/>
  <c r="AD403" i="8"/>
  <c r="AB403" i="8"/>
  <c r="Z403" i="8"/>
  <c r="X403" i="8"/>
  <c r="V403" i="8"/>
  <c r="T403" i="8"/>
  <c r="R403" i="8"/>
  <c r="P403" i="8"/>
  <c r="N403" i="8"/>
  <c r="L403" i="8"/>
  <c r="J403" i="8"/>
  <c r="H403" i="8"/>
  <c r="BP400" i="8"/>
  <c r="BM400" i="8"/>
  <c r="BJ400" i="8"/>
  <c r="BG400" i="8"/>
  <c r="BD400" i="8"/>
  <c r="BA400" i="8"/>
  <c r="AX400" i="8"/>
  <c r="AU400" i="8"/>
  <c r="AR400" i="8"/>
  <c r="AP400" i="8"/>
  <c r="AN400" i="8"/>
  <c r="AL400" i="8"/>
  <c r="AJ400" i="8"/>
  <c r="AH400" i="8"/>
  <c r="AF400" i="8"/>
  <c r="AD400" i="8"/>
  <c r="AB400" i="8"/>
  <c r="Z400" i="8"/>
  <c r="X400" i="8"/>
  <c r="V400" i="8"/>
  <c r="T400" i="8"/>
  <c r="R400" i="8"/>
  <c r="P400" i="8"/>
  <c r="N400" i="8"/>
  <c r="L400" i="8"/>
  <c r="J400" i="8"/>
  <c r="H400" i="8"/>
  <c r="BP399" i="8"/>
  <c r="BM399" i="8"/>
  <c r="BJ399" i="8"/>
  <c r="BG399" i="8"/>
  <c r="BD399" i="8"/>
  <c r="BA399" i="8"/>
  <c r="AX399" i="8"/>
  <c r="AU399" i="8"/>
  <c r="AR399" i="8"/>
  <c r="AP399" i="8"/>
  <c r="AN399" i="8"/>
  <c r="AL399" i="8"/>
  <c r="AJ399" i="8"/>
  <c r="AH399" i="8"/>
  <c r="AF399" i="8"/>
  <c r="AD399" i="8"/>
  <c r="AB399" i="8"/>
  <c r="Z399" i="8"/>
  <c r="X399" i="8"/>
  <c r="V399" i="8"/>
  <c r="T399" i="8"/>
  <c r="R399" i="8"/>
  <c r="P399" i="8"/>
  <c r="N399" i="8"/>
  <c r="L399" i="8"/>
  <c r="J399" i="8"/>
  <c r="H399" i="8"/>
  <c r="BP398" i="8"/>
  <c r="BM398" i="8"/>
  <c r="BJ398" i="8"/>
  <c r="BG398" i="8"/>
  <c r="BD398" i="8"/>
  <c r="BA398" i="8"/>
  <c r="AX398" i="8"/>
  <c r="AU398" i="8"/>
  <c r="AR398" i="8"/>
  <c r="AP398" i="8"/>
  <c r="AN398" i="8"/>
  <c r="AL398" i="8"/>
  <c r="AJ398" i="8"/>
  <c r="AH398" i="8"/>
  <c r="AF398" i="8"/>
  <c r="AD398" i="8"/>
  <c r="AB398" i="8"/>
  <c r="Z398" i="8"/>
  <c r="X398" i="8"/>
  <c r="V398" i="8"/>
  <c r="T398" i="8"/>
  <c r="R398" i="8"/>
  <c r="P398" i="8"/>
  <c r="N398" i="8"/>
  <c r="L398" i="8"/>
  <c r="J398" i="8"/>
  <c r="H398" i="8"/>
  <c r="BP397" i="8"/>
  <c r="BM397" i="8"/>
  <c r="BJ397" i="8"/>
  <c r="BG397" i="8"/>
  <c r="BD397" i="8"/>
  <c r="BA397" i="8"/>
  <c r="AX397" i="8"/>
  <c r="AU397" i="8"/>
  <c r="AR397" i="8"/>
  <c r="AP397" i="8"/>
  <c r="AN397" i="8"/>
  <c r="AL397" i="8"/>
  <c r="AJ397" i="8"/>
  <c r="AH397" i="8"/>
  <c r="AF397" i="8"/>
  <c r="AD397" i="8"/>
  <c r="AB397" i="8"/>
  <c r="Z397" i="8"/>
  <c r="X397" i="8"/>
  <c r="V397" i="8"/>
  <c r="T397" i="8"/>
  <c r="R397" i="8"/>
  <c r="P397" i="8"/>
  <c r="N397" i="8"/>
  <c r="L397" i="8"/>
  <c r="J397" i="8"/>
  <c r="H397" i="8"/>
  <c r="BP396" i="8"/>
  <c r="BM396" i="8"/>
  <c r="BJ396" i="8"/>
  <c r="BG396" i="8"/>
  <c r="BD396" i="8"/>
  <c r="BA396" i="8"/>
  <c r="AX396" i="8"/>
  <c r="AU396" i="8"/>
  <c r="AR396" i="8"/>
  <c r="AP396" i="8"/>
  <c r="AN396" i="8"/>
  <c r="AL396" i="8"/>
  <c r="AJ396" i="8"/>
  <c r="AH396" i="8"/>
  <c r="AF396" i="8"/>
  <c r="AD396" i="8"/>
  <c r="AB396" i="8"/>
  <c r="Z396" i="8"/>
  <c r="X396" i="8"/>
  <c r="V396" i="8"/>
  <c r="T396" i="8"/>
  <c r="R396" i="8"/>
  <c r="P396" i="8"/>
  <c r="N396" i="8"/>
  <c r="L396" i="8"/>
  <c r="J396" i="8"/>
  <c r="H396" i="8"/>
  <c r="BP395" i="8"/>
  <c r="BM395" i="8"/>
  <c r="BJ395" i="8"/>
  <c r="BG395" i="8"/>
  <c r="BD395" i="8"/>
  <c r="BA395" i="8"/>
  <c r="AX395" i="8"/>
  <c r="AU395" i="8"/>
  <c r="AR395" i="8"/>
  <c r="AP395" i="8"/>
  <c r="AN395" i="8"/>
  <c r="AL395" i="8"/>
  <c r="AJ395" i="8"/>
  <c r="AH395" i="8"/>
  <c r="AF395" i="8"/>
  <c r="AD395" i="8"/>
  <c r="AB395" i="8"/>
  <c r="Z395" i="8"/>
  <c r="X395" i="8"/>
  <c r="V395" i="8"/>
  <c r="T395" i="8"/>
  <c r="R395" i="8"/>
  <c r="P395" i="8"/>
  <c r="N395" i="8"/>
  <c r="L395" i="8"/>
  <c r="J395" i="8"/>
  <c r="H395" i="8"/>
  <c r="BP394" i="8"/>
  <c r="BM394" i="8"/>
  <c r="BJ394" i="8"/>
  <c r="BG394" i="8"/>
  <c r="BD394" i="8"/>
  <c r="BA394" i="8"/>
  <c r="AX394" i="8"/>
  <c r="AU394" i="8"/>
  <c r="AR394" i="8"/>
  <c r="AP394" i="8"/>
  <c r="AN394" i="8"/>
  <c r="AL394" i="8"/>
  <c r="AJ394" i="8"/>
  <c r="AH394" i="8"/>
  <c r="AF394" i="8"/>
  <c r="AD394" i="8"/>
  <c r="AB394" i="8"/>
  <c r="Z394" i="8"/>
  <c r="X394" i="8"/>
  <c r="V394" i="8"/>
  <c r="T394" i="8"/>
  <c r="R394" i="8"/>
  <c r="P394" i="8"/>
  <c r="N394" i="8"/>
  <c r="L394" i="8"/>
  <c r="J394" i="8"/>
  <c r="H394" i="8"/>
  <c r="BP393" i="8"/>
  <c r="BM393" i="8"/>
  <c r="BJ393" i="8"/>
  <c r="BG393" i="8"/>
  <c r="BD393" i="8"/>
  <c r="BA393" i="8"/>
  <c r="AX393" i="8"/>
  <c r="AU393" i="8"/>
  <c r="AR393" i="8"/>
  <c r="AP393" i="8"/>
  <c r="AN393" i="8"/>
  <c r="AL393" i="8"/>
  <c r="AJ393" i="8"/>
  <c r="AH393" i="8"/>
  <c r="AF393" i="8"/>
  <c r="AD393" i="8"/>
  <c r="AB393" i="8"/>
  <c r="Z393" i="8"/>
  <c r="X393" i="8"/>
  <c r="V393" i="8"/>
  <c r="T393" i="8"/>
  <c r="R393" i="8"/>
  <c r="P393" i="8"/>
  <c r="N393" i="8"/>
  <c r="L393" i="8"/>
  <c r="J393" i="8"/>
  <c r="H393" i="8"/>
  <c r="BP392" i="8"/>
  <c r="BM392" i="8"/>
  <c r="BJ392" i="8"/>
  <c r="BG392" i="8"/>
  <c r="BD392" i="8"/>
  <c r="BA392" i="8"/>
  <c r="AX392" i="8"/>
  <c r="AU392" i="8"/>
  <c r="AR392" i="8"/>
  <c r="AP392" i="8"/>
  <c r="AN392" i="8"/>
  <c r="AL392" i="8"/>
  <c r="AJ392" i="8"/>
  <c r="AH392" i="8"/>
  <c r="AF392" i="8"/>
  <c r="AD392" i="8"/>
  <c r="AB392" i="8"/>
  <c r="Z392" i="8"/>
  <c r="X392" i="8"/>
  <c r="V392" i="8"/>
  <c r="T392" i="8"/>
  <c r="R392" i="8"/>
  <c r="P392" i="8"/>
  <c r="N392" i="8"/>
  <c r="L392" i="8"/>
  <c r="J392" i="8"/>
  <c r="H392" i="8"/>
  <c r="BP391" i="8"/>
  <c r="BM391" i="8"/>
  <c r="BJ391" i="8"/>
  <c r="BG391" i="8"/>
  <c r="BD391" i="8"/>
  <c r="BA391" i="8"/>
  <c r="AX391" i="8"/>
  <c r="AU391" i="8"/>
  <c r="AR391" i="8"/>
  <c r="AP391" i="8"/>
  <c r="AN391" i="8"/>
  <c r="AL391" i="8"/>
  <c r="AJ391" i="8"/>
  <c r="AH391" i="8"/>
  <c r="AF391" i="8"/>
  <c r="AD391" i="8"/>
  <c r="AB391" i="8"/>
  <c r="Z391" i="8"/>
  <c r="X391" i="8"/>
  <c r="V391" i="8"/>
  <c r="T391" i="8"/>
  <c r="R391" i="8"/>
  <c r="P391" i="8"/>
  <c r="N391" i="8"/>
  <c r="L391" i="8"/>
  <c r="J391" i="8"/>
  <c r="H391" i="8"/>
  <c r="BS390" i="8"/>
  <c r="BP390" i="8"/>
  <c r="BM390" i="8"/>
  <c r="BJ390" i="8"/>
  <c r="BG390" i="8"/>
  <c r="BD390" i="8"/>
  <c r="BA390" i="8"/>
  <c r="AX390" i="8"/>
  <c r="AU390" i="8"/>
  <c r="AR390" i="8"/>
  <c r="AP390" i="8"/>
  <c r="AN390" i="8"/>
  <c r="AL390" i="8"/>
  <c r="AJ390" i="8"/>
  <c r="AH390" i="8"/>
  <c r="AF390" i="8"/>
  <c r="AD390" i="8"/>
  <c r="AB390" i="8"/>
  <c r="Z390" i="8"/>
  <c r="X390" i="8"/>
  <c r="V390" i="8"/>
  <c r="T390" i="8"/>
  <c r="R390" i="8"/>
  <c r="P390" i="8"/>
  <c r="N390" i="8"/>
  <c r="L390" i="8"/>
  <c r="J390" i="8"/>
  <c r="H390" i="8"/>
  <c r="BP389" i="8"/>
  <c r="BM389" i="8"/>
  <c r="BJ389" i="8"/>
  <c r="BG389" i="8"/>
  <c r="BD389" i="8"/>
  <c r="BA389" i="8"/>
  <c r="AX389" i="8"/>
  <c r="AU389" i="8"/>
  <c r="AR389" i="8"/>
  <c r="AP389" i="8"/>
  <c r="AN389" i="8"/>
  <c r="AL389" i="8"/>
  <c r="AJ389" i="8"/>
  <c r="AH389" i="8"/>
  <c r="AF389" i="8"/>
  <c r="AD389" i="8"/>
  <c r="AB389" i="8"/>
  <c r="Z389" i="8"/>
  <c r="X389" i="8"/>
  <c r="V389" i="8"/>
  <c r="T389" i="8"/>
  <c r="R389" i="8"/>
  <c r="P389" i="8"/>
  <c r="N389" i="8"/>
  <c r="L389" i="8"/>
  <c r="J389" i="8"/>
  <c r="H389" i="8"/>
  <c r="BP386" i="8"/>
  <c r="BM386" i="8"/>
  <c r="BJ386" i="8"/>
  <c r="BG386" i="8"/>
  <c r="BD386" i="8"/>
  <c r="BA386" i="8"/>
  <c r="AX386" i="8"/>
  <c r="AU386" i="8"/>
  <c r="AR386" i="8"/>
  <c r="AP386" i="8"/>
  <c r="AN386" i="8"/>
  <c r="AL386" i="8"/>
  <c r="AJ386" i="8"/>
  <c r="AH386" i="8"/>
  <c r="AF386" i="8"/>
  <c r="AD386" i="8"/>
  <c r="AB386" i="8"/>
  <c r="Z386" i="8"/>
  <c r="X386" i="8"/>
  <c r="V386" i="8"/>
  <c r="T386" i="8"/>
  <c r="R386" i="8"/>
  <c r="P386" i="8"/>
  <c r="N386" i="8"/>
  <c r="L386" i="8"/>
  <c r="J386" i="8"/>
  <c r="H386" i="8"/>
  <c r="BP385" i="8"/>
  <c r="BM385" i="8"/>
  <c r="BJ385" i="8"/>
  <c r="BG385" i="8"/>
  <c r="BD385" i="8"/>
  <c r="BA385" i="8"/>
  <c r="AX385" i="8"/>
  <c r="AU385" i="8"/>
  <c r="AR385" i="8"/>
  <c r="AP385" i="8"/>
  <c r="AN385" i="8"/>
  <c r="AL385" i="8"/>
  <c r="AJ385" i="8"/>
  <c r="AH385" i="8"/>
  <c r="AF385" i="8"/>
  <c r="AD385" i="8"/>
  <c r="AB385" i="8"/>
  <c r="Z385" i="8"/>
  <c r="X385" i="8"/>
  <c r="V385" i="8"/>
  <c r="T385" i="8"/>
  <c r="R385" i="8"/>
  <c r="P385" i="8"/>
  <c r="N385" i="8"/>
  <c r="L385" i="8"/>
  <c r="J385" i="8"/>
  <c r="H385" i="8"/>
  <c r="BP384" i="8"/>
  <c r="BM384" i="8"/>
  <c r="BJ384" i="8"/>
  <c r="BG384" i="8"/>
  <c r="BD384" i="8"/>
  <c r="BA384" i="8"/>
  <c r="AX384" i="8"/>
  <c r="AU384" i="8"/>
  <c r="AR384" i="8"/>
  <c r="AP384" i="8"/>
  <c r="AN384" i="8"/>
  <c r="AL384" i="8"/>
  <c r="AJ384" i="8"/>
  <c r="AH384" i="8"/>
  <c r="AF384" i="8"/>
  <c r="AD384" i="8"/>
  <c r="AB384" i="8"/>
  <c r="Z384" i="8"/>
  <c r="X384" i="8"/>
  <c r="V384" i="8"/>
  <c r="T384" i="8"/>
  <c r="R384" i="8"/>
  <c r="P384" i="8"/>
  <c r="N384" i="8"/>
  <c r="L384" i="8"/>
  <c r="J384" i="8"/>
  <c r="H384" i="8"/>
  <c r="BP383" i="8"/>
  <c r="BM383" i="8"/>
  <c r="BJ383" i="8"/>
  <c r="BG383" i="8"/>
  <c r="BD383" i="8"/>
  <c r="BA383" i="8"/>
  <c r="AX383" i="8"/>
  <c r="AU383" i="8"/>
  <c r="AR383" i="8"/>
  <c r="AP383" i="8"/>
  <c r="AN383" i="8"/>
  <c r="AL383" i="8"/>
  <c r="AJ383" i="8"/>
  <c r="AH383" i="8"/>
  <c r="AF383" i="8"/>
  <c r="AD383" i="8"/>
  <c r="AB383" i="8"/>
  <c r="Z383" i="8"/>
  <c r="X383" i="8"/>
  <c r="V383" i="8"/>
  <c r="T383" i="8"/>
  <c r="R383" i="8"/>
  <c r="P383" i="8"/>
  <c r="N383" i="8"/>
  <c r="L383" i="8"/>
  <c r="J383" i="8"/>
  <c r="H383" i="8"/>
  <c r="BP382" i="8"/>
  <c r="BM382" i="8"/>
  <c r="BJ382" i="8"/>
  <c r="BG382" i="8"/>
  <c r="BD382" i="8"/>
  <c r="BA382" i="8"/>
  <c r="AX382" i="8"/>
  <c r="AU382" i="8"/>
  <c r="AR382" i="8"/>
  <c r="AP382" i="8"/>
  <c r="AN382" i="8"/>
  <c r="AL382" i="8"/>
  <c r="AJ382" i="8"/>
  <c r="AH382" i="8"/>
  <c r="AF382" i="8"/>
  <c r="AD382" i="8"/>
  <c r="AB382" i="8"/>
  <c r="Z382" i="8"/>
  <c r="X382" i="8"/>
  <c r="V382" i="8"/>
  <c r="T382" i="8"/>
  <c r="R382" i="8"/>
  <c r="P382" i="8"/>
  <c r="N382" i="8"/>
  <c r="L382" i="8"/>
  <c r="J382" i="8"/>
  <c r="H382" i="8"/>
  <c r="BP381" i="8"/>
  <c r="BM381" i="8"/>
  <c r="BJ381" i="8"/>
  <c r="BG381" i="8"/>
  <c r="BD381" i="8"/>
  <c r="BA381" i="8"/>
  <c r="AX381" i="8"/>
  <c r="AU381" i="8"/>
  <c r="AR381" i="8"/>
  <c r="AP381" i="8"/>
  <c r="AN381" i="8"/>
  <c r="AL381" i="8"/>
  <c r="AJ381" i="8"/>
  <c r="AH381" i="8"/>
  <c r="AF381" i="8"/>
  <c r="AD381" i="8"/>
  <c r="AB381" i="8"/>
  <c r="Z381" i="8"/>
  <c r="X381" i="8"/>
  <c r="V381" i="8"/>
  <c r="T381" i="8"/>
  <c r="R381" i="8"/>
  <c r="P381" i="8"/>
  <c r="N381" i="8"/>
  <c r="L381" i="8"/>
  <c r="J381" i="8"/>
  <c r="H381" i="8"/>
  <c r="BP380" i="8"/>
  <c r="BM380" i="8"/>
  <c r="BG380" i="8"/>
  <c r="BD380" i="8"/>
  <c r="BA380" i="8"/>
  <c r="AX380" i="8"/>
  <c r="AU380" i="8"/>
  <c r="AR380" i="8"/>
  <c r="AN380" i="8"/>
  <c r="AL380" i="8"/>
  <c r="AJ380" i="8"/>
  <c r="AH380" i="8"/>
  <c r="AF380" i="8"/>
  <c r="AD380" i="8"/>
  <c r="AB380" i="8"/>
  <c r="Z380" i="8"/>
  <c r="X380" i="8"/>
  <c r="V380" i="8"/>
  <c r="T380" i="8"/>
  <c r="R380" i="8"/>
  <c r="P380" i="8"/>
  <c r="N380" i="8"/>
  <c r="L380" i="8"/>
  <c r="J380" i="8"/>
  <c r="H380" i="8"/>
  <c r="BP379" i="8"/>
  <c r="BM379" i="8"/>
  <c r="BJ379" i="8"/>
  <c r="BG379" i="8"/>
  <c r="BD379" i="8"/>
  <c r="BA379" i="8"/>
  <c r="AX379" i="8"/>
  <c r="AU379" i="8"/>
  <c r="AR379" i="8"/>
  <c r="AN379" i="8"/>
  <c r="AL379" i="8"/>
  <c r="AJ379" i="8"/>
  <c r="AH379" i="8"/>
  <c r="AF379" i="8"/>
  <c r="AD379" i="8"/>
  <c r="AB379" i="8"/>
  <c r="Z379" i="8"/>
  <c r="X379" i="8"/>
  <c r="V379" i="8"/>
  <c r="T379" i="8"/>
  <c r="R379" i="8"/>
  <c r="P379" i="8"/>
  <c r="N379" i="8"/>
  <c r="L379" i="8"/>
  <c r="J379" i="8"/>
  <c r="H379" i="8"/>
  <c r="BP378" i="8"/>
  <c r="BM378" i="8"/>
  <c r="BJ378" i="8"/>
  <c r="BG378" i="8"/>
  <c r="BD378" i="8"/>
  <c r="BA378" i="8"/>
  <c r="AX378" i="8"/>
  <c r="AU378" i="8"/>
  <c r="AR378" i="8"/>
  <c r="AP378" i="8"/>
  <c r="AN378" i="8"/>
  <c r="AL378" i="8"/>
  <c r="AJ378" i="8"/>
  <c r="AH378" i="8"/>
  <c r="AF378" i="8"/>
  <c r="AD378" i="8"/>
  <c r="AB378" i="8"/>
  <c r="Z378" i="8"/>
  <c r="X378" i="8"/>
  <c r="V378" i="8"/>
  <c r="T378" i="8"/>
  <c r="R378" i="8"/>
  <c r="P378" i="8"/>
  <c r="N378" i="8"/>
  <c r="L378" i="8"/>
  <c r="J378" i="8"/>
  <c r="H378" i="8"/>
  <c r="BP377" i="8"/>
  <c r="BM377" i="8"/>
  <c r="BJ377" i="8"/>
  <c r="BG377" i="8"/>
  <c r="BD377" i="8"/>
  <c r="BA377" i="8"/>
  <c r="AX377" i="8"/>
  <c r="AU377" i="8"/>
  <c r="AR377" i="8"/>
  <c r="AP377" i="8"/>
  <c r="AN377" i="8"/>
  <c r="AL377" i="8"/>
  <c r="AJ377" i="8"/>
  <c r="AH377" i="8"/>
  <c r="AF377" i="8"/>
  <c r="AD377" i="8"/>
  <c r="AB377" i="8"/>
  <c r="Z377" i="8"/>
  <c r="X377" i="8"/>
  <c r="V377" i="8"/>
  <c r="T377" i="8"/>
  <c r="R377" i="8"/>
  <c r="P377" i="8"/>
  <c r="N377" i="8"/>
  <c r="L377" i="8"/>
  <c r="J377" i="8"/>
  <c r="H377" i="8"/>
  <c r="BS376" i="8"/>
  <c r="BP376" i="8"/>
  <c r="BM376" i="8"/>
  <c r="BJ376" i="8"/>
  <c r="BG376" i="8"/>
  <c r="BD376" i="8"/>
  <c r="BA376" i="8"/>
  <c r="AX376" i="8"/>
  <c r="AU376" i="8"/>
  <c r="AR376" i="8"/>
  <c r="AP376" i="8"/>
  <c r="AN376" i="8"/>
  <c r="AL376" i="8"/>
  <c r="AJ376" i="8"/>
  <c r="AH376" i="8"/>
  <c r="AF376" i="8"/>
  <c r="AD376" i="8"/>
  <c r="AB376" i="8"/>
  <c r="Z376" i="8"/>
  <c r="X376" i="8"/>
  <c r="V376" i="8"/>
  <c r="T376" i="8"/>
  <c r="R376" i="8"/>
  <c r="P376" i="8"/>
  <c r="N376" i="8"/>
  <c r="L376" i="8"/>
  <c r="J376" i="8"/>
  <c r="H376" i="8"/>
  <c r="BP375" i="8"/>
  <c r="BM375" i="8"/>
  <c r="BJ375" i="8"/>
  <c r="BG375" i="8"/>
  <c r="BD375" i="8"/>
  <c r="BA375" i="8"/>
  <c r="AX375" i="8"/>
  <c r="AU375" i="8"/>
  <c r="AR375" i="8"/>
  <c r="AP375" i="8"/>
  <c r="AN375" i="8"/>
  <c r="AL375" i="8"/>
  <c r="AJ375" i="8"/>
  <c r="AH375" i="8"/>
  <c r="AF375" i="8"/>
  <c r="AD375" i="8"/>
  <c r="AB375" i="8"/>
  <c r="Z375" i="8"/>
  <c r="X375" i="8"/>
  <c r="V375" i="8"/>
  <c r="T375" i="8"/>
  <c r="R375" i="8"/>
  <c r="P375" i="8"/>
  <c r="N375" i="8"/>
  <c r="L375" i="8"/>
  <c r="J375" i="8"/>
  <c r="H375" i="8"/>
  <c r="BP372" i="8"/>
  <c r="BM372" i="8"/>
  <c r="BJ372" i="8"/>
  <c r="BG372" i="8"/>
  <c r="BD372" i="8"/>
  <c r="BA372" i="8"/>
  <c r="AX372" i="8"/>
  <c r="AU372" i="8"/>
  <c r="AR372" i="8"/>
  <c r="AP372" i="8"/>
  <c r="AN372" i="8"/>
  <c r="AL372" i="8"/>
  <c r="AJ372" i="8"/>
  <c r="AH372" i="8"/>
  <c r="AF372" i="8"/>
  <c r="AD372" i="8"/>
  <c r="AB372" i="8"/>
  <c r="Z372" i="8"/>
  <c r="X372" i="8"/>
  <c r="V372" i="8"/>
  <c r="T372" i="8"/>
  <c r="R372" i="8"/>
  <c r="P372" i="8"/>
  <c r="N372" i="8"/>
  <c r="L372" i="8"/>
  <c r="J372" i="8"/>
  <c r="H372" i="8"/>
  <c r="BP371" i="8"/>
  <c r="BM371" i="8"/>
  <c r="BJ371" i="8"/>
  <c r="BG371" i="8"/>
  <c r="BD371" i="8"/>
  <c r="BA371" i="8"/>
  <c r="AX371" i="8"/>
  <c r="AU371" i="8"/>
  <c r="AR371" i="8"/>
  <c r="AP371" i="8"/>
  <c r="AN371" i="8"/>
  <c r="AL371" i="8"/>
  <c r="AJ371" i="8"/>
  <c r="AH371" i="8"/>
  <c r="AF371" i="8"/>
  <c r="AD371" i="8"/>
  <c r="AB371" i="8"/>
  <c r="Z371" i="8"/>
  <c r="X371" i="8"/>
  <c r="V371" i="8"/>
  <c r="T371" i="8"/>
  <c r="R371" i="8"/>
  <c r="P371" i="8"/>
  <c r="N371" i="8"/>
  <c r="L371" i="8"/>
  <c r="J371" i="8"/>
  <c r="H371" i="8"/>
  <c r="BP370" i="8"/>
  <c r="BM370" i="8"/>
  <c r="BJ370" i="8"/>
  <c r="BG370" i="8"/>
  <c r="BD370" i="8"/>
  <c r="BA370" i="8"/>
  <c r="AX370" i="8"/>
  <c r="AU370" i="8"/>
  <c r="AR370" i="8"/>
  <c r="AP370" i="8"/>
  <c r="AN370" i="8"/>
  <c r="AL370" i="8"/>
  <c r="AJ370" i="8"/>
  <c r="AH370" i="8"/>
  <c r="AF370" i="8"/>
  <c r="AD370" i="8"/>
  <c r="AB370" i="8"/>
  <c r="Z370" i="8"/>
  <c r="X370" i="8"/>
  <c r="V370" i="8"/>
  <c r="T370" i="8"/>
  <c r="R370" i="8"/>
  <c r="P370" i="8"/>
  <c r="N370" i="8"/>
  <c r="L370" i="8"/>
  <c r="J370" i="8"/>
  <c r="H370" i="8"/>
  <c r="BP369" i="8"/>
  <c r="BM369" i="8"/>
  <c r="BJ369" i="8"/>
  <c r="BG369" i="8"/>
  <c r="BD369" i="8"/>
  <c r="BA369" i="8"/>
  <c r="AX369" i="8"/>
  <c r="AU369" i="8"/>
  <c r="AR369" i="8"/>
  <c r="AP369" i="8"/>
  <c r="AN369" i="8"/>
  <c r="AL369" i="8"/>
  <c r="AJ369" i="8"/>
  <c r="AH369" i="8"/>
  <c r="AF369" i="8"/>
  <c r="AD369" i="8"/>
  <c r="AB369" i="8"/>
  <c r="Z369" i="8"/>
  <c r="X369" i="8"/>
  <c r="V369" i="8"/>
  <c r="T369" i="8"/>
  <c r="R369" i="8"/>
  <c r="P369" i="8"/>
  <c r="N369" i="8"/>
  <c r="L369" i="8"/>
  <c r="J369" i="8"/>
  <c r="H369" i="8"/>
  <c r="BP368" i="8"/>
  <c r="BM368" i="8"/>
  <c r="BJ368" i="8"/>
  <c r="BG368" i="8"/>
  <c r="BD368" i="8"/>
  <c r="BA368" i="8"/>
  <c r="AX368" i="8"/>
  <c r="AU368" i="8"/>
  <c r="AR368" i="8"/>
  <c r="AP368" i="8"/>
  <c r="AN368" i="8"/>
  <c r="AL368" i="8"/>
  <c r="AJ368" i="8"/>
  <c r="AH368" i="8"/>
  <c r="AF368" i="8"/>
  <c r="AD368" i="8"/>
  <c r="AB368" i="8"/>
  <c r="Z368" i="8"/>
  <c r="X368" i="8"/>
  <c r="V368" i="8"/>
  <c r="T368" i="8"/>
  <c r="R368" i="8"/>
  <c r="P368" i="8"/>
  <c r="N368" i="8"/>
  <c r="L368" i="8"/>
  <c r="J368" i="8"/>
  <c r="H368" i="8"/>
  <c r="BP367" i="8"/>
  <c r="BM367" i="8"/>
  <c r="BJ367" i="8"/>
  <c r="BG367" i="8"/>
  <c r="BD367" i="8"/>
  <c r="BA367" i="8"/>
  <c r="AX367" i="8"/>
  <c r="AU367" i="8"/>
  <c r="AR367" i="8"/>
  <c r="AP367" i="8"/>
  <c r="AN367" i="8"/>
  <c r="AL367" i="8"/>
  <c r="AJ367" i="8"/>
  <c r="AH367" i="8"/>
  <c r="AF367" i="8"/>
  <c r="AD367" i="8"/>
  <c r="AB367" i="8"/>
  <c r="Z367" i="8"/>
  <c r="X367" i="8"/>
  <c r="V367" i="8"/>
  <c r="T367" i="8"/>
  <c r="R367" i="8"/>
  <c r="P367" i="8"/>
  <c r="N367" i="8"/>
  <c r="L367" i="8"/>
  <c r="J367" i="8"/>
  <c r="H367" i="8"/>
  <c r="BP366" i="8"/>
  <c r="BM366" i="8"/>
  <c r="BJ366" i="8"/>
  <c r="BG366" i="8"/>
  <c r="BD366" i="8"/>
  <c r="BA366" i="8"/>
  <c r="AX366" i="8"/>
  <c r="AU366" i="8"/>
  <c r="AR366" i="8"/>
  <c r="AN366" i="8"/>
  <c r="AL366" i="8"/>
  <c r="AJ366" i="8"/>
  <c r="AH366" i="8"/>
  <c r="AF366" i="8"/>
  <c r="AD366" i="8"/>
  <c r="AB366" i="8"/>
  <c r="Z366" i="8"/>
  <c r="X366" i="8"/>
  <c r="V366" i="8"/>
  <c r="T366" i="8"/>
  <c r="R366" i="8"/>
  <c r="P366" i="8"/>
  <c r="N366" i="8"/>
  <c r="L366" i="8"/>
  <c r="J366" i="8"/>
  <c r="H366" i="8"/>
  <c r="BP365" i="8"/>
  <c r="BM365" i="8"/>
  <c r="BJ365" i="8"/>
  <c r="BG365" i="8"/>
  <c r="BD365" i="8"/>
  <c r="BA365" i="8"/>
  <c r="AX365" i="8"/>
  <c r="AU365" i="8"/>
  <c r="AR365" i="8"/>
  <c r="AN365" i="8"/>
  <c r="AL365" i="8"/>
  <c r="AJ365" i="8"/>
  <c r="AH365" i="8"/>
  <c r="AF365" i="8"/>
  <c r="AD365" i="8"/>
  <c r="AB365" i="8"/>
  <c r="Z365" i="8"/>
  <c r="X365" i="8"/>
  <c r="V365" i="8"/>
  <c r="T365" i="8"/>
  <c r="R365" i="8"/>
  <c r="P365" i="8"/>
  <c r="N365" i="8"/>
  <c r="L365" i="8"/>
  <c r="J365" i="8"/>
  <c r="H365" i="8"/>
  <c r="BP364" i="8"/>
  <c r="BM364" i="8"/>
  <c r="BJ364" i="8"/>
  <c r="BG364" i="8"/>
  <c r="BD364" i="8"/>
  <c r="BA364" i="8"/>
  <c r="AX364" i="8"/>
  <c r="AU364" i="8"/>
  <c r="AR364" i="8"/>
  <c r="AP364" i="8"/>
  <c r="AN364" i="8"/>
  <c r="AL364" i="8"/>
  <c r="AJ364" i="8"/>
  <c r="AH364" i="8"/>
  <c r="AF364" i="8"/>
  <c r="AD364" i="8"/>
  <c r="AB364" i="8"/>
  <c r="Z364" i="8"/>
  <c r="X364" i="8"/>
  <c r="V364" i="8"/>
  <c r="T364" i="8"/>
  <c r="R364" i="8"/>
  <c r="P364" i="8"/>
  <c r="N364" i="8"/>
  <c r="L364" i="8"/>
  <c r="J364" i="8"/>
  <c r="H364" i="8"/>
  <c r="BP363" i="8"/>
  <c r="BM363" i="8"/>
  <c r="BJ363" i="8"/>
  <c r="BG363" i="8"/>
  <c r="BD363" i="8"/>
  <c r="BA363" i="8"/>
  <c r="AX363" i="8"/>
  <c r="AU363" i="8"/>
  <c r="AR363" i="8"/>
  <c r="AP363" i="8"/>
  <c r="AN363" i="8"/>
  <c r="AL363" i="8"/>
  <c r="AJ363" i="8"/>
  <c r="AH363" i="8"/>
  <c r="AF363" i="8"/>
  <c r="AD363" i="8"/>
  <c r="AB363" i="8"/>
  <c r="Z363" i="8"/>
  <c r="X363" i="8"/>
  <c r="V363" i="8"/>
  <c r="T363" i="8"/>
  <c r="R363" i="8"/>
  <c r="P363" i="8"/>
  <c r="N363" i="8"/>
  <c r="L363" i="8"/>
  <c r="J363" i="8"/>
  <c r="H363" i="8"/>
  <c r="BS362" i="8"/>
  <c r="BP362" i="8"/>
  <c r="BM362" i="8"/>
  <c r="BJ362" i="8"/>
  <c r="BG362" i="8"/>
  <c r="BD362" i="8"/>
  <c r="BA362" i="8"/>
  <c r="AX362" i="8"/>
  <c r="AU362" i="8"/>
  <c r="AR362" i="8"/>
  <c r="AP362" i="8"/>
  <c r="AN362" i="8"/>
  <c r="AL362" i="8"/>
  <c r="AJ362" i="8"/>
  <c r="AH362" i="8"/>
  <c r="AF362" i="8"/>
  <c r="AD362" i="8"/>
  <c r="AB362" i="8"/>
  <c r="Z362" i="8"/>
  <c r="X362" i="8"/>
  <c r="V362" i="8"/>
  <c r="T362" i="8"/>
  <c r="R362" i="8"/>
  <c r="P362" i="8"/>
  <c r="N362" i="8"/>
  <c r="L362" i="8"/>
  <c r="J362" i="8"/>
  <c r="H362" i="8"/>
  <c r="BP361" i="8"/>
  <c r="BM361" i="8"/>
  <c r="BJ361" i="8"/>
  <c r="BG361" i="8"/>
  <c r="BD361" i="8"/>
  <c r="BA361" i="8"/>
  <c r="AX361" i="8"/>
  <c r="AU361" i="8"/>
  <c r="AR361" i="8"/>
  <c r="AP361" i="8"/>
  <c r="AN361" i="8"/>
  <c r="AL361" i="8"/>
  <c r="AJ361" i="8"/>
  <c r="AH361" i="8"/>
  <c r="AF361" i="8"/>
  <c r="AD361" i="8"/>
  <c r="AB361" i="8"/>
  <c r="Z361" i="8"/>
  <c r="X361" i="8"/>
  <c r="V361" i="8"/>
  <c r="T361" i="8"/>
  <c r="R361" i="8"/>
  <c r="P361" i="8"/>
  <c r="N361" i="8"/>
  <c r="L361" i="8"/>
  <c r="J361" i="8"/>
  <c r="H361" i="8"/>
  <c r="BP358" i="8"/>
  <c r="BM358" i="8"/>
  <c r="BJ358" i="8"/>
  <c r="BG358" i="8"/>
  <c r="BD358" i="8"/>
  <c r="BA358" i="8"/>
  <c r="AX358" i="8"/>
  <c r="AU358" i="8"/>
  <c r="AR358" i="8"/>
  <c r="AP358" i="8"/>
  <c r="AN358" i="8"/>
  <c r="AL358" i="8"/>
  <c r="AJ358" i="8"/>
  <c r="AH358" i="8"/>
  <c r="AF358" i="8"/>
  <c r="AD358" i="8"/>
  <c r="AB358" i="8"/>
  <c r="Z358" i="8"/>
  <c r="X358" i="8"/>
  <c r="V358" i="8"/>
  <c r="T358" i="8"/>
  <c r="R358" i="8"/>
  <c r="P358" i="8"/>
  <c r="N358" i="8"/>
  <c r="L358" i="8"/>
  <c r="J358" i="8"/>
  <c r="H358" i="8"/>
  <c r="BP357" i="8"/>
  <c r="BM357" i="8"/>
  <c r="BJ357" i="8"/>
  <c r="BG357" i="8"/>
  <c r="BD357" i="8"/>
  <c r="BA357" i="8"/>
  <c r="AX357" i="8"/>
  <c r="AU357" i="8"/>
  <c r="AR357" i="8"/>
  <c r="AP357" i="8"/>
  <c r="AN357" i="8"/>
  <c r="AL357" i="8"/>
  <c r="AJ357" i="8"/>
  <c r="AH357" i="8"/>
  <c r="AF357" i="8"/>
  <c r="AD357" i="8"/>
  <c r="AB357" i="8"/>
  <c r="Z357" i="8"/>
  <c r="X357" i="8"/>
  <c r="V357" i="8"/>
  <c r="T357" i="8"/>
  <c r="R357" i="8"/>
  <c r="P357" i="8"/>
  <c r="N357" i="8"/>
  <c r="L357" i="8"/>
  <c r="J357" i="8"/>
  <c r="H357" i="8"/>
  <c r="BP356" i="8"/>
  <c r="BM356" i="8"/>
  <c r="BJ356" i="8"/>
  <c r="BG356" i="8"/>
  <c r="BD356" i="8"/>
  <c r="BA356" i="8"/>
  <c r="AX356" i="8"/>
  <c r="AU356" i="8"/>
  <c r="AR356" i="8"/>
  <c r="AP356" i="8"/>
  <c r="AN356" i="8"/>
  <c r="AL356" i="8"/>
  <c r="AJ356" i="8"/>
  <c r="AH356" i="8"/>
  <c r="AF356" i="8"/>
  <c r="AD356" i="8"/>
  <c r="AB356" i="8"/>
  <c r="Z356" i="8"/>
  <c r="X356" i="8"/>
  <c r="V356" i="8"/>
  <c r="T356" i="8"/>
  <c r="R356" i="8"/>
  <c r="P356" i="8"/>
  <c r="N356" i="8"/>
  <c r="L356" i="8"/>
  <c r="J356" i="8"/>
  <c r="H356" i="8"/>
  <c r="BP355" i="8"/>
  <c r="BM355" i="8"/>
  <c r="BJ355" i="8"/>
  <c r="BG355" i="8"/>
  <c r="BD355" i="8"/>
  <c r="BA355" i="8"/>
  <c r="AX355" i="8"/>
  <c r="AU355" i="8"/>
  <c r="AR355" i="8"/>
  <c r="AP355" i="8"/>
  <c r="AN355" i="8"/>
  <c r="AL355" i="8"/>
  <c r="AJ355" i="8"/>
  <c r="AH355" i="8"/>
  <c r="AF355" i="8"/>
  <c r="AD355" i="8"/>
  <c r="AB355" i="8"/>
  <c r="Z355" i="8"/>
  <c r="X355" i="8"/>
  <c r="V355" i="8"/>
  <c r="T355" i="8"/>
  <c r="R355" i="8"/>
  <c r="P355" i="8"/>
  <c r="N355" i="8"/>
  <c r="L355" i="8"/>
  <c r="J355" i="8"/>
  <c r="H355" i="8"/>
  <c r="BP354" i="8"/>
  <c r="BM354" i="8"/>
  <c r="BJ354" i="8"/>
  <c r="BG354" i="8"/>
  <c r="BD354" i="8"/>
  <c r="BA354" i="8"/>
  <c r="AX354" i="8"/>
  <c r="AU354" i="8"/>
  <c r="AR354" i="8"/>
  <c r="AP354" i="8"/>
  <c r="AN354" i="8"/>
  <c r="AL354" i="8"/>
  <c r="AJ354" i="8"/>
  <c r="AH354" i="8"/>
  <c r="AF354" i="8"/>
  <c r="AD354" i="8"/>
  <c r="AB354" i="8"/>
  <c r="Z354" i="8"/>
  <c r="X354" i="8"/>
  <c r="V354" i="8"/>
  <c r="T354" i="8"/>
  <c r="R354" i="8"/>
  <c r="P354" i="8"/>
  <c r="N354" i="8"/>
  <c r="L354" i="8"/>
  <c r="J354" i="8"/>
  <c r="H354" i="8"/>
  <c r="BP353" i="8"/>
  <c r="BM353" i="8"/>
  <c r="BJ353" i="8"/>
  <c r="BG353" i="8"/>
  <c r="BD353" i="8"/>
  <c r="BA353" i="8"/>
  <c r="AX353" i="8"/>
  <c r="AU353" i="8"/>
  <c r="AR353" i="8"/>
  <c r="AP353" i="8"/>
  <c r="AN353" i="8"/>
  <c r="AL353" i="8"/>
  <c r="AJ353" i="8"/>
  <c r="AH353" i="8"/>
  <c r="AF353" i="8"/>
  <c r="AD353" i="8"/>
  <c r="AB353" i="8"/>
  <c r="Z353" i="8"/>
  <c r="X353" i="8"/>
  <c r="V353" i="8"/>
  <c r="T353" i="8"/>
  <c r="R353" i="8"/>
  <c r="P353" i="8"/>
  <c r="N353" i="8"/>
  <c r="L353" i="8"/>
  <c r="J353" i="8"/>
  <c r="H353" i="8"/>
  <c r="BP352" i="8"/>
  <c r="BM352" i="8"/>
  <c r="BJ352" i="8"/>
  <c r="BG352" i="8"/>
  <c r="BD352" i="8"/>
  <c r="BA352" i="8"/>
  <c r="AX352" i="8"/>
  <c r="AV352" i="8"/>
  <c r="AT352" i="8"/>
  <c r="BS348" i="8" s="1"/>
  <c r="AR352" i="8"/>
  <c r="AP352" i="8"/>
  <c r="AN352" i="8"/>
  <c r="AL352" i="8"/>
  <c r="AJ352" i="8"/>
  <c r="AH352" i="8"/>
  <c r="AF352" i="8"/>
  <c r="AD352" i="8"/>
  <c r="AB352" i="8"/>
  <c r="Z352" i="8"/>
  <c r="X352" i="8"/>
  <c r="V352" i="8"/>
  <c r="T352" i="8"/>
  <c r="R352" i="8"/>
  <c r="P352" i="8"/>
  <c r="N352" i="8"/>
  <c r="L352" i="8"/>
  <c r="J352" i="8"/>
  <c r="H352" i="8"/>
  <c r="BP351" i="8"/>
  <c r="BM351" i="8"/>
  <c r="BJ351" i="8"/>
  <c r="BG351" i="8"/>
  <c r="BD351" i="8"/>
  <c r="BA351" i="8"/>
  <c r="AX351" i="8"/>
  <c r="AU351" i="8"/>
  <c r="AR351" i="8"/>
  <c r="AP351" i="8"/>
  <c r="AN351" i="8"/>
  <c r="AL351" i="8"/>
  <c r="AJ351" i="8"/>
  <c r="AH351" i="8"/>
  <c r="AF351" i="8"/>
  <c r="AD351" i="8"/>
  <c r="AB351" i="8"/>
  <c r="Z351" i="8"/>
  <c r="X351" i="8"/>
  <c r="V351" i="8"/>
  <c r="T351" i="8"/>
  <c r="R351" i="8"/>
  <c r="P351" i="8"/>
  <c r="N351" i="8"/>
  <c r="L351" i="8"/>
  <c r="J351" i="8"/>
  <c r="H351" i="8"/>
  <c r="BP350" i="8"/>
  <c r="BM350" i="8"/>
  <c r="BJ350" i="8"/>
  <c r="BG350" i="8"/>
  <c r="BD350" i="8"/>
  <c r="BA350" i="8"/>
  <c r="AX350" i="8"/>
  <c r="AU350" i="8"/>
  <c r="AR350" i="8"/>
  <c r="AP350" i="8"/>
  <c r="AN350" i="8"/>
  <c r="AL350" i="8"/>
  <c r="AJ350" i="8"/>
  <c r="AH350" i="8"/>
  <c r="AF350" i="8"/>
  <c r="AD350" i="8"/>
  <c r="AB350" i="8"/>
  <c r="Z350" i="8"/>
  <c r="X350" i="8"/>
  <c r="V350" i="8"/>
  <c r="T350" i="8"/>
  <c r="R350" i="8"/>
  <c r="P350" i="8"/>
  <c r="N350" i="8"/>
  <c r="L350" i="8"/>
  <c r="J350" i="8"/>
  <c r="H350" i="8"/>
  <c r="BP349" i="8"/>
  <c r="BM349" i="8"/>
  <c r="BJ349" i="8"/>
  <c r="BG349" i="8"/>
  <c r="BD349" i="8"/>
  <c r="BA349" i="8"/>
  <c r="AX349" i="8"/>
  <c r="AU349" i="8"/>
  <c r="AR349" i="8"/>
  <c r="AP349" i="8"/>
  <c r="AN349" i="8"/>
  <c r="AL349" i="8"/>
  <c r="AJ349" i="8"/>
  <c r="AH349" i="8"/>
  <c r="AF349" i="8"/>
  <c r="AD349" i="8"/>
  <c r="AB349" i="8"/>
  <c r="Z349" i="8"/>
  <c r="X349" i="8"/>
  <c r="V349" i="8"/>
  <c r="T349" i="8"/>
  <c r="R349" i="8"/>
  <c r="P349" i="8"/>
  <c r="N349" i="8"/>
  <c r="L349" i="8"/>
  <c r="J349" i="8"/>
  <c r="H349" i="8"/>
  <c r="BP348" i="8"/>
  <c r="BM348" i="8"/>
  <c r="BJ348" i="8"/>
  <c r="BG348" i="8"/>
  <c r="BD348" i="8"/>
  <c r="BA348" i="8"/>
  <c r="AX348" i="8"/>
  <c r="AU348" i="8"/>
  <c r="AR348" i="8"/>
  <c r="AP348" i="8"/>
  <c r="AN348" i="8"/>
  <c r="AL348" i="8"/>
  <c r="AJ348" i="8"/>
  <c r="AH348" i="8"/>
  <c r="AF348" i="8"/>
  <c r="AD348" i="8"/>
  <c r="AB348" i="8"/>
  <c r="Z348" i="8"/>
  <c r="X348" i="8"/>
  <c r="V348" i="8"/>
  <c r="T348" i="8"/>
  <c r="R348" i="8"/>
  <c r="P348" i="8"/>
  <c r="N348" i="8"/>
  <c r="L348" i="8"/>
  <c r="J348" i="8"/>
  <c r="H348" i="8"/>
  <c r="BP347" i="8"/>
  <c r="BM347" i="8"/>
  <c r="BJ347" i="8"/>
  <c r="BG347" i="8"/>
  <c r="BD347" i="8"/>
  <c r="BA347" i="8"/>
  <c r="AX347" i="8"/>
  <c r="AU347" i="8"/>
  <c r="AR347" i="8"/>
  <c r="AP347" i="8"/>
  <c r="AN347" i="8"/>
  <c r="AL347" i="8"/>
  <c r="AJ347" i="8"/>
  <c r="AH347" i="8"/>
  <c r="AF347" i="8"/>
  <c r="AD347" i="8"/>
  <c r="AB347" i="8"/>
  <c r="Z347" i="8"/>
  <c r="X347" i="8"/>
  <c r="V347" i="8"/>
  <c r="T347" i="8"/>
  <c r="R347" i="8"/>
  <c r="P347" i="8"/>
  <c r="N347" i="8"/>
  <c r="L347" i="8"/>
  <c r="J347" i="8"/>
  <c r="H347" i="8"/>
  <c r="BP344" i="8"/>
  <c r="BM344" i="8"/>
  <c r="BJ344" i="8"/>
  <c r="BG344" i="8"/>
  <c r="BD344" i="8"/>
  <c r="BA344" i="8"/>
  <c r="AX344" i="8"/>
  <c r="AU344" i="8"/>
  <c r="AR344" i="8"/>
  <c r="AP344" i="8"/>
  <c r="AN344" i="8"/>
  <c r="AL344" i="8"/>
  <c r="AJ344" i="8"/>
  <c r="AH344" i="8"/>
  <c r="AF344" i="8"/>
  <c r="AD344" i="8"/>
  <c r="AB344" i="8"/>
  <c r="Z344" i="8"/>
  <c r="X344" i="8"/>
  <c r="V344" i="8"/>
  <c r="T344" i="8"/>
  <c r="R344" i="8"/>
  <c r="P344" i="8"/>
  <c r="N344" i="8"/>
  <c r="L344" i="8"/>
  <c r="J344" i="8"/>
  <c r="H344" i="8"/>
  <c r="BP343" i="8"/>
  <c r="BM343" i="8"/>
  <c r="BJ343" i="8"/>
  <c r="BG343" i="8"/>
  <c r="BD343" i="8"/>
  <c r="BA343" i="8"/>
  <c r="AX343" i="8"/>
  <c r="AU343" i="8"/>
  <c r="AR343" i="8"/>
  <c r="AP343" i="8"/>
  <c r="AN343" i="8"/>
  <c r="AL343" i="8"/>
  <c r="AJ343" i="8"/>
  <c r="AH343" i="8"/>
  <c r="AF343" i="8"/>
  <c r="AD343" i="8"/>
  <c r="AB343" i="8"/>
  <c r="Z343" i="8"/>
  <c r="X343" i="8"/>
  <c r="V343" i="8"/>
  <c r="T343" i="8"/>
  <c r="R343" i="8"/>
  <c r="P343" i="8"/>
  <c r="N343" i="8"/>
  <c r="L343" i="8"/>
  <c r="J343" i="8"/>
  <c r="H343" i="8"/>
  <c r="BP342" i="8"/>
  <c r="BM342" i="8"/>
  <c r="BJ342" i="8"/>
  <c r="BG342" i="8"/>
  <c r="BD342" i="8"/>
  <c r="BA342" i="8"/>
  <c r="AX342" i="8"/>
  <c r="AU342" i="8"/>
  <c r="AR342" i="8"/>
  <c r="AP342" i="8"/>
  <c r="AN342" i="8"/>
  <c r="AL342" i="8"/>
  <c r="AJ342" i="8"/>
  <c r="AH342" i="8"/>
  <c r="AF342" i="8"/>
  <c r="AD342" i="8"/>
  <c r="AB342" i="8"/>
  <c r="Z342" i="8"/>
  <c r="X342" i="8"/>
  <c r="V342" i="8"/>
  <c r="T342" i="8"/>
  <c r="R342" i="8"/>
  <c r="P342" i="8"/>
  <c r="N342" i="8"/>
  <c r="L342" i="8"/>
  <c r="J342" i="8"/>
  <c r="H342" i="8"/>
  <c r="BP341" i="8"/>
  <c r="BM341" i="8"/>
  <c r="BJ341" i="8"/>
  <c r="BG341" i="8"/>
  <c r="BD341" i="8"/>
  <c r="BA341" i="8"/>
  <c r="AX341" i="8"/>
  <c r="AU341" i="8"/>
  <c r="AR341" i="8"/>
  <c r="AP341" i="8"/>
  <c r="AN341" i="8"/>
  <c r="AL341" i="8"/>
  <c r="AJ341" i="8"/>
  <c r="AH341" i="8"/>
  <c r="AF341" i="8"/>
  <c r="AD341" i="8"/>
  <c r="AB341" i="8"/>
  <c r="Z341" i="8"/>
  <c r="X341" i="8"/>
  <c r="V341" i="8"/>
  <c r="T341" i="8"/>
  <c r="R341" i="8"/>
  <c r="P341" i="8"/>
  <c r="N341" i="8"/>
  <c r="L341" i="8"/>
  <c r="J341" i="8"/>
  <c r="H341" i="8"/>
  <c r="BP340" i="8"/>
  <c r="BM340" i="8"/>
  <c r="BJ340" i="8"/>
  <c r="BG340" i="8"/>
  <c r="BD340" i="8"/>
  <c r="BA340" i="8"/>
  <c r="AX340" i="8"/>
  <c r="AU340" i="8"/>
  <c r="AR340" i="8"/>
  <c r="AP340" i="8"/>
  <c r="AN340" i="8"/>
  <c r="AL340" i="8"/>
  <c r="AJ340" i="8"/>
  <c r="AH340" i="8"/>
  <c r="AF340" i="8"/>
  <c r="AD340" i="8"/>
  <c r="AB340" i="8"/>
  <c r="Z340" i="8"/>
  <c r="X340" i="8"/>
  <c r="V340" i="8"/>
  <c r="T340" i="8"/>
  <c r="R340" i="8"/>
  <c r="P340" i="8"/>
  <c r="N340" i="8"/>
  <c r="L340" i="8"/>
  <c r="J340" i="8"/>
  <c r="H340" i="8"/>
  <c r="BP339" i="8"/>
  <c r="BM339" i="8"/>
  <c r="BJ339" i="8"/>
  <c r="BG339" i="8"/>
  <c r="BD339" i="8"/>
  <c r="BA339" i="8"/>
  <c r="AX339" i="8"/>
  <c r="AU339" i="8"/>
  <c r="AR339" i="8"/>
  <c r="AP339" i="8"/>
  <c r="AN339" i="8"/>
  <c r="AL339" i="8"/>
  <c r="AJ339" i="8"/>
  <c r="AH339" i="8"/>
  <c r="AF339" i="8"/>
  <c r="AD339" i="8"/>
  <c r="AB339" i="8"/>
  <c r="Z339" i="8"/>
  <c r="X339" i="8"/>
  <c r="V339" i="8"/>
  <c r="T339" i="8"/>
  <c r="R339" i="8"/>
  <c r="P339" i="8"/>
  <c r="N339" i="8"/>
  <c r="L339" i="8"/>
  <c r="J339" i="8"/>
  <c r="H339" i="8"/>
  <c r="BP338" i="8"/>
  <c r="BM338" i="8"/>
  <c r="BJ338" i="8"/>
  <c r="BG338" i="8"/>
  <c r="BD338" i="8"/>
  <c r="BA338" i="8"/>
  <c r="AX338" i="8"/>
  <c r="AU338" i="8"/>
  <c r="AR338" i="8"/>
  <c r="AP338" i="8"/>
  <c r="AN338" i="8"/>
  <c r="AL338" i="8"/>
  <c r="AJ338" i="8"/>
  <c r="AH338" i="8"/>
  <c r="AF338" i="8"/>
  <c r="AD338" i="8"/>
  <c r="AB338" i="8"/>
  <c r="Z338" i="8"/>
  <c r="X338" i="8"/>
  <c r="V338" i="8"/>
  <c r="T338" i="8"/>
  <c r="R338" i="8"/>
  <c r="P338" i="8"/>
  <c r="N338" i="8"/>
  <c r="L338" i="8"/>
  <c r="J338" i="8"/>
  <c r="H338" i="8"/>
  <c r="BP337" i="8"/>
  <c r="BM337" i="8"/>
  <c r="BJ337" i="8"/>
  <c r="BG337" i="8"/>
  <c r="BD337" i="8"/>
  <c r="BA337" i="8"/>
  <c r="AX337" i="8"/>
  <c r="AU337" i="8"/>
  <c r="AR337" i="8"/>
  <c r="AP337" i="8"/>
  <c r="AN337" i="8"/>
  <c r="AL337" i="8"/>
  <c r="AJ337" i="8"/>
  <c r="AH337" i="8"/>
  <c r="AF337" i="8"/>
  <c r="AD337" i="8"/>
  <c r="AB337" i="8"/>
  <c r="Z337" i="8"/>
  <c r="X337" i="8"/>
  <c r="V337" i="8"/>
  <c r="T337" i="8"/>
  <c r="R337" i="8"/>
  <c r="P337" i="8"/>
  <c r="N337" i="8"/>
  <c r="L337" i="8"/>
  <c r="J337" i="8"/>
  <c r="H337" i="8"/>
  <c r="BP336" i="8"/>
  <c r="BM336" i="8"/>
  <c r="BJ336" i="8"/>
  <c r="BG336" i="8"/>
  <c r="BD336" i="8"/>
  <c r="BA336" i="8"/>
  <c r="AX336" i="8"/>
  <c r="AU336" i="8"/>
  <c r="AR336" i="8"/>
  <c r="AP336" i="8"/>
  <c r="AN336" i="8"/>
  <c r="AL336" i="8"/>
  <c r="AJ336" i="8"/>
  <c r="AH336" i="8"/>
  <c r="AF336" i="8"/>
  <c r="AD336" i="8"/>
  <c r="AB336" i="8"/>
  <c r="Z336" i="8"/>
  <c r="X336" i="8"/>
  <c r="V336" i="8"/>
  <c r="T336" i="8"/>
  <c r="R336" i="8"/>
  <c r="P336" i="8"/>
  <c r="N336" i="8"/>
  <c r="L336" i="8"/>
  <c r="J336" i="8"/>
  <c r="H336" i="8"/>
  <c r="BP335" i="8"/>
  <c r="BM335" i="8"/>
  <c r="BJ335" i="8"/>
  <c r="BG335" i="8"/>
  <c r="BD335" i="8"/>
  <c r="BA335" i="8"/>
  <c r="AX335" i="8"/>
  <c r="AU335" i="8"/>
  <c r="AR335" i="8"/>
  <c r="AP335" i="8"/>
  <c r="AN335" i="8"/>
  <c r="AL335" i="8"/>
  <c r="AJ335" i="8"/>
  <c r="AH335" i="8"/>
  <c r="AF335" i="8"/>
  <c r="AD335" i="8"/>
  <c r="AB335" i="8"/>
  <c r="Z335" i="8"/>
  <c r="X335" i="8"/>
  <c r="V335" i="8"/>
  <c r="T335" i="8"/>
  <c r="R335" i="8"/>
  <c r="P335" i="8"/>
  <c r="N335" i="8"/>
  <c r="L335" i="8"/>
  <c r="J335" i="8"/>
  <c r="H335" i="8"/>
  <c r="BS334" i="8"/>
  <c r="BP334" i="8"/>
  <c r="BM334" i="8"/>
  <c r="BJ334" i="8"/>
  <c r="BG334" i="8"/>
  <c r="BD334" i="8"/>
  <c r="BA334" i="8"/>
  <c r="AX334" i="8"/>
  <c r="AU334" i="8"/>
  <c r="AR334" i="8"/>
  <c r="AP334" i="8"/>
  <c r="AN334" i="8"/>
  <c r="AL334" i="8"/>
  <c r="AJ334" i="8"/>
  <c r="AH334" i="8"/>
  <c r="AF334" i="8"/>
  <c r="AD334" i="8"/>
  <c r="AB334" i="8"/>
  <c r="Z334" i="8"/>
  <c r="X334" i="8"/>
  <c r="V334" i="8"/>
  <c r="T334" i="8"/>
  <c r="R334" i="8"/>
  <c r="P334" i="8"/>
  <c r="N334" i="8"/>
  <c r="L334" i="8"/>
  <c r="J334" i="8"/>
  <c r="H334" i="8"/>
  <c r="BP333" i="8"/>
  <c r="BM333" i="8"/>
  <c r="BJ333" i="8"/>
  <c r="BG333" i="8"/>
  <c r="BD333" i="8"/>
  <c r="BA333" i="8"/>
  <c r="AX333" i="8"/>
  <c r="AU333" i="8"/>
  <c r="AR333" i="8"/>
  <c r="AP333" i="8"/>
  <c r="AN333" i="8"/>
  <c r="AL333" i="8"/>
  <c r="AJ333" i="8"/>
  <c r="AH333" i="8"/>
  <c r="AF333" i="8"/>
  <c r="AD333" i="8"/>
  <c r="AB333" i="8"/>
  <c r="Z333" i="8"/>
  <c r="X333" i="8"/>
  <c r="V333" i="8"/>
  <c r="T333" i="8"/>
  <c r="R333" i="8"/>
  <c r="P333" i="8"/>
  <c r="N333" i="8"/>
  <c r="L333" i="8"/>
  <c r="J333" i="8"/>
  <c r="H333" i="8"/>
  <c r="BP330" i="8"/>
  <c r="BM330" i="8"/>
  <c r="BJ330" i="8"/>
  <c r="BG330" i="8"/>
  <c r="BD330" i="8"/>
  <c r="BA330" i="8"/>
  <c r="AX330" i="8"/>
  <c r="AU330" i="8"/>
  <c r="AR330" i="8"/>
  <c r="AP330" i="8"/>
  <c r="AN330" i="8"/>
  <c r="AL330" i="8"/>
  <c r="AJ330" i="8"/>
  <c r="AH330" i="8"/>
  <c r="AF330" i="8"/>
  <c r="AD330" i="8"/>
  <c r="AB330" i="8"/>
  <c r="Z330" i="8"/>
  <c r="X330" i="8"/>
  <c r="V330" i="8"/>
  <c r="T330" i="8"/>
  <c r="R330" i="8"/>
  <c r="P330" i="8"/>
  <c r="N330" i="8"/>
  <c r="L330" i="8"/>
  <c r="J330" i="8"/>
  <c r="H330" i="8"/>
  <c r="BP329" i="8"/>
  <c r="BM329" i="8"/>
  <c r="BJ329" i="8"/>
  <c r="BG329" i="8"/>
  <c r="BD329" i="8"/>
  <c r="BA329" i="8"/>
  <c r="AX329" i="8"/>
  <c r="AU329" i="8"/>
  <c r="AR329" i="8"/>
  <c r="AP329" i="8"/>
  <c r="AN329" i="8"/>
  <c r="AL329" i="8"/>
  <c r="AJ329" i="8"/>
  <c r="AH329" i="8"/>
  <c r="AF329" i="8"/>
  <c r="AD329" i="8"/>
  <c r="AB329" i="8"/>
  <c r="Z329" i="8"/>
  <c r="X329" i="8"/>
  <c r="V329" i="8"/>
  <c r="T329" i="8"/>
  <c r="R329" i="8"/>
  <c r="P329" i="8"/>
  <c r="N329" i="8"/>
  <c r="L329" i="8"/>
  <c r="J329" i="8"/>
  <c r="H329" i="8"/>
  <c r="BP328" i="8"/>
  <c r="BM328" i="8"/>
  <c r="BJ328" i="8"/>
  <c r="BG328" i="8"/>
  <c r="BD328" i="8"/>
  <c r="BA328" i="8"/>
  <c r="AX328" i="8"/>
  <c r="AU328" i="8"/>
  <c r="AR328" i="8"/>
  <c r="AP328" i="8"/>
  <c r="AN328" i="8"/>
  <c r="AL328" i="8"/>
  <c r="AJ328" i="8"/>
  <c r="AH328" i="8"/>
  <c r="AF328" i="8"/>
  <c r="AD328" i="8"/>
  <c r="AB328" i="8"/>
  <c r="Z328" i="8"/>
  <c r="X328" i="8"/>
  <c r="V328" i="8"/>
  <c r="T328" i="8"/>
  <c r="R328" i="8"/>
  <c r="P328" i="8"/>
  <c r="N328" i="8"/>
  <c r="L328" i="8"/>
  <c r="J328" i="8"/>
  <c r="H328" i="8"/>
  <c r="BP327" i="8"/>
  <c r="BM327" i="8"/>
  <c r="BJ327" i="8"/>
  <c r="BG327" i="8"/>
  <c r="BD327" i="8"/>
  <c r="BA327" i="8"/>
  <c r="AX327" i="8"/>
  <c r="AU327" i="8"/>
  <c r="AR327" i="8"/>
  <c r="AP327" i="8"/>
  <c r="AN327" i="8"/>
  <c r="AL327" i="8"/>
  <c r="AJ327" i="8"/>
  <c r="AH327" i="8"/>
  <c r="AF327" i="8"/>
  <c r="AD327" i="8"/>
  <c r="AB327" i="8"/>
  <c r="Z327" i="8"/>
  <c r="X327" i="8"/>
  <c r="V327" i="8"/>
  <c r="T327" i="8"/>
  <c r="R327" i="8"/>
  <c r="P327" i="8"/>
  <c r="N327" i="8"/>
  <c r="L327" i="8"/>
  <c r="J327" i="8"/>
  <c r="H327" i="8"/>
  <c r="BP326" i="8"/>
  <c r="BM326" i="8"/>
  <c r="BJ326" i="8"/>
  <c r="BG326" i="8"/>
  <c r="BD326" i="8"/>
  <c r="BA326" i="8"/>
  <c r="AX326" i="8"/>
  <c r="AU326" i="8"/>
  <c r="AR326" i="8"/>
  <c r="AP326" i="8"/>
  <c r="AN326" i="8"/>
  <c r="AL326" i="8"/>
  <c r="AJ326" i="8"/>
  <c r="AH326" i="8"/>
  <c r="AF326" i="8"/>
  <c r="AD326" i="8"/>
  <c r="AB326" i="8"/>
  <c r="Z326" i="8"/>
  <c r="X326" i="8"/>
  <c r="V326" i="8"/>
  <c r="T326" i="8"/>
  <c r="R326" i="8"/>
  <c r="P326" i="8"/>
  <c r="N326" i="8"/>
  <c r="L326" i="8"/>
  <c r="J326" i="8"/>
  <c r="H326" i="8"/>
  <c r="BP325" i="8"/>
  <c r="BM325" i="8"/>
  <c r="BJ325" i="8"/>
  <c r="BG325" i="8"/>
  <c r="BD325" i="8"/>
  <c r="BA325" i="8"/>
  <c r="AX325" i="8"/>
  <c r="AU325" i="8"/>
  <c r="AR325" i="8"/>
  <c r="AP325" i="8"/>
  <c r="AN325" i="8"/>
  <c r="AL325" i="8"/>
  <c r="AJ325" i="8"/>
  <c r="AH325" i="8"/>
  <c r="AF325" i="8"/>
  <c r="AD325" i="8"/>
  <c r="AB325" i="8"/>
  <c r="Z325" i="8"/>
  <c r="X325" i="8"/>
  <c r="V325" i="8"/>
  <c r="T325" i="8"/>
  <c r="R325" i="8"/>
  <c r="P325" i="8"/>
  <c r="N325" i="8"/>
  <c r="L325" i="8"/>
  <c r="J325" i="8"/>
  <c r="H325" i="8"/>
  <c r="BP324" i="8"/>
  <c r="BM324" i="8"/>
  <c r="BJ324" i="8"/>
  <c r="BG324" i="8"/>
  <c r="BD324" i="8"/>
  <c r="BA324" i="8"/>
  <c r="AX324" i="8"/>
  <c r="AU324" i="8"/>
  <c r="AR324" i="8"/>
  <c r="AP324" i="8"/>
  <c r="AN324" i="8"/>
  <c r="AL324" i="8"/>
  <c r="AJ324" i="8"/>
  <c r="AH324" i="8"/>
  <c r="AF324" i="8"/>
  <c r="AD324" i="8"/>
  <c r="AB324" i="8"/>
  <c r="Z324" i="8"/>
  <c r="X324" i="8"/>
  <c r="V324" i="8"/>
  <c r="T324" i="8"/>
  <c r="R324" i="8"/>
  <c r="P324" i="8"/>
  <c r="N324" i="8"/>
  <c r="L324" i="8"/>
  <c r="J324" i="8"/>
  <c r="H324" i="8"/>
  <c r="BP323" i="8"/>
  <c r="BM323" i="8"/>
  <c r="BJ323" i="8"/>
  <c r="BG323" i="8"/>
  <c r="BD323" i="8"/>
  <c r="BA323" i="8"/>
  <c r="AX323" i="8"/>
  <c r="AU323" i="8"/>
  <c r="AR323" i="8"/>
  <c r="AP323" i="8"/>
  <c r="AN323" i="8"/>
  <c r="AL323" i="8"/>
  <c r="AJ323" i="8"/>
  <c r="AH323" i="8"/>
  <c r="AF323" i="8"/>
  <c r="AD323" i="8"/>
  <c r="AB323" i="8"/>
  <c r="Z323" i="8"/>
  <c r="X323" i="8"/>
  <c r="V323" i="8"/>
  <c r="T323" i="8"/>
  <c r="R323" i="8"/>
  <c r="P323" i="8"/>
  <c r="N323" i="8"/>
  <c r="L323" i="8"/>
  <c r="J323" i="8"/>
  <c r="H323" i="8"/>
  <c r="BP322" i="8"/>
  <c r="BM322" i="8"/>
  <c r="BJ322" i="8"/>
  <c r="BG322" i="8"/>
  <c r="BD322" i="8"/>
  <c r="BA322" i="8"/>
  <c r="AX322" i="8"/>
  <c r="AU322" i="8"/>
  <c r="AR322" i="8"/>
  <c r="AN322" i="8"/>
  <c r="AL322" i="8"/>
  <c r="AJ322" i="8"/>
  <c r="AH322" i="8"/>
  <c r="AF322" i="8"/>
  <c r="AD322" i="8"/>
  <c r="AB322" i="8"/>
  <c r="Z322" i="8"/>
  <c r="X322" i="8"/>
  <c r="V322" i="8"/>
  <c r="T322" i="8"/>
  <c r="R322" i="8"/>
  <c r="P322" i="8"/>
  <c r="N322" i="8"/>
  <c r="L322" i="8"/>
  <c r="J322" i="8"/>
  <c r="H322" i="8"/>
  <c r="BP321" i="8"/>
  <c r="BM321" i="8"/>
  <c r="BJ321" i="8"/>
  <c r="BG321" i="8"/>
  <c r="BD321" i="8"/>
  <c r="BA321" i="8"/>
  <c r="AX321" i="8"/>
  <c r="AU321" i="8"/>
  <c r="AR321" i="8"/>
  <c r="AN321" i="8"/>
  <c r="AL321" i="8"/>
  <c r="AJ321" i="8"/>
  <c r="AH321" i="8"/>
  <c r="AF321" i="8"/>
  <c r="AD321" i="8"/>
  <c r="AB321" i="8"/>
  <c r="Z321" i="8"/>
  <c r="X321" i="8"/>
  <c r="V321" i="8"/>
  <c r="T321" i="8"/>
  <c r="R321" i="8"/>
  <c r="P321" i="8"/>
  <c r="N321" i="8"/>
  <c r="L321" i="8"/>
  <c r="J321" i="8"/>
  <c r="H321" i="8"/>
  <c r="BS320" i="8"/>
  <c r="BP320" i="8"/>
  <c r="BM320" i="8"/>
  <c r="BJ320" i="8"/>
  <c r="BG320" i="8"/>
  <c r="BD320" i="8"/>
  <c r="BA320" i="8"/>
  <c r="AX320" i="8"/>
  <c r="AU320" i="8"/>
  <c r="AR320" i="8"/>
  <c r="AP320" i="8"/>
  <c r="AN320" i="8"/>
  <c r="AL320" i="8"/>
  <c r="AJ320" i="8"/>
  <c r="AH320" i="8"/>
  <c r="AF320" i="8"/>
  <c r="AD320" i="8"/>
  <c r="AB320" i="8"/>
  <c r="Z320" i="8"/>
  <c r="X320" i="8"/>
  <c r="V320" i="8"/>
  <c r="T320" i="8"/>
  <c r="R320" i="8"/>
  <c r="P320" i="8"/>
  <c r="N320" i="8"/>
  <c r="L320" i="8"/>
  <c r="J320" i="8"/>
  <c r="H320" i="8"/>
  <c r="BP319" i="8"/>
  <c r="BM319" i="8"/>
  <c r="BJ319" i="8"/>
  <c r="BG319" i="8"/>
  <c r="BD319" i="8"/>
  <c r="BA319" i="8"/>
  <c r="AX319" i="8"/>
  <c r="AU319" i="8"/>
  <c r="AR319" i="8"/>
  <c r="AP319" i="8"/>
  <c r="AN319" i="8"/>
  <c r="AL319" i="8"/>
  <c r="AJ319" i="8"/>
  <c r="AH319" i="8"/>
  <c r="AF319" i="8"/>
  <c r="AD319" i="8"/>
  <c r="AB319" i="8"/>
  <c r="Z319" i="8"/>
  <c r="X319" i="8"/>
  <c r="V319" i="8"/>
  <c r="T319" i="8"/>
  <c r="R319" i="8"/>
  <c r="P319" i="8"/>
  <c r="N319" i="8"/>
  <c r="L319" i="8"/>
  <c r="J319" i="8"/>
  <c r="H319" i="8"/>
  <c r="BP316" i="8"/>
  <c r="BM316" i="8"/>
  <c r="BJ316" i="8"/>
  <c r="BG316" i="8"/>
  <c r="BD316" i="8"/>
  <c r="BA316" i="8"/>
  <c r="AX316" i="8"/>
  <c r="AU316" i="8"/>
  <c r="AR316" i="8"/>
  <c r="AP316" i="8"/>
  <c r="AN316" i="8"/>
  <c r="AL316" i="8"/>
  <c r="AJ316" i="8"/>
  <c r="AH316" i="8"/>
  <c r="AF316" i="8"/>
  <c r="AD316" i="8"/>
  <c r="AB316" i="8"/>
  <c r="Z316" i="8"/>
  <c r="X316" i="8"/>
  <c r="V316" i="8"/>
  <c r="T316" i="8"/>
  <c r="R316" i="8"/>
  <c r="P316" i="8"/>
  <c r="N316" i="8"/>
  <c r="L316" i="8"/>
  <c r="J316" i="8"/>
  <c r="H316" i="8"/>
  <c r="BP315" i="8"/>
  <c r="BM315" i="8"/>
  <c r="BJ315" i="8"/>
  <c r="BG315" i="8"/>
  <c r="BD315" i="8"/>
  <c r="BA315" i="8"/>
  <c r="AX315" i="8"/>
  <c r="AU315" i="8"/>
  <c r="AR315" i="8"/>
  <c r="AP315" i="8"/>
  <c r="AN315" i="8"/>
  <c r="AL315" i="8"/>
  <c r="AJ315" i="8"/>
  <c r="AH315" i="8"/>
  <c r="AF315" i="8"/>
  <c r="AD315" i="8"/>
  <c r="AB315" i="8"/>
  <c r="Z315" i="8"/>
  <c r="X315" i="8"/>
  <c r="V315" i="8"/>
  <c r="T315" i="8"/>
  <c r="R315" i="8"/>
  <c r="P315" i="8"/>
  <c r="N315" i="8"/>
  <c r="L315" i="8"/>
  <c r="J315" i="8"/>
  <c r="H315" i="8"/>
  <c r="BP314" i="8"/>
  <c r="BM314" i="8"/>
  <c r="BJ314" i="8"/>
  <c r="BG314" i="8"/>
  <c r="BD314" i="8"/>
  <c r="BA314" i="8"/>
  <c r="AX314" i="8"/>
  <c r="AU314" i="8"/>
  <c r="AR314" i="8"/>
  <c r="AP314" i="8"/>
  <c r="AN314" i="8"/>
  <c r="AL314" i="8"/>
  <c r="AJ314" i="8"/>
  <c r="AH314" i="8"/>
  <c r="AF314" i="8"/>
  <c r="AD314" i="8"/>
  <c r="AB314" i="8"/>
  <c r="Z314" i="8"/>
  <c r="X314" i="8"/>
  <c r="V314" i="8"/>
  <c r="T314" i="8"/>
  <c r="R314" i="8"/>
  <c r="P314" i="8"/>
  <c r="N314" i="8"/>
  <c r="L314" i="8"/>
  <c r="J314" i="8"/>
  <c r="H314" i="8"/>
  <c r="BP313" i="8"/>
  <c r="BM313" i="8"/>
  <c r="BJ313" i="8"/>
  <c r="BG313" i="8"/>
  <c r="BD313" i="8"/>
  <c r="BA313" i="8"/>
  <c r="AX313" i="8"/>
  <c r="AU313" i="8"/>
  <c r="AR313" i="8"/>
  <c r="AP313" i="8"/>
  <c r="AN313" i="8"/>
  <c r="AL313" i="8"/>
  <c r="AJ313" i="8"/>
  <c r="AH313" i="8"/>
  <c r="AF313" i="8"/>
  <c r="AD313" i="8"/>
  <c r="AB313" i="8"/>
  <c r="Z313" i="8"/>
  <c r="X313" i="8"/>
  <c r="V313" i="8"/>
  <c r="T313" i="8"/>
  <c r="R313" i="8"/>
  <c r="P313" i="8"/>
  <c r="N313" i="8"/>
  <c r="L313" i="8"/>
  <c r="J313" i="8"/>
  <c r="H313" i="8"/>
  <c r="BP312" i="8"/>
  <c r="BM312" i="8"/>
  <c r="BJ312" i="8"/>
  <c r="BG312" i="8"/>
  <c r="BD312" i="8"/>
  <c r="BA312" i="8"/>
  <c r="AX312" i="8"/>
  <c r="AU312" i="8"/>
  <c r="AR312" i="8"/>
  <c r="AP312" i="8"/>
  <c r="AN312" i="8"/>
  <c r="AL312" i="8"/>
  <c r="AJ312" i="8"/>
  <c r="AH312" i="8"/>
  <c r="AF312" i="8"/>
  <c r="AD312" i="8"/>
  <c r="AB312" i="8"/>
  <c r="Z312" i="8"/>
  <c r="X312" i="8"/>
  <c r="V312" i="8"/>
  <c r="T312" i="8"/>
  <c r="R312" i="8"/>
  <c r="P312" i="8"/>
  <c r="N312" i="8"/>
  <c r="L312" i="8"/>
  <c r="J312" i="8"/>
  <c r="H312" i="8"/>
  <c r="BP311" i="8"/>
  <c r="BM311" i="8"/>
  <c r="BJ311" i="8"/>
  <c r="BG311" i="8"/>
  <c r="BD311" i="8"/>
  <c r="BA311" i="8"/>
  <c r="AX311" i="8"/>
  <c r="AU311" i="8"/>
  <c r="AR311" i="8"/>
  <c r="AP311" i="8"/>
  <c r="AN311" i="8"/>
  <c r="AL311" i="8"/>
  <c r="AJ311" i="8"/>
  <c r="AH311" i="8"/>
  <c r="AF311" i="8"/>
  <c r="AD311" i="8"/>
  <c r="AB311" i="8"/>
  <c r="Z311" i="8"/>
  <c r="X311" i="8"/>
  <c r="V311" i="8"/>
  <c r="T311" i="8"/>
  <c r="R311" i="8"/>
  <c r="P311" i="8"/>
  <c r="N311" i="8"/>
  <c r="L311" i="8"/>
  <c r="J311" i="8"/>
  <c r="H311" i="8"/>
  <c r="BP310" i="8"/>
  <c r="BM310" i="8"/>
  <c r="BJ310" i="8"/>
  <c r="BG310" i="8"/>
  <c r="BD310" i="8"/>
  <c r="AX310" i="8"/>
  <c r="AU310" i="8"/>
  <c r="AR310" i="8"/>
  <c r="AP310" i="8"/>
  <c r="AN310" i="8"/>
  <c r="AL310" i="8"/>
  <c r="AJ310" i="8"/>
  <c r="AH310" i="8"/>
  <c r="AF310" i="8"/>
  <c r="AD310" i="8"/>
  <c r="AB310" i="8"/>
  <c r="Z310" i="8"/>
  <c r="X310" i="8"/>
  <c r="V310" i="8"/>
  <c r="T310" i="8"/>
  <c r="R310" i="8"/>
  <c r="P310" i="8"/>
  <c r="N310" i="8"/>
  <c r="L310" i="8"/>
  <c r="J310" i="8"/>
  <c r="H310" i="8"/>
  <c r="BP309" i="8"/>
  <c r="BM309" i="8"/>
  <c r="BJ309" i="8"/>
  <c r="BG309" i="8"/>
  <c r="BD309" i="8"/>
  <c r="BA309" i="8"/>
  <c r="AX309" i="8"/>
  <c r="AU309" i="8"/>
  <c r="AR309" i="8"/>
  <c r="AP309" i="8"/>
  <c r="AN309" i="8"/>
  <c r="AL309" i="8"/>
  <c r="AJ309" i="8"/>
  <c r="AH309" i="8"/>
  <c r="AF309" i="8"/>
  <c r="AD309" i="8"/>
  <c r="AB309" i="8"/>
  <c r="Z309" i="8"/>
  <c r="X309" i="8"/>
  <c r="V309" i="8"/>
  <c r="T309" i="8"/>
  <c r="R309" i="8"/>
  <c r="P309" i="8"/>
  <c r="N309" i="8"/>
  <c r="L309" i="8"/>
  <c r="J309" i="8"/>
  <c r="H309" i="8"/>
  <c r="BP308" i="8"/>
  <c r="BM308" i="8"/>
  <c r="BJ308" i="8"/>
  <c r="BG308" i="8"/>
  <c r="BD308" i="8"/>
  <c r="BA308" i="8"/>
  <c r="AX308" i="8"/>
  <c r="AU308" i="8"/>
  <c r="AR308" i="8"/>
  <c r="AP308" i="8"/>
  <c r="AN308" i="8"/>
  <c r="AL308" i="8"/>
  <c r="AJ308" i="8"/>
  <c r="AH308" i="8"/>
  <c r="AF308" i="8"/>
  <c r="AD308" i="8"/>
  <c r="AB308" i="8"/>
  <c r="Z308" i="8"/>
  <c r="X308" i="8"/>
  <c r="V308" i="8"/>
  <c r="T308" i="8"/>
  <c r="R308" i="8"/>
  <c r="P308" i="8"/>
  <c r="N308" i="8"/>
  <c r="L308" i="8"/>
  <c r="J308" i="8"/>
  <c r="H308" i="8"/>
  <c r="BP307" i="8"/>
  <c r="BM307" i="8"/>
  <c r="BJ307" i="8"/>
  <c r="BG307" i="8"/>
  <c r="BD307" i="8"/>
  <c r="BA307" i="8"/>
  <c r="AX307" i="8"/>
  <c r="AU307" i="8"/>
  <c r="AR307" i="8"/>
  <c r="AP307" i="8"/>
  <c r="AL307" i="8"/>
  <c r="AJ307" i="8"/>
  <c r="AH307" i="8"/>
  <c r="AF307" i="8"/>
  <c r="AD307" i="8"/>
  <c r="AB307" i="8"/>
  <c r="Z307" i="8"/>
  <c r="X307" i="8"/>
  <c r="V307" i="8"/>
  <c r="T307" i="8"/>
  <c r="R307" i="8"/>
  <c r="P307" i="8"/>
  <c r="N307" i="8"/>
  <c r="L307" i="8"/>
  <c r="J307" i="8"/>
  <c r="H307" i="8"/>
  <c r="BS306" i="8"/>
  <c r="BP306" i="8"/>
  <c r="BM306" i="8"/>
  <c r="BJ306" i="8"/>
  <c r="BG306" i="8"/>
  <c r="BD306" i="8"/>
  <c r="BA306" i="8"/>
  <c r="AX306" i="8"/>
  <c r="AU306" i="8"/>
  <c r="AR306" i="8"/>
  <c r="AP306" i="8"/>
  <c r="AN306" i="8"/>
  <c r="AL306" i="8"/>
  <c r="AJ306" i="8"/>
  <c r="AH306" i="8"/>
  <c r="AF306" i="8"/>
  <c r="AD306" i="8"/>
  <c r="AB306" i="8"/>
  <c r="Z306" i="8"/>
  <c r="X306" i="8"/>
  <c r="V306" i="8"/>
  <c r="T306" i="8"/>
  <c r="R306" i="8"/>
  <c r="P306" i="8"/>
  <c r="N306" i="8"/>
  <c r="L306" i="8"/>
  <c r="J306" i="8"/>
  <c r="H306" i="8"/>
  <c r="BP305" i="8"/>
  <c r="BM305" i="8"/>
  <c r="BJ305" i="8"/>
  <c r="BG305" i="8"/>
  <c r="BD305" i="8"/>
  <c r="BA305" i="8"/>
  <c r="AX305" i="8"/>
  <c r="AU305" i="8"/>
  <c r="AR305" i="8"/>
  <c r="AP305" i="8"/>
  <c r="AN305" i="8"/>
  <c r="AL305" i="8"/>
  <c r="AJ305" i="8"/>
  <c r="AH305" i="8"/>
  <c r="AF305" i="8"/>
  <c r="AD305" i="8"/>
  <c r="AB305" i="8"/>
  <c r="Z305" i="8"/>
  <c r="X305" i="8"/>
  <c r="V305" i="8"/>
  <c r="T305" i="8"/>
  <c r="R305" i="8"/>
  <c r="P305" i="8"/>
  <c r="N305" i="8"/>
  <c r="L305" i="8"/>
  <c r="J305" i="8"/>
  <c r="H305" i="8"/>
  <c r="BP302" i="8"/>
  <c r="BM302" i="8"/>
  <c r="BJ302" i="8"/>
  <c r="BG302" i="8"/>
  <c r="BD302" i="8"/>
  <c r="BA302" i="8"/>
  <c r="AX302" i="8"/>
  <c r="AU302" i="8"/>
  <c r="AR302" i="8"/>
  <c r="AP302" i="8"/>
  <c r="AN302" i="8"/>
  <c r="AL302" i="8"/>
  <c r="AJ302" i="8"/>
  <c r="AH302" i="8"/>
  <c r="AF302" i="8"/>
  <c r="AD302" i="8"/>
  <c r="AB302" i="8"/>
  <c r="Z302" i="8"/>
  <c r="X302" i="8"/>
  <c r="V302" i="8"/>
  <c r="T302" i="8"/>
  <c r="R302" i="8"/>
  <c r="P302" i="8"/>
  <c r="N302" i="8"/>
  <c r="L302" i="8"/>
  <c r="J302" i="8"/>
  <c r="H302" i="8"/>
  <c r="BP301" i="8"/>
  <c r="BM301" i="8"/>
  <c r="BJ301" i="8"/>
  <c r="BG301" i="8"/>
  <c r="BD301" i="8"/>
  <c r="BA301" i="8"/>
  <c r="AX301" i="8"/>
  <c r="AU301" i="8"/>
  <c r="AR301" i="8"/>
  <c r="AP301" i="8"/>
  <c r="AN301" i="8"/>
  <c r="AL301" i="8"/>
  <c r="AJ301" i="8"/>
  <c r="AH301" i="8"/>
  <c r="AF301" i="8"/>
  <c r="AD301" i="8"/>
  <c r="AB301" i="8"/>
  <c r="Z301" i="8"/>
  <c r="X301" i="8"/>
  <c r="V301" i="8"/>
  <c r="T301" i="8"/>
  <c r="R301" i="8"/>
  <c r="P301" i="8"/>
  <c r="N301" i="8"/>
  <c r="L301" i="8"/>
  <c r="J301" i="8"/>
  <c r="H301" i="8"/>
  <c r="BP300" i="8"/>
  <c r="BM300" i="8"/>
  <c r="BJ300" i="8"/>
  <c r="BG300" i="8"/>
  <c r="BD300" i="8"/>
  <c r="BA300" i="8"/>
  <c r="AX300" i="8"/>
  <c r="AU300" i="8"/>
  <c r="AR300" i="8"/>
  <c r="AP300" i="8"/>
  <c r="AN300" i="8"/>
  <c r="AL300" i="8"/>
  <c r="AJ300" i="8"/>
  <c r="AH300" i="8"/>
  <c r="AF300" i="8"/>
  <c r="AD300" i="8"/>
  <c r="AB300" i="8"/>
  <c r="Z300" i="8"/>
  <c r="X300" i="8"/>
  <c r="V300" i="8"/>
  <c r="T300" i="8"/>
  <c r="R300" i="8"/>
  <c r="P300" i="8"/>
  <c r="N300" i="8"/>
  <c r="L300" i="8"/>
  <c r="J300" i="8"/>
  <c r="H300" i="8"/>
  <c r="BP299" i="8"/>
  <c r="BM299" i="8"/>
  <c r="BJ299" i="8"/>
  <c r="BG299" i="8"/>
  <c r="BD299" i="8"/>
  <c r="BA299" i="8"/>
  <c r="AX299" i="8"/>
  <c r="AU299" i="8"/>
  <c r="AR299" i="8"/>
  <c r="AP299" i="8"/>
  <c r="AN299" i="8"/>
  <c r="AL299" i="8"/>
  <c r="AJ299" i="8"/>
  <c r="AH299" i="8"/>
  <c r="AF299" i="8"/>
  <c r="AD299" i="8"/>
  <c r="AB299" i="8"/>
  <c r="Z299" i="8"/>
  <c r="X299" i="8"/>
  <c r="V299" i="8"/>
  <c r="T299" i="8"/>
  <c r="R299" i="8"/>
  <c r="P299" i="8"/>
  <c r="N299" i="8"/>
  <c r="L299" i="8"/>
  <c r="J299" i="8"/>
  <c r="H299" i="8"/>
  <c r="BP298" i="8"/>
  <c r="BM298" i="8"/>
  <c r="BJ298" i="8"/>
  <c r="BG298" i="8"/>
  <c r="BD298" i="8"/>
  <c r="BA298" i="8"/>
  <c r="AX298" i="8"/>
  <c r="AU298" i="8"/>
  <c r="AR298" i="8"/>
  <c r="AP298" i="8"/>
  <c r="AN298" i="8"/>
  <c r="AL298" i="8"/>
  <c r="AJ298" i="8"/>
  <c r="AH298" i="8"/>
  <c r="AF298" i="8"/>
  <c r="AD298" i="8"/>
  <c r="AB298" i="8"/>
  <c r="Z298" i="8"/>
  <c r="X298" i="8"/>
  <c r="V298" i="8"/>
  <c r="T298" i="8"/>
  <c r="R298" i="8"/>
  <c r="P298" i="8"/>
  <c r="N298" i="8"/>
  <c r="L298" i="8"/>
  <c r="J298" i="8"/>
  <c r="H298" i="8"/>
  <c r="BP297" i="8"/>
  <c r="BM297" i="8"/>
  <c r="BJ297" i="8"/>
  <c r="BG297" i="8"/>
  <c r="BD297" i="8"/>
  <c r="BA297" i="8"/>
  <c r="AX297" i="8"/>
  <c r="AU297" i="8"/>
  <c r="AR297" i="8"/>
  <c r="AP297" i="8"/>
  <c r="AN297" i="8"/>
  <c r="AL297" i="8"/>
  <c r="AJ297" i="8"/>
  <c r="AH297" i="8"/>
  <c r="AF297" i="8"/>
  <c r="AD297" i="8"/>
  <c r="AB297" i="8"/>
  <c r="Z297" i="8"/>
  <c r="X297" i="8"/>
  <c r="V297" i="8"/>
  <c r="T297" i="8"/>
  <c r="R297" i="8"/>
  <c r="P297" i="8"/>
  <c r="N297" i="8"/>
  <c r="L297" i="8"/>
  <c r="J297" i="8"/>
  <c r="H297" i="8"/>
  <c r="BP296" i="8"/>
  <c r="BM296" i="8"/>
  <c r="BJ296" i="8"/>
  <c r="BG296" i="8"/>
  <c r="BD296" i="8"/>
  <c r="BA296" i="8"/>
  <c r="AU296" i="8"/>
  <c r="AR296" i="8"/>
  <c r="AN296" i="8"/>
  <c r="AL296" i="8"/>
  <c r="AJ296" i="8"/>
  <c r="AH296" i="8"/>
  <c r="AF296" i="8"/>
  <c r="AD296" i="8"/>
  <c r="AB296" i="8"/>
  <c r="Z296" i="8"/>
  <c r="X296" i="8"/>
  <c r="V296" i="8"/>
  <c r="T296" i="8"/>
  <c r="R296" i="8"/>
  <c r="P296" i="8"/>
  <c r="N296" i="8"/>
  <c r="L296" i="8"/>
  <c r="J296" i="8"/>
  <c r="H296" i="8"/>
  <c r="BP295" i="8"/>
  <c r="BM295" i="8"/>
  <c r="BJ295" i="8"/>
  <c r="BG295" i="8"/>
  <c r="BD295" i="8"/>
  <c r="BA295" i="8"/>
  <c r="AU295" i="8"/>
  <c r="AR295" i="8"/>
  <c r="AN295" i="8"/>
  <c r="AL295" i="8"/>
  <c r="AJ295" i="8"/>
  <c r="AH295" i="8"/>
  <c r="AF295" i="8"/>
  <c r="AD295" i="8"/>
  <c r="AB295" i="8"/>
  <c r="Z295" i="8"/>
  <c r="X295" i="8"/>
  <c r="V295" i="8"/>
  <c r="T295" i="8"/>
  <c r="R295" i="8"/>
  <c r="P295" i="8"/>
  <c r="N295" i="8"/>
  <c r="L295" i="8"/>
  <c r="J295" i="8"/>
  <c r="H295" i="8"/>
  <c r="BP294" i="8"/>
  <c r="BM294" i="8"/>
  <c r="BJ294" i="8"/>
  <c r="BG294" i="8"/>
  <c r="BD294" i="8"/>
  <c r="BA294" i="8"/>
  <c r="AU294" i="8"/>
  <c r="AR294" i="8"/>
  <c r="AP294" i="8"/>
  <c r="AN294" i="8"/>
  <c r="AL294" i="8"/>
  <c r="AJ294" i="8"/>
  <c r="AH294" i="8"/>
  <c r="AF294" i="8"/>
  <c r="AD294" i="8"/>
  <c r="AB294" i="8"/>
  <c r="Z294" i="8"/>
  <c r="X294" i="8"/>
  <c r="V294" i="8"/>
  <c r="T294" i="8"/>
  <c r="R294" i="8"/>
  <c r="P294" i="8"/>
  <c r="N294" i="8"/>
  <c r="L294" i="8"/>
  <c r="J294" i="8"/>
  <c r="H294" i="8"/>
  <c r="BP293" i="8"/>
  <c r="BM293" i="8"/>
  <c r="BJ293" i="8"/>
  <c r="BG293" i="8"/>
  <c r="BD293" i="8"/>
  <c r="BA293" i="8"/>
  <c r="AU293" i="8"/>
  <c r="AR293" i="8"/>
  <c r="AP293" i="8"/>
  <c r="AN293" i="8"/>
  <c r="AL293" i="8"/>
  <c r="AJ293" i="8"/>
  <c r="AH293" i="8"/>
  <c r="AF293" i="8"/>
  <c r="AD293" i="8"/>
  <c r="AB293" i="8"/>
  <c r="Z293" i="8"/>
  <c r="X293" i="8"/>
  <c r="V293" i="8"/>
  <c r="T293" i="8"/>
  <c r="R293" i="8"/>
  <c r="P293" i="8"/>
  <c r="N293" i="8"/>
  <c r="L293" i="8"/>
  <c r="J293" i="8"/>
  <c r="H293" i="8"/>
  <c r="BS292" i="8"/>
  <c r="BP292" i="8"/>
  <c r="BM292" i="8"/>
  <c r="BJ292" i="8"/>
  <c r="BG292" i="8"/>
  <c r="BD292" i="8"/>
  <c r="AU292" i="8"/>
  <c r="AR292" i="8"/>
  <c r="AP292" i="8"/>
  <c r="AN292" i="8"/>
  <c r="AL292" i="8"/>
  <c r="AJ292" i="8"/>
  <c r="AH292" i="8"/>
  <c r="AF292" i="8"/>
  <c r="AD292" i="8"/>
  <c r="AB292" i="8"/>
  <c r="Z292" i="8"/>
  <c r="X292" i="8"/>
  <c r="V292" i="8"/>
  <c r="T292" i="8"/>
  <c r="R292" i="8"/>
  <c r="P292" i="8"/>
  <c r="N292" i="8"/>
  <c r="L292" i="8"/>
  <c r="J292" i="8"/>
  <c r="H292" i="8"/>
  <c r="BP291" i="8"/>
  <c r="BM291" i="8"/>
  <c r="BJ291" i="8"/>
  <c r="BG291" i="8"/>
  <c r="BD291" i="8"/>
  <c r="BA291" i="8"/>
  <c r="AX291" i="8"/>
  <c r="AU291" i="8"/>
  <c r="AR291" i="8"/>
  <c r="AP291" i="8"/>
  <c r="AN291" i="8"/>
  <c r="AL291" i="8"/>
  <c r="AJ291" i="8"/>
  <c r="AH291" i="8"/>
  <c r="AF291" i="8"/>
  <c r="AD291" i="8"/>
  <c r="AB291" i="8"/>
  <c r="Z291" i="8"/>
  <c r="X291" i="8"/>
  <c r="V291" i="8"/>
  <c r="T291" i="8"/>
  <c r="R291" i="8"/>
  <c r="P291" i="8"/>
  <c r="N291" i="8"/>
  <c r="L291" i="8"/>
  <c r="J291" i="8"/>
  <c r="H291" i="8"/>
  <c r="BP288" i="8"/>
  <c r="BM288" i="8"/>
  <c r="BJ288" i="8"/>
  <c r="BG288" i="8"/>
  <c r="BD288" i="8"/>
  <c r="BA288" i="8"/>
  <c r="AX288" i="8"/>
  <c r="AU288" i="8"/>
  <c r="AR288" i="8"/>
  <c r="AP288" i="8"/>
  <c r="AN288" i="8"/>
  <c r="AL288" i="8"/>
  <c r="AJ288" i="8"/>
  <c r="AH288" i="8"/>
  <c r="AF288" i="8"/>
  <c r="AD288" i="8"/>
  <c r="AB288" i="8"/>
  <c r="Z288" i="8"/>
  <c r="X288" i="8"/>
  <c r="V288" i="8"/>
  <c r="T288" i="8"/>
  <c r="R288" i="8"/>
  <c r="P288" i="8"/>
  <c r="N288" i="8"/>
  <c r="L288" i="8"/>
  <c r="J288" i="8"/>
  <c r="H288" i="8"/>
  <c r="BP287" i="8"/>
  <c r="BM287" i="8"/>
  <c r="BJ287" i="8"/>
  <c r="BG287" i="8"/>
  <c r="BD287" i="8"/>
  <c r="BA287" i="8"/>
  <c r="AX287" i="8"/>
  <c r="AU287" i="8"/>
  <c r="AR287" i="8"/>
  <c r="AP287" i="8"/>
  <c r="AN287" i="8"/>
  <c r="AL287" i="8"/>
  <c r="AJ287" i="8"/>
  <c r="AH287" i="8"/>
  <c r="AF287" i="8"/>
  <c r="AD287" i="8"/>
  <c r="AB287" i="8"/>
  <c r="Z287" i="8"/>
  <c r="X287" i="8"/>
  <c r="V287" i="8"/>
  <c r="T287" i="8"/>
  <c r="R287" i="8"/>
  <c r="P287" i="8"/>
  <c r="N287" i="8"/>
  <c r="L287" i="8"/>
  <c r="J287" i="8"/>
  <c r="H287" i="8"/>
  <c r="BP286" i="8"/>
  <c r="BM286" i="8"/>
  <c r="BJ286" i="8"/>
  <c r="BG286" i="8"/>
  <c r="BD286" i="8"/>
  <c r="BA286" i="8"/>
  <c r="AX286" i="8"/>
  <c r="AU286" i="8"/>
  <c r="AR286" i="8"/>
  <c r="AP286" i="8"/>
  <c r="AN286" i="8"/>
  <c r="AL286" i="8"/>
  <c r="AJ286" i="8"/>
  <c r="AH286" i="8"/>
  <c r="AF286" i="8"/>
  <c r="AD286" i="8"/>
  <c r="AB286" i="8"/>
  <c r="Z286" i="8"/>
  <c r="X286" i="8"/>
  <c r="V286" i="8"/>
  <c r="T286" i="8"/>
  <c r="R286" i="8"/>
  <c r="P286" i="8"/>
  <c r="N286" i="8"/>
  <c r="L286" i="8"/>
  <c r="J286" i="8"/>
  <c r="H286" i="8"/>
  <c r="BP285" i="8"/>
  <c r="BM285" i="8"/>
  <c r="BJ285" i="8"/>
  <c r="BG285" i="8"/>
  <c r="BD285" i="8"/>
  <c r="BA285" i="8"/>
  <c r="AX285" i="8"/>
  <c r="AU285" i="8"/>
  <c r="AR285" i="8"/>
  <c r="AP285" i="8"/>
  <c r="AN285" i="8"/>
  <c r="AL285" i="8"/>
  <c r="AJ285" i="8"/>
  <c r="AH285" i="8"/>
  <c r="AF285" i="8"/>
  <c r="AD285" i="8"/>
  <c r="AB285" i="8"/>
  <c r="Z285" i="8"/>
  <c r="X285" i="8"/>
  <c r="V285" i="8"/>
  <c r="T285" i="8"/>
  <c r="R285" i="8"/>
  <c r="P285" i="8"/>
  <c r="N285" i="8"/>
  <c r="L285" i="8"/>
  <c r="J285" i="8"/>
  <c r="H285" i="8"/>
  <c r="BP284" i="8"/>
  <c r="BM284" i="8"/>
  <c r="BJ284" i="8"/>
  <c r="BG284" i="8"/>
  <c r="BD284" i="8"/>
  <c r="BA284" i="8"/>
  <c r="AX284" i="8"/>
  <c r="AU284" i="8"/>
  <c r="AR284" i="8"/>
  <c r="AP284" i="8"/>
  <c r="AN284" i="8"/>
  <c r="AL284" i="8"/>
  <c r="AJ284" i="8"/>
  <c r="AH284" i="8"/>
  <c r="AF284" i="8"/>
  <c r="AD284" i="8"/>
  <c r="AB284" i="8"/>
  <c r="Z284" i="8"/>
  <c r="X284" i="8"/>
  <c r="V284" i="8"/>
  <c r="T284" i="8"/>
  <c r="R284" i="8"/>
  <c r="P284" i="8"/>
  <c r="N284" i="8"/>
  <c r="L284" i="8"/>
  <c r="J284" i="8"/>
  <c r="H284" i="8"/>
  <c r="BP283" i="8"/>
  <c r="BM283" i="8"/>
  <c r="BJ283" i="8"/>
  <c r="BG283" i="8"/>
  <c r="BD283" i="8"/>
  <c r="BA283" i="8"/>
  <c r="AX283" i="8"/>
  <c r="AU283" i="8"/>
  <c r="AR283" i="8"/>
  <c r="AP283" i="8"/>
  <c r="AN283" i="8"/>
  <c r="AL283" i="8"/>
  <c r="AJ283" i="8"/>
  <c r="AH283" i="8"/>
  <c r="AF283" i="8"/>
  <c r="AD283" i="8"/>
  <c r="AB283" i="8"/>
  <c r="Z283" i="8"/>
  <c r="X283" i="8"/>
  <c r="V283" i="8"/>
  <c r="T283" i="8"/>
  <c r="R283" i="8"/>
  <c r="P283" i="8"/>
  <c r="N283" i="8"/>
  <c r="L283" i="8"/>
  <c r="J283" i="8"/>
  <c r="H283" i="8"/>
  <c r="BP282" i="8"/>
  <c r="BM282" i="8"/>
  <c r="BJ282" i="8"/>
  <c r="BG282" i="8"/>
  <c r="BD282" i="8"/>
  <c r="BA282" i="8"/>
  <c r="AX282" i="8"/>
  <c r="AU282" i="8"/>
  <c r="AR282" i="8"/>
  <c r="AP282" i="8"/>
  <c r="AN282" i="8"/>
  <c r="AL282" i="8"/>
  <c r="AJ282" i="8"/>
  <c r="AH282" i="8"/>
  <c r="AF282" i="8"/>
  <c r="AD282" i="8"/>
  <c r="AB282" i="8"/>
  <c r="Z282" i="8"/>
  <c r="X282" i="8"/>
  <c r="V282" i="8"/>
  <c r="T282" i="8"/>
  <c r="R282" i="8"/>
  <c r="P282" i="8"/>
  <c r="N282" i="8"/>
  <c r="L282" i="8"/>
  <c r="J282" i="8"/>
  <c r="H282" i="8"/>
  <c r="BP281" i="8"/>
  <c r="BM281" i="8"/>
  <c r="BJ281" i="8"/>
  <c r="BG281" i="8"/>
  <c r="BD281" i="8"/>
  <c r="BA281" i="8"/>
  <c r="AX281" i="8"/>
  <c r="AU281" i="8"/>
  <c r="AR281" i="8"/>
  <c r="AP281" i="8"/>
  <c r="AN281" i="8"/>
  <c r="AL281" i="8"/>
  <c r="AJ281" i="8"/>
  <c r="AH281" i="8"/>
  <c r="AF281" i="8"/>
  <c r="AD281" i="8"/>
  <c r="AB281" i="8"/>
  <c r="Z281" i="8"/>
  <c r="X281" i="8"/>
  <c r="V281" i="8"/>
  <c r="T281" i="8"/>
  <c r="R281" i="8"/>
  <c r="P281" i="8"/>
  <c r="N281" i="8"/>
  <c r="L281" i="8"/>
  <c r="J281" i="8"/>
  <c r="H281" i="8"/>
  <c r="BP280" i="8"/>
  <c r="BM280" i="8"/>
  <c r="BJ280" i="8"/>
  <c r="BG280" i="8"/>
  <c r="BD280" i="8"/>
  <c r="BA280" i="8"/>
  <c r="AX280" i="8"/>
  <c r="AU280" i="8"/>
  <c r="AR280" i="8"/>
  <c r="AP280" i="8"/>
  <c r="AN280" i="8"/>
  <c r="AL280" i="8"/>
  <c r="AJ280" i="8"/>
  <c r="AH280" i="8"/>
  <c r="AF280" i="8"/>
  <c r="AD280" i="8"/>
  <c r="AB280" i="8"/>
  <c r="Z280" i="8"/>
  <c r="X280" i="8"/>
  <c r="V280" i="8"/>
  <c r="T280" i="8"/>
  <c r="R280" i="8"/>
  <c r="P280" i="8"/>
  <c r="N280" i="8"/>
  <c r="L280" i="8"/>
  <c r="J280" i="8"/>
  <c r="H280" i="8"/>
  <c r="BP279" i="8"/>
  <c r="BM279" i="8"/>
  <c r="BJ279" i="8"/>
  <c r="BG279" i="8"/>
  <c r="BD279" i="8"/>
  <c r="BA279" i="8"/>
  <c r="AX279" i="8"/>
  <c r="AU279" i="8"/>
  <c r="AR279" i="8"/>
  <c r="AP279" i="8"/>
  <c r="AN279" i="8"/>
  <c r="AL279" i="8"/>
  <c r="AJ279" i="8"/>
  <c r="AH279" i="8"/>
  <c r="AF279" i="8"/>
  <c r="AD279" i="8"/>
  <c r="AB279" i="8"/>
  <c r="Z279" i="8"/>
  <c r="X279" i="8"/>
  <c r="V279" i="8"/>
  <c r="T279" i="8"/>
  <c r="R279" i="8"/>
  <c r="P279" i="8"/>
  <c r="N279" i="8"/>
  <c r="L279" i="8"/>
  <c r="J279" i="8"/>
  <c r="H279" i="8"/>
  <c r="BS278" i="8"/>
  <c r="BP278" i="8"/>
  <c r="BM278" i="8"/>
  <c r="BJ278" i="8"/>
  <c r="BG278" i="8"/>
  <c r="BD278" i="8"/>
  <c r="BA278" i="8"/>
  <c r="AX278" i="8"/>
  <c r="AU278" i="8"/>
  <c r="AR278" i="8"/>
  <c r="AP278" i="8"/>
  <c r="AN278" i="8"/>
  <c r="AL278" i="8"/>
  <c r="AJ278" i="8"/>
  <c r="AH278" i="8"/>
  <c r="AF278" i="8"/>
  <c r="AD278" i="8"/>
  <c r="AB278" i="8"/>
  <c r="Z278" i="8"/>
  <c r="X278" i="8"/>
  <c r="V278" i="8"/>
  <c r="T278" i="8"/>
  <c r="R278" i="8"/>
  <c r="P278" i="8"/>
  <c r="N278" i="8"/>
  <c r="L278" i="8"/>
  <c r="J278" i="8"/>
  <c r="H278" i="8"/>
  <c r="BP277" i="8"/>
  <c r="BM277" i="8"/>
  <c r="BJ277" i="8"/>
  <c r="BG277" i="8"/>
  <c r="BD277" i="8"/>
  <c r="BA277" i="8"/>
  <c r="AX277" i="8"/>
  <c r="AU277" i="8"/>
  <c r="AR277" i="8"/>
  <c r="AP277" i="8"/>
  <c r="AN277" i="8"/>
  <c r="AL277" i="8"/>
  <c r="AJ277" i="8"/>
  <c r="AH277" i="8"/>
  <c r="AF277" i="8"/>
  <c r="AD277" i="8"/>
  <c r="AB277" i="8"/>
  <c r="Z277" i="8"/>
  <c r="X277" i="8"/>
  <c r="V277" i="8"/>
  <c r="T277" i="8"/>
  <c r="R277" i="8"/>
  <c r="P277" i="8"/>
  <c r="N277" i="8"/>
  <c r="L277" i="8"/>
  <c r="J277" i="8"/>
  <c r="H277" i="8"/>
  <c r="BP274" i="8"/>
  <c r="BM274" i="8"/>
  <c r="BJ274" i="8"/>
  <c r="BG274" i="8"/>
  <c r="BD274" i="8"/>
  <c r="BA274" i="8"/>
  <c r="AX274" i="8"/>
  <c r="AU274" i="8"/>
  <c r="AR274" i="8"/>
  <c r="AP274" i="8"/>
  <c r="AN274" i="8"/>
  <c r="AL274" i="8"/>
  <c r="AJ274" i="8"/>
  <c r="AH274" i="8"/>
  <c r="AF274" i="8"/>
  <c r="AD274" i="8"/>
  <c r="AB274" i="8"/>
  <c r="Z274" i="8"/>
  <c r="X274" i="8"/>
  <c r="V274" i="8"/>
  <c r="T274" i="8"/>
  <c r="R274" i="8"/>
  <c r="P274" i="8"/>
  <c r="N274" i="8"/>
  <c r="L274" i="8"/>
  <c r="J274" i="8"/>
  <c r="H274" i="8"/>
  <c r="BP273" i="8"/>
  <c r="BM273" i="8"/>
  <c r="BJ273" i="8"/>
  <c r="BG273" i="8"/>
  <c r="BD273" i="8"/>
  <c r="BA273" i="8"/>
  <c r="AX273" i="8"/>
  <c r="AU273" i="8"/>
  <c r="AR273" i="8"/>
  <c r="AP273" i="8"/>
  <c r="AN273" i="8"/>
  <c r="AL273" i="8"/>
  <c r="AJ273" i="8"/>
  <c r="AH273" i="8"/>
  <c r="AF273" i="8"/>
  <c r="AD273" i="8"/>
  <c r="AB273" i="8"/>
  <c r="Z273" i="8"/>
  <c r="X273" i="8"/>
  <c r="V273" i="8"/>
  <c r="T273" i="8"/>
  <c r="R273" i="8"/>
  <c r="P273" i="8"/>
  <c r="N273" i="8"/>
  <c r="L273" i="8"/>
  <c r="J273" i="8"/>
  <c r="H273" i="8"/>
  <c r="BP272" i="8"/>
  <c r="BM272" i="8"/>
  <c r="BJ272" i="8"/>
  <c r="BG272" i="8"/>
  <c r="BD272" i="8"/>
  <c r="BA272" i="8"/>
  <c r="AX272" i="8"/>
  <c r="AU272" i="8"/>
  <c r="AR272" i="8"/>
  <c r="AP272" i="8"/>
  <c r="AN272" i="8"/>
  <c r="AL272" i="8"/>
  <c r="AJ272" i="8"/>
  <c r="AH272" i="8"/>
  <c r="AF272" i="8"/>
  <c r="AD272" i="8"/>
  <c r="AB272" i="8"/>
  <c r="Z272" i="8"/>
  <c r="X272" i="8"/>
  <c r="V272" i="8"/>
  <c r="T272" i="8"/>
  <c r="R272" i="8"/>
  <c r="P272" i="8"/>
  <c r="N272" i="8"/>
  <c r="L272" i="8"/>
  <c r="J272" i="8"/>
  <c r="H272" i="8"/>
  <c r="BP271" i="8"/>
  <c r="BM271" i="8"/>
  <c r="BJ271" i="8"/>
  <c r="BG271" i="8"/>
  <c r="BD271" i="8"/>
  <c r="BA271" i="8"/>
  <c r="AX271" i="8"/>
  <c r="AU271" i="8"/>
  <c r="AR271" i="8"/>
  <c r="AP271" i="8"/>
  <c r="AN271" i="8"/>
  <c r="AL271" i="8"/>
  <c r="AJ271" i="8"/>
  <c r="AH271" i="8"/>
  <c r="AF271" i="8"/>
  <c r="AD271" i="8"/>
  <c r="AB271" i="8"/>
  <c r="Z271" i="8"/>
  <c r="X271" i="8"/>
  <c r="V271" i="8"/>
  <c r="T271" i="8"/>
  <c r="R271" i="8"/>
  <c r="P271" i="8"/>
  <c r="N271" i="8"/>
  <c r="L271" i="8"/>
  <c r="J271" i="8"/>
  <c r="H271" i="8"/>
  <c r="BP270" i="8"/>
  <c r="BM270" i="8"/>
  <c r="BJ270" i="8"/>
  <c r="BG270" i="8"/>
  <c r="BD270" i="8"/>
  <c r="BA270" i="8"/>
  <c r="AX270" i="8"/>
  <c r="AU270" i="8"/>
  <c r="AR270" i="8"/>
  <c r="AP270" i="8"/>
  <c r="AN270" i="8"/>
  <c r="AL270" i="8"/>
  <c r="AJ270" i="8"/>
  <c r="AH270" i="8"/>
  <c r="AF270" i="8"/>
  <c r="AD270" i="8"/>
  <c r="AB270" i="8"/>
  <c r="Z270" i="8"/>
  <c r="X270" i="8"/>
  <c r="V270" i="8"/>
  <c r="T270" i="8"/>
  <c r="R270" i="8"/>
  <c r="P270" i="8"/>
  <c r="N270" i="8"/>
  <c r="L270" i="8"/>
  <c r="J270" i="8"/>
  <c r="H270" i="8"/>
  <c r="BP269" i="8"/>
  <c r="BM269" i="8"/>
  <c r="BJ269" i="8"/>
  <c r="BG269" i="8"/>
  <c r="BD269" i="8"/>
  <c r="BA269" i="8"/>
  <c r="AX269" i="8"/>
  <c r="AU269" i="8"/>
  <c r="AR269" i="8"/>
  <c r="AP269" i="8"/>
  <c r="AN269" i="8"/>
  <c r="AL269" i="8"/>
  <c r="AJ269" i="8"/>
  <c r="AH269" i="8"/>
  <c r="AF269" i="8"/>
  <c r="AD269" i="8"/>
  <c r="AB269" i="8"/>
  <c r="Z269" i="8"/>
  <c r="X269" i="8"/>
  <c r="V269" i="8"/>
  <c r="T269" i="8"/>
  <c r="R269" i="8"/>
  <c r="P269" i="8"/>
  <c r="N269" i="8"/>
  <c r="L269" i="8"/>
  <c r="J269" i="8"/>
  <c r="H269" i="8"/>
  <c r="BP268" i="8"/>
  <c r="BM268" i="8"/>
  <c r="BJ268" i="8"/>
  <c r="BG268" i="8"/>
  <c r="BD268" i="8"/>
  <c r="BA268" i="8"/>
  <c r="AX268" i="8"/>
  <c r="AU268" i="8"/>
  <c r="AR268" i="8"/>
  <c r="AN268" i="8"/>
  <c r="AL268" i="8"/>
  <c r="AJ268" i="8"/>
  <c r="AH268" i="8"/>
  <c r="AF268" i="8"/>
  <c r="AD268" i="8"/>
  <c r="AB268" i="8"/>
  <c r="Z268" i="8"/>
  <c r="X268" i="8"/>
  <c r="V268" i="8"/>
  <c r="T268" i="8"/>
  <c r="R268" i="8"/>
  <c r="P268" i="8"/>
  <c r="N268" i="8"/>
  <c r="L268" i="8"/>
  <c r="J268" i="8"/>
  <c r="H268" i="8"/>
  <c r="BP267" i="8"/>
  <c r="BM267" i="8"/>
  <c r="BJ267" i="8"/>
  <c r="BG267" i="8"/>
  <c r="BD267" i="8"/>
  <c r="BA267" i="8"/>
  <c r="AX267" i="8"/>
  <c r="AU267" i="8"/>
  <c r="AR267" i="8"/>
  <c r="AN267" i="8"/>
  <c r="AL267" i="8"/>
  <c r="AJ267" i="8"/>
  <c r="AH267" i="8"/>
  <c r="AF267" i="8"/>
  <c r="AD267" i="8"/>
  <c r="AB267" i="8"/>
  <c r="Z267" i="8"/>
  <c r="X267" i="8"/>
  <c r="V267" i="8"/>
  <c r="T267" i="8"/>
  <c r="R267" i="8"/>
  <c r="P267" i="8"/>
  <c r="N267" i="8"/>
  <c r="L267" i="8"/>
  <c r="J267" i="8"/>
  <c r="H267" i="8"/>
  <c r="BP266" i="8"/>
  <c r="BM266" i="8"/>
  <c r="BJ266" i="8"/>
  <c r="BG266" i="8"/>
  <c r="BD266" i="8"/>
  <c r="BA266" i="8"/>
  <c r="AX266" i="8"/>
  <c r="AU266" i="8"/>
  <c r="AR266" i="8"/>
  <c r="AP266" i="8"/>
  <c r="AN266" i="8"/>
  <c r="AL266" i="8"/>
  <c r="AJ266" i="8"/>
  <c r="AH266" i="8"/>
  <c r="AF266" i="8"/>
  <c r="AD266" i="8"/>
  <c r="AB266" i="8"/>
  <c r="Z266" i="8"/>
  <c r="X266" i="8"/>
  <c r="V266" i="8"/>
  <c r="T266" i="8"/>
  <c r="R266" i="8"/>
  <c r="P266" i="8"/>
  <c r="N266" i="8"/>
  <c r="L266" i="8"/>
  <c r="J266" i="8"/>
  <c r="H266" i="8"/>
  <c r="BP265" i="8"/>
  <c r="BM265" i="8"/>
  <c r="BJ265" i="8"/>
  <c r="BG265" i="8"/>
  <c r="BD265" i="8"/>
  <c r="BA265" i="8"/>
  <c r="AX265" i="8"/>
  <c r="AU265" i="8"/>
  <c r="AR265" i="8"/>
  <c r="AP265" i="8"/>
  <c r="AN265" i="8"/>
  <c r="AL265" i="8"/>
  <c r="AJ265" i="8"/>
  <c r="AH265" i="8"/>
  <c r="AF265" i="8"/>
  <c r="AD265" i="8"/>
  <c r="AB265" i="8"/>
  <c r="Z265" i="8"/>
  <c r="X265" i="8"/>
  <c r="V265" i="8"/>
  <c r="T265" i="8"/>
  <c r="R265" i="8"/>
  <c r="P265" i="8"/>
  <c r="N265" i="8"/>
  <c r="L265" i="8"/>
  <c r="J265" i="8"/>
  <c r="H265" i="8"/>
  <c r="BS264" i="8"/>
  <c r="BP264" i="8"/>
  <c r="BM264" i="8"/>
  <c r="BJ264" i="8"/>
  <c r="BG264" i="8"/>
  <c r="BD264" i="8"/>
  <c r="BA264" i="8"/>
  <c r="AX264" i="8"/>
  <c r="AU264" i="8"/>
  <c r="AR264" i="8"/>
  <c r="AP264" i="8"/>
  <c r="AN264" i="8"/>
  <c r="AL264" i="8"/>
  <c r="AJ264" i="8"/>
  <c r="AH264" i="8"/>
  <c r="AF264" i="8"/>
  <c r="AD264" i="8"/>
  <c r="AB264" i="8"/>
  <c r="Z264" i="8"/>
  <c r="X264" i="8"/>
  <c r="V264" i="8"/>
  <c r="T264" i="8"/>
  <c r="R264" i="8"/>
  <c r="P264" i="8"/>
  <c r="N264" i="8"/>
  <c r="L264" i="8"/>
  <c r="J264" i="8"/>
  <c r="H264" i="8"/>
  <c r="BP263" i="8"/>
  <c r="BM263" i="8"/>
  <c r="BJ263" i="8"/>
  <c r="BG263" i="8"/>
  <c r="BD263" i="8"/>
  <c r="BA263" i="8"/>
  <c r="AX263" i="8"/>
  <c r="AU263" i="8"/>
  <c r="AR263" i="8"/>
  <c r="AP263" i="8"/>
  <c r="AN263" i="8"/>
  <c r="AL263" i="8"/>
  <c r="AJ263" i="8"/>
  <c r="AH263" i="8"/>
  <c r="AF263" i="8"/>
  <c r="AD263" i="8"/>
  <c r="AB263" i="8"/>
  <c r="Z263" i="8"/>
  <c r="X263" i="8"/>
  <c r="V263" i="8"/>
  <c r="T263" i="8"/>
  <c r="R263" i="8"/>
  <c r="P263" i="8"/>
  <c r="N263" i="8"/>
  <c r="L263" i="8"/>
  <c r="J263" i="8"/>
  <c r="H263" i="8"/>
  <c r="BP260" i="8"/>
  <c r="BM260" i="8"/>
  <c r="BJ260" i="8"/>
  <c r="BG260" i="8"/>
  <c r="BD260" i="8"/>
  <c r="BA260" i="8"/>
  <c r="AX260" i="8"/>
  <c r="AU260" i="8"/>
  <c r="AR260" i="8"/>
  <c r="AP260" i="8"/>
  <c r="AN260" i="8"/>
  <c r="AL260" i="8"/>
  <c r="AJ260" i="8"/>
  <c r="AH260" i="8"/>
  <c r="AF260" i="8"/>
  <c r="AD260" i="8"/>
  <c r="AB260" i="8"/>
  <c r="Z260" i="8"/>
  <c r="X260" i="8"/>
  <c r="V260" i="8"/>
  <c r="T260" i="8"/>
  <c r="R260" i="8"/>
  <c r="P260" i="8"/>
  <c r="N260" i="8"/>
  <c r="L260" i="8"/>
  <c r="J260" i="8"/>
  <c r="H260" i="8"/>
  <c r="BP259" i="8"/>
  <c r="BM259" i="8"/>
  <c r="BJ259" i="8"/>
  <c r="BG259" i="8"/>
  <c r="BD259" i="8"/>
  <c r="BA259" i="8"/>
  <c r="AX259" i="8"/>
  <c r="AU259" i="8"/>
  <c r="AR259" i="8"/>
  <c r="AP259" i="8"/>
  <c r="AN259" i="8"/>
  <c r="AL259" i="8"/>
  <c r="AJ259" i="8"/>
  <c r="AH259" i="8"/>
  <c r="AF259" i="8"/>
  <c r="AD259" i="8"/>
  <c r="AB259" i="8"/>
  <c r="Z259" i="8"/>
  <c r="X259" i="8"/>
  <c r="V259" i="8"/>
  <c r="T259" i="8"/>
  <c r="R259" i="8"/>
  <c r="P259" i="8"/>
  <c r="N259" i="8"/>
  <c r="L259" i="8"/>
  <c r="J259" i="8"/>
  <c r="H259" i="8"/>
  <c r="BP258" i="8"/>
  <c r="BM258" i="8"/>
  <c r="BJ258" i="8"/>
  <c r="BG258" i="8"/>
  <c r="BD258" i="8"/>
  <c r="BA258" i="8"/>
  <c r="AX258" i="8"/>
  <c r="AU258" i="8"/>
  <c r="AR258" i="8"/>
  <c r="AP258" i="8"/>
  <c r="AN258" i="8"/>
  <c r="AL258" i="8"/>
  <c r="AJ258" i="8"/>
  <c r="AH258" i="8"/>
  <c r="AF258" i="8"/>
  <c r="AD258" i="8"/>
  <c r="AB258" i="8"/>
  <c r="Z258" i="8"/>
  <c r="X258" i="8"/>
  <c r="V258" i="8"/>
  <c r="T258" i="8"/>
  <c r="R258" i="8"/>
  <c r="P258" i="8"/>
  <c r="N258" i="8"/>
  <c r="L258" i="8"/>
  <c r="J258" i="8"/>
  <c r="H258" i="8"/>
  <c r="BP257" i="8"/>
  <c r="BM257" i="8"/>
  <c r="BJ257" i="8"/>
  <c r="BG257" i="8"/>
  <c r="BD257" i="8"/>
  <c r="BA257" i="8"/>
  <c r="AX257" i="8"/>
  <c r="AU257" i="8"/>
  <c r="AR257" i="8"/>
  <c r="AP257" i="8"/>
  <c r="AN257" i="8"/>
  <c r="AL257" i="8"/>
  <c r="AJ257" i="8"/>
  <c r="AH257" i="8"/>
  <c r="AF257" i="8"/>
  <c r="AD257" i="8"/>
  <c r="AB257" i="8"/>
  <c r="Z257" i="8"/>
  <c r="X257" i="8"/>
  <c r="V257" i="8"/>
  <c r="T257" i="8"/>
  <c r="R257" i="8"/>
  <c r="P257" i="8"/>
  <c r="N257" i="8"/>
  <c r="L257" i="8"/>
  <c r="J257" i="8"/>
  <c r="H257" i="8"/>
  <c r="BP256" i="8"/>
  <c r="BM256" i="8"/>
  <c r="BJ256" i="8"/>
  <c r="BG256" i="8"/>
  <c r="BD256" i="8"/>
  <c r="BA256" i="8"/>
  <c r="AX256" i="8"/>
  <c r="AU256" i="8"/>
  <c r="AR256" i="8"/>
  <c r="AP256" i="8"/>
  <c r="AN256" i="8"/>
  <c r="AL256" i="8"/>
  <c r="AJ256" i="8"/>
  <c r="AH256" i="8"/>
  <c r="AF256" i="8"/>
  <c r="AD256" i="8"/>
  <c r="AB256" i="8"/>
  <c r="Z256" i="8"/>
  <c r="X256" i="8"/>
  <c r="V256" i="8"/>
  <c r="T256" i="8"/>
  <c r="R256" i="8"/>
  <c r="P256" i="8"/>
  <c r="N256" i="8"/>
  <c r="L256" i="8"/>
  <c r="J256" i="8"/>
  <c r="H256" i="8"/>
  <c r="BP255" i="8"/>
  <c r="BM255" i="8"/>
  <c r="BJ255" i="8"/>
  <c r="BG255" i="8"/>
  <c r="BD255" i="8"/>
  <c r="BA255" i="8"/>
  <c r="AX255" i="8"/>
  <c r="AU255" i="8"/>
  <c r="AR255" i="8"/>
  <c r="AP255" i="8"/>
  <c r="AN255" i="8"/>
  <c r="AL255" i="8"/>
  <c r="AJ255" i="8"/>
  <c r="AH255" i="8"/>
  <c r="AF255" i="8"/>
  <c r="AD255" i="8"/>
  <c r="AB255" i="8"/>
  <c r="Z255" i="8"/>
  <c r="X255" i="8"/>
  <c r="V255" i="8"/>
  <c r="T255" i="8"/>
  <c r="R255" i="8"/>
  <c r="P255" i="8"/>
  <c r="N255" i="8"/>
  <c r="L255" i="8"/>
  <c r="J255" i="8"/>
  <c r="H255" i="8"/>
  <c r="BP254" i="8"/>
  <c r="BM254" i="8"/>
  <c r="BJ254" i="8"/>
  <c r="BG254" i="8"/>
  <c r="BD254" i="8"/>
  <c r="BA254" i="8"/>
  <c r="AX254" i="8"/>
  <c r="AU254" i="8"/>
  <c r="AR254" i="8"/>
  <c r="AN254" i="8"/>
  <c r="AL254" i="8"/>
  <c r="AJ254" i="8"/>
  <c r="AH254" i="8"/>
  <c r="AF254" i="8"/>
  <c r="AD254" i="8"/>
  <c r="AB254" i="8"/>
  <c r="Z254" i="8"/>
  <c r="X254" i="8"/>
  <c r="V254" i="8"/>
  <c r="T254" i="8"/>
  <c r="R254" i="8"/>
  <c r="P254" i="8"/>
  <c r="N254" i="8"/>
  <c r="L254" i="8"/>
  <c r="J254" i="8"/>
  <c r="H254" i="8"/>
  <c r="BP253" i="8"/>
  <c r="BJ253" i="8"/>
  <c r="BG253" i="8"/>
  <c r="BD253" i="8"/>
  <c r="BA253" i="8"/>
  <c r="AX253" i="8"/>
  <c r="AU253" i="8"/>
  <c r="AR253" i="8"/>
  <c r="AN253" i="8"/>
  <c r="AL253" i="8"/>
  <c r="AJ253" i="8"/>
  <c r="AH253" i="8"/>
  <c r="AF253" i="8"/>
  <c r="AD253" i="8"/>
  <c r="AB253" i="8"/>
  <c r="Z253" i="8"/>
  <c r="X253" i="8"/>
  <c r="V253" i="8"/>
  <c r="T253" i="8"/>
  <c r="R253" i="8"/>
  <c r="P253" i="8"/>
  <c r="N253" i="8"/>
  <c r="L253" i="8"/>
  <c r="J253" i="8"/>
  <c r="H253" i="8"/>
  <c r="BP252" i="8"/>
  <c r="BM252" i="8"/>
  <c r="BJ252" i="8"/>
  <c r="BG252" i="8"/>
  <c r="BD252" i="8"/>
  <c r="BA252" i="8"/>
  <c r="AX252" i="8"/>
  <c r="AU252" i="8"/>
  <c r="AR252" i="8"/>
  <c r="AP252" i="8"/>
  <c r="AN252" i="8"/>
  <c r="AL252" i="8"/>
  <c r="AJ252" i="8"/>
  <c r="AH252" i="8"/>
  <c r="AF252" i="8"/>
  <c r="AD252" i="8"/>
  <c r="AB252" i="8"/>
  <c r="Z252" i="8"/>
  <c r="X252" i="8"/>
  <c r="V252" i="8"/>
  <c r="T252" i="8"/>
  <c r="R252" i="8"/>
  <c r="P252" i="8"/>
  <c r="N252" i="8"/>
  <c r="L252" i="8"/>
  <c r="J252" i="8"/>
  <c r="H252" i="8"/>
  <c r="BP251" i="8"/>
  <c r="BM251" i="8"/>
  <c r="BJ251" i="8"/>
  <c r="BG251" i="8"/>
  <c r="BD251" i="8"/>
  <c r="BA251" i="8"/>
  <c r="AX251" i="8"/>
  <c r="AU251" i="8"/>
  <c r="AR251" i="8"/>
  <c r="AP251" i="8"/>
  <c r="AN251" i="8"/>
  <c r="AL251" i="8"/>
  <c r="AJ251" i="8"/>
  <c r="AH251" i="8"/>
  <c r="AF251" i="8"/>
  <c r="AD251" i="8"/>
  <c r="AB251" i="8"/>
  <c r="Z251" i="8"/>
  <c r="X251" i="8"/>
  <c r="V251" i="8"/>
  <c r="T251" i="8"/>
  <c r="R251" i="8"/>
  <c r="P251" i="8"/>
  <c r="N251" i="8"/>
  <c r="L251" i="8"/>
  <c r="J251" i="8"/>
  <c r="H251" i="8"/>
  <c r="BS250" i="8"/>
  <c r="BP250" i="8"/>
  <c r="BM250" i="8"/>
  <c r="BJ250" i="8"/>
  <c r="BG250" i="8"/>
  <c r="BD250" i="8"/>
  <c r="BA250" i="8"/>
  <c r="AX250" i="8"/>
  <c r="AU250" i="8"/>
  <c r="AR250" i="8"/>
  <c r="AP250" i="8"/>
  <c r="AN250" i="8"/>
  <c r="AL250" i="8"/>
  <c r="AJ250" i="8"/>
  <c r="AH250" i="8"/>
  <c r="AF250" i="8"/>
  <c r="AD250" i="8"/>
  <c r="AB250" i="8"/>
  <c r="Z250" i="8"/>
  <c r="X250" i="8"/>
  <c r="V250" i="8"/>
  <c r="T250" i="8"/>
  <c r="R250" i="8"/>
  <c r="P250" i="8"/>
  <c r="N250" i="8"/>
  <c r="L250" i="8"/>
  <c r="J250" i="8"/>
  <c r="H250" i="8"/>
  <c r="BP249" i="8"/>
  <c r="BM249" i="8"/>
  <c r="BJ249" i="8"/>
  <c r="BG249" i="8"/>
  <c r="BD249" i="8"/>
  <c r="BA249" i="8"/>
  <c r="AX249" i="8"/>
  <c r="AU249" i="8"/>
  <c r="AR249" i="8"/>
  <c r="AP249" i="8"/>
  <c r="AN249" i="8"/>
  <c r="AL249" i="8"/>
  <c r="AJ249" i="8"/>
  <c r="AH249" i="8"/>
  <c r="AF249" i="8"/>
  <c r="AD249" i="8"/>
  <c r="AB249" i="8"/>
  <c r="Z249" i="8"/>
  <c r="X249" i="8"/>
  <c r="V249" i="8"/>
  <c r="T249" i="8"/>
  <c r="R249" i="8"/>
  <c r="P249" i="8"/>
  <c r="N249" i="8"/>
  <c r="L249" i="8"/>
  <c r="J249" i="8"/>
  <c r="H249" i="8"/>
  <c r="BP246" i="8"/>
  <c r="BM246" i="8"/>
  <c r="BJ246" i="8"/>
  <c r="BG246" i="8"/>
  <c r="BD246" i="8"/>
  <c r="BA246" i="8"/>
  <c r="AX246" i="8"/>
  <c r="AU246" i="8"/>
  <c r="AR246" i="8"/>
  <c r="AP246" i="8"/>
  <c r="AN246" i="8"/>
  <c r="AL246" i="8"/>
  <c r="AJ246" i="8"/>
  <c r="AH246" i="8"/>
  <c r="AF246" i="8"/>
  <c r="AD246" i="8"/>
  <c r="AB246" i="8"/>
  <c r="Z246" i="8"/>
  <c r="X246" i="8"/>
  <c r="V246" i="8"/>
  <c r="T246" i="8"/>
  <c r="R246" i="8"/>
  <c r="P246" i="8"/>
  <c r="N246" i="8"/>
  <c r="L246" i="8"/>
  <c r="J246" i="8"/>
  <c r="H246" i="8"/>
  <c r="BP245" i="8"/>
  <c r="BM245" i="8"/>
  <c r="BJ245" i="8"/>
  <c r="BG245" i="8"/>
  <c r="BD245" i="8"/>
  <c r="BA245" i="8"/>
  <c r="AX245" i="8"/>
  <c r="AU245" i="8"/>
  <c r="AR245" i="8"/>
  <c r="AP245" i="8"/>
  <c r="AN245" i="8"/>
  <c r="AL245" i="8"/>
  <c r="AJ245" i="8"/>
  <c r="AH245" i="8"/>
  <c r="AF245" i="8"/>
  <c r="AD245" i="8"/>
  <c r="AB245" i="8"/>
  <c r="Z245" i="8"/>
  <c r="X245" i="8"/>
  <c r="V245" i="8"/>
  <c r="T245" i="8"/>
  <c r="R245" i="8"/>
  <c r="P245" i="8"/>
  <c r="N245" i="8"/>
  <c r="L245" i="8"/>
  <c r="J245" i="8"/>
  <c r="H245" i="8"/>
  <c r="BP244" i="8"/>
  <c r="BM244" i="8"/>
  <c r="BJ244" i="8"/>
  <c r="BG244" i="8"/>
  <c r="BD244" i="8"/>
  <c r="BA244" i="8"/>
  <c r="AX244" i="8"/>
  <c r="AU244" i="8"/>
  <c r="AR244" i="8"/>
  <c r="AP244" i="8"/>
  <c r="AN244" i="8"/>
  <c r="AL244" i="8"/>
  <c r="AJ244" i="8"/>
  <c r="AH244" i="8"/>
  <c r="AF244" i="8"/>
  <c r="AD244" i="8"/>
  <c r="AB244" i="8"/>
  <c r="Z244" i="8"/>
  <c r="X244" i="8"/>
  <c r="V244" i="8"/>
  <c r="T244" i="8"/>
  <c r="R244" i="8"/>
  <c r="P244" i="8"/>
  <c r="N244" i="8"/>
  <c r="L244" i="8"/>
  <c r="J244" i="8"/>
  <c r="H244" i="8"/>
  <c r="BP243" i="8"/>
  <c r="BM243" i="8"/>
  <c r="BJ243" i="8"/>
  <c r="BG243" i="8"/>
  <c r="BD243" i="8"/>
  <c r="BA243" i="8"/>
  <c r="AX243" i="8"/>
  <c r="AU243" i="8"/>
  <c r="AR243" i="8"/>
  <c r="AP243" i="8"/>
  <c r="AN243" i="8"/>
  <c r="AL243" i="8"/>
  <c r="AJ243" i="8"/>
  <c r="AH243" i="8"/>
  <c r="AF243" i="8"/>
  <c r="AD243" i="8"/>
  <c r="AB243" i="8"/>
  <c r="Z243" i="8"/>
  <c r="X243" i="8"/>
  <c r="V243" i="8"/>
  <c r="T243" i="8"/>
  <c r="R243" i="8"/>
  <c r="P243" i="8"/>
  <c r="N243" i="8"/>
  <c r="L243" i="8"/>
  <c r="J243" i="8"/>
  <c r="H243" i="8"/>
  <c r="BP242" i="8"/>
  <c r="BM242" i="8"/>
  <c r="BJ242" i="8"/>
  <c r="BG242" i="8"/>
  <c r="BD242" i="8"/>
  <c r="BA242" i="8"/>
  <c r="AX242" i="8"/>
  <c r="AU242" i="8"/>
  <c r="AR242" i="8"/>
  <c r="AP242" i="8"/>
  <c r="AN242" i="8"/>
  <c r="AL242" i="8"/>
  <c r="AJ242" i="8"/>
  <c r="AH242" i="8"/>
  <c r="AF242" i="8"/>
  <c r="AD242" i="8"/>
  <c r="AB242" i="8"/>
  <c r="Z242" i="8"/>
  <c r="X242" i="8"/>
  <c r="V242" i="8"/>
  <c r="T242" i="8"/>
  <c r="R242" i="8"/>
  <c r="P242" i="8"/>
  <c r="N242" i="8"/>
  <c r="L242" i="8"/>
  <c r="J242" i="8"/>
  <c r="H242" i="8"/>
  <c r="BP241" i="8"/>
  <c r="BM241" i="8"/>
  <c r="BJ241" i="8"/>
  <c r="BG241" i="8"/>
  <c r="BD241" i="8"/>
  <c r="BA241" i="8"/>
  <c r="AX241" i="8"/>
  <c r="AU241" i="8"/>
  <c r="AR241" i="8"/>
  <c r="AP241" i="8"/>
  <c r="AN241" i="8"/>
  <c r="AL241" i="8"/>
  <c r="AJ241" i="8"/>
  <c r="AH241" i="8"/>
  <c r="AF241" i="8"/>
  <c r="AD241" i="8"/>
  <c r="AB241" i="8"/>
  <c r="Z241" i="8"/>
  <c r="X241" i="8"/>
  <c r="V241" i="8"/>
  <c r="T241" i="8"/>
  <c r="R241" i="8"/>
  <c r="P241" i="8"/>
  <c r="N241" i="8"/>
  <c r="L241" i="8"/>
  <c r="J241" i="8"/>
  <c r="H241" i="8"/>
  <c r="BP240" i="8"/>
  <c r="BM240" i="8"/>
  <c r="BJ240" i="8"/>
  <c r="BG240" i="8"/>
  <c r="BD240" i="8"/>
  <c r="BA240" i="8"/>
  <c r="AX240" i="8"/>
  <c r="AU240" i="8"/>
  <c r="AR240" i="8"/>
  <c r="AN240" i="8"/>
  <c r="AL240" i="8"/>
  <c r="AJ240" i="8"/>
  <c r="AH240" i="8"/>
  <c r="AF240" i="8"/>
  <c r="AD240" i="8"/>
  <c r="AB240" i="8"/>
  <c r="Z240" i="8"/>
  <c r="X240" i="8"/>
  <c r="V240" i="8"/>
  <c r="T240" i="8"/>
  <c r="R240" i="8"/>
  <c r="P240" i="8"/>
  <c r="N240" i="8"/>
  <c r="L240" i="8"/>
  <c r="J240" i="8"/>
  <c r="H240" i="8"/>
  <c r="BP239" i="8"/>
  <c r="BM239" i="8"/>
  <c r="BJ239" i="8"/>
  <c r="BG239" i="8"/>
  <c r="BD239" i="8"/>
  <c r="BA239" i="8"/>
  <c r="AX239" i="8"/>
  <c r="AU239" i="8"/>
  <c r="AR239" i="8"/>
  <c r="AN239" i="8"/>
  <c r="AL239" i="8"/>
  <c r="AJ239" i="8"/>
  <c r="AH239" i="8"/>
  <c r="AF239" i="8"/>
  <c r="AD239" i="8"/>
  <c r="AB239" i="8"/>
  <c r="Z239" i="8"/>
  <c r="X239" i="8"/>
  <c r="V239" i="8"/>
  <c r="T239" i="8"/>
  <c r="R239" i="8"/>
  <c r="P239" i="8"/>
  <c r="N239" i="8"/>
  <c r="L239" i="8"/>
  <c r="J239" i="8"/>
  <c r="H239" i="8"/>
  <c r="BP238" i="8"/>
  <c r="BM238" i="8"/>
  <c r="BJ238" i="8"/>
  <c r="BG238" i="8"/>
  <c r="BD238" i="8"/>
  <c r="BA238" i="8"/>
  <c r="AX238" i="8"/>
  <c r="AU238" i="8"/>
  <c r="AR238" i="8"/>
  <c r="AP238" i="8"/>
  <c r="AN238" i="8"/>
  <c r="AL238" i="8"/>
  <c r="AJ238" i="8"/>
  <c r="AH238" i="8"/>
  <c r="AF238" i="8"/>
  <c r="AD238" i="8"/>
  <c r="AB238" i="8"/>
  <c r="Z238" i="8"/>
  <c r="X238" i="8"/>
  <c r="V238" i="8"/>
  <c r="T238" i="8"/>
  <c r="R238" i="8"/>
  <c r="P238" i="8"/>
  <c r="N238" i="8"/>
  <c r="L238" i="8"/>
  <c r="J238" i="8"/>
  <c r="H238" i="8"/>
  <c r="BP237" i="8"/>
  <c r="BM237" i="8"/>
  <c r="BJ237" i="8"/>
  <c r="BG237" i="8"/>
  <c r="BD237" i="8"/>
  <c r="BA237" i="8"/>
  <c r="AX237" i="8"/>
  <c r="AU237" i="8"/>
  <c r="AR237" i="8"/>
  <c r="AP237" i="8"/>
  <c r="AN237" i="8"/>
  <c r="AL237" i="8"/>
  <c r="AJ237" i="8"/>
  <c r="AH237" i="8"/>
  <c r="AF237" i="8"/>
  <c r="AD237" i="8"/>
  <c r="AB237" i="8"/>
  <c r="Z237" i="8"/>
  <c r="X237" i="8"/>
  <c r="V237" i="8"/>
  <c r="T237" i="8"/>
  <c r="R237" i="8"/>
  <c r="P237" i="8"/>
  <c r="N237" i="8"/>
  <c r="L237" i="8"/>
  <c r="J237" i="8"/>
  <c r="H237" i="8"/>
  <c r="BS236" i="8"/>
  <c r="BP236" i="8"/>
  <c r="BM236" i="8"/>
  <c r="BJ236" i="8"/>
  <c r="BG236" i="8"/>
  <c r="BD236" i="8"/>
  <c r="BA236" i="8"/>
  <c r="AX236" i="8"/>
  <c r="AU236" i="8"/>
  <c r="AR236" i="8"/>
  <c r="AP236" i="8"/>
  <c r="AN236" i="8"/>
  <c r="AL236" i="8"/>
  <c r="AJ236" i="8"/>
  <c r="AH236" i="8"/>
  <c r="AF236" i="8"/>
  <c r="AD236" i="8"/>
  <c r="AB236" i="8"/>
  <c r="Z236" i="8"/>
  <c r="X236" i="8"/>
  <c r="V236" i="8"/>
  <c r="T236" i="8"/>
  <c r="R236" i="8"/>
  <c r="P236" i="8"/>
  <c r="N236" i="8"/>
  <c r="L236" i="8"/>
  <c r="J236" i="8"/>
  <c r="H236" i="8"/>
  <c r="BP235" i="8"/>
  <c r="BM235" i="8"/>
  <c r="BJ235" i="8"/>
  <c r="BG235" i="8"/>
  <c r="BD235" i="8"/>
  <c r="BA235" i="8"/>
  <c r="AX235" i="8"/>
  <c r="AU235" i="8"/>
  <c r="AR235" i="8"/>
  <c r="AP235" i="8"/>
  <c r="AN235" i="8"/>
  <c r="AL235" i="8"/>
  <c r="AJ235" i="8"/>
  <c r="AH235" i="8"/>
  <c r="AF235" i="8"/>
  <c r="AD235" i="8"/>
  <c r="AB235" i="8"/>
  <c r="Z235" i="8"/>
  <c r="X235" i="8"/>
  <c r="V235" i="8"/>
  <c r="T235" i="8"/>
  <c r="R235" i="8"/>
  <c r="P235" i="8"/>
  <c r="N235" i="8"/>
  <c r="L235" i="8"/>
  <c r="J235" i="8"/>
  <c r="H235" i="8"/>
  <c r="BP232" i="8"/>
  <c r="BM232" i="8"/>
  <c r="BJ232" i="8"/>
  <c r="BG232" i="8"/>
  <c r="BD232" i="8"/>
  <c r="BA232" i="8"/>
  <c r="AX232" i="8"/>
  <c r="AU232" i="8"/>
  <c r="AR232" i="8"/>
  <c r="AP232" i="8"/>
  <c r="AN232" i="8"/>
  <c r="AL232" i="8"/>
  <c r="AJ232" i="8"/>
  <c r="AH232" i="8"/>
  <c r="AF232" i="8"/>
  <c r="AD232" i="8"/>
  <c r="AB232" i="8"/>
  <c r="Z232" i="8"/>
  <c r="X232" i="8"/>
  <c r="V232" i="8"/>
  <c r="T232" i="8"/>
  <c r="R232" i="8"/>
  <c r="P232" i="8"/>
  <c r="N232" i="8"/>
  <c r="L232" i="8"/>
  <c r="J232" i="8"/>
  <c r="H232" i="8"/>
  <c r="BP231" i="8"/>
  <c r="BM231" i="8"/>
  <c r="BJ231" i="8"/>
  <c r="BG231" i="8"/>
  <c r="BD231" i="8"/>
  <c r="BA231" i="8"/>
  <c r="AX231" i="8"/>
  <c r="AU231" i="8"/>
  <c r="AR231" i="8"/>
  <c r="AP231" i="8"/>
  <c r="AN231" i="8"/>
  <c r="AL231" i="8"/>
  <c r="AJ231" i="8"/>
  <c r="AH231" i="8"/>
  <c r="AF231" i="8"/>
  <c r="AD231" i="8"/>
  <c r="AB231" i="8"/>
  <c r="Z231" i="8"/>
  <c r="X231" i="8"/>
  <c r="V231" i="8"/>
  <c r="T231" i="8"/>
  <c r="R231" i="8"/>
  <c r="P231" i="8"/>
  <c r="N231" i="8"/>
  <c r="L231" i="8"/>
  <c r="J231" i="8"/>
  <c r="H231" i="8"/>
  <c r="BP230" i="8"/>
  <c r="BM230" i="8"/>
  <c r="BJ230" i="8"/>
  <c r="BG230" i="8"/>
  <c r="BD230" i="8"/>
  <c r="BA230" i="8"/>
  <c r="AX230" i="8"/>
  <c r="AU230" i="8"/>
  <c r="AR230" i="8"/>
  <c r="AP230" i="8"/>
  <c r="AN230" i="8"/>
  <c r="AL230" i="8"/>
  <c r="AJ230" i="8"/>
  <c r="AH230" i="8"/>
  <c r="AF230" i="8"/>
  <c r="AD230" i="8"/>
  <c r="AB230" i="8"/>
  <c r="Z230" i="8"/>
  <c r="X230" i="8"/>
  <c r="V230" i="8"/>
  <c r="T230" i="8"/>
  <c r="R230" i="8"/>
  <c r="P230" i="8"/>
  <c r="N230" i="8"/>
  <c r="L230" i="8"/>
  <c r="J230" i="8"/>
  <c r="H230" i="8"/>
  <c r="BP229" i="8"/>
  <c r="BM229" i="8"/>
  <c r="BJ229" i="8"/>
  <c r="BG229" i="8"/>
  <c r="BD229" i="8"/>
  <c r="BA229" i="8"/>
  <c r="AX229" i="8"/>
  <c r="AU229" i="8"/>
  <c r="AR229" i="8"/>
  <c r="AP229" i="8"/>
  <c r="AN229" i="8"/>
  <c r="AL229" i="8"/>
  <c r="AJ229" i="8"/>
  <c r="AH229" i="8"/>
  <c r="AF229" i="8"/>
  <c r="AD229" i="8"/>
  <c r="AB229" i="8"/>
  <c r="Z229" i="8"/>
  <c r="X229" i="8"/>
  <c r="V229" i="8"/>
  <c r="T229" i="8"/>
  <c r="R229" i="8"/>
  <c r="P229" i="8"/>
  <c r="N229" i="8"/>
  <c r="L229" i="8"/>
  <c r="J229" i="8"/>
  <c r="H229" i="8"/>
  <c r="BP228" i="8"/>
  <c r="BM228" i="8"/>
  <c r="BJ228" i="8"/>
  <c r="BG228" i="8"/>
  <c r="BD228" i="8"/>
  <c r="BA228" i="8"/>
  <c r="AX228" i="8"/>
  <c r="AU228" i="8"/>
  <c r="AR228" i="8"/>
  <c r="AP228" i="8"/>
  <c r="AN228" i="8"/>
  <c r="AL228" i="8"/>
  <c r="AJ228" i="8"/>
  <c r="AH228" i="8"/>
  <c r="AF228" i="8"/>
  <c r="AD228" i="8"/>
  <c r="AB228" i="8"/>
  <c r="Z228" i="8"/>
  <c r="X228" i="8"/>
  <c r="V228" i="8"/>
  <c r="T228" i="8"/>
  <c r="R228" i="8"/>
  <c r="P228" i="8"/>
  <c r="N228" i="8"/>
  <c r="L228" i="8"/>
  <c r="J228" i="8"/>
  <c r="H228" i="8"/>
  <c r="BP227" i="8"/>
  <c r="BM227" i="8"/>
  <c r="BJ227" i="8"/>
  <c r="BG227" i="8"/>
  <c r="BD227" i="8"/>
  <c r="BA227" i="8"/>
  <c r="AX227" i="8"/>
  <c r="AU227" i="8"/>
  <c r="AR227" i="8"/>
  <c r="AP227" i="8"/>
  <c r="AN227" i="8"/>
  <c r="AL227" i="8"/>
  <c r="AJ227" i="8"/>
  <c r="AH227" i="8"/>
  <c r="AF227" i="8"/>
  <c r="AD227" i="8"/>
  <c r="AB227" i="8"/>
  <c r="Z227" i="8"/>
  <c r="X227" i="8"/>
  <c r="V227" i="8"/>
  <c r="T227" i="8"/>
  <c r="R227" i="8"/>
  <c r="P227" i="8"/>
  <c r="N227" i="8"/>
  <c r="L227" i="8"/>
  <c r="J227" i="8"/>
  <c r="H227" i="8"/>
  <c r="BP226" i="8"/>
  <c r="BM226" i="8"/>
  <c r="BJ226" i="8"/>
  <c r="BG226" i="8"/>
  <c r="BD226" i="8"/>
  <c r="BA226" i="8"/>
  <c r="AX226" i="8"/>
  <c r="AU226" i="8"/>
  <c r="AR226" i="8"/>
  <c r="AN226" i="8"/>
  <c r="AL226" i="8"/>
  <c r="AJ226" i="8"/>
  <c r="AH226" i="8"/>
  <c r="AF226" i="8"/>
  <c r="AD226" i="8"/>
  <c r="AB226" i="8"/>
  <c r="Z226" i="8"/>
  <c r="X226" i="8"/>
  <c r="V226" i="8"/>
  <c r="T226" i="8"/>
  <c r="R226" i="8"/>
  <c r="P226" i="8"/>
  <c r="N226" i="8"/>
  <c r="L226" i="8"/>
  <c r="J226" i="8"/>
  <c r="H226" i="8"/>
  <c r="BP225" i="8"/>
  <c r="BM225" i="8"/>
  <c r="BJ225" i="8"/>
  <c r="BG225" i="8"/>
  <c r="BD225" i="8"/>
  <c r="BA225" i="8"/>
  <c r="AX225" i="8"/>
  <c r="AU225" i="8"/>
  <c r="AR225" i="8"/>
  <c r="AN225" i="8"/>
  <c r="AL225" i="8"/>
  <c r="AJ225" i="8"/>
  <c r="AH225" i="8"/>
  <c r="AF225" i="8"/>
  <c r="AD225" i="8"/>
  <c r="AB225" i="8"/>
  <c r="Z225" i="8"/>
  <c r="X225" i="8"/>
  <c r="V225" i="8"/>
  <c r="T225" i="8"/>
  <c r="R225" i="8"/>
  <c r="P225" i="8"/>
  <c r="N225" i="8"/>
  <c r="L225" i="8"/>
  <c r="J225" i="8"/>
  <c r="H225" i="8"/>
  <c r="BP224" i="8"/>
  <c r="BM224" i="8"/>
  <c r="BJ224" i="8"/>
  <c r="BD224" i="8"/>
  <c r="BA224" i="8"/>
  <c r="AX224" i="8"/>
  <c r="AU224" i="8"/>
  <c r="AR224" i="8"/>
  <c r="AP224" i="8"/>
  <c r="AN224" i="8"/>
  <c r="AL224" i="8"/>
  <c r="AJ224" i="8"/>
  <c r="AH224" i="8"/>
  <c r="AF224" i="8"/>
  <c r="AD224" i="8"/>
  <c r="AB224" i="8"/>
  <c r="Z224" i="8"/>
  <c r="X224" i="8"/>
  <c r="V224" i="8"/>
  <c r="T224" i="8"/>
  <c r="R224" i="8"/>
  <c r="P224" i="8"/>
  <c r="N224" i="8"/>
  <c r="L224" i="8"/>
  <c r="J224" i="8"/>
  <c r="H224" i="8"/>
  <c r="BP223" i="8"/>
  <c r="BM223" i="8"/>
  <c r="BJ223" i="8"/>
  <c r="BG223" i="8"/>
  <c r="BD223" i="8"/>
  <c r="BA223" i="8"/>
  <c r="AX223" i="8"/>
  <c r="AU223" i="8"/>
  <c r="AR223" i="8"/>
  <c r="AP223" i="8"/>
  <c r="AN223" i="8"/>
  <c r="AL223" i="8"/>
  <c r="AJ223" i="8"/>
  <c r="AH223" i="8"/>
  <c r="AF223" i="8"/>
  <c r="AD223" i="8"/>
  <c r="AB223" i="8"/>
  <c r="Z223" i="8"/>
  <c r="X223" i="8"/>
  <c r="V223" i="8"/>
  <c r="T223" i="8"/>
  <c r="R223" i="8"/>
  <c r="P223" i="8"/>
  <c r="N223" i="8"/>
  <c r="L223" i="8"/>
  <c r="J223" i="8"/>
  <c r="H223" i="8"/>
  <c r="BS222" i="8"/>
  <c r="BP222" i="8"/>
  <c r="BM222" i="8"/>
  <c r="BJ222" i="8"/>
  <c r="BG222" i="8"/>
  <c r="BD222" i="8"/>
  <c r="BA222" i="8"/>
  <c r="AX222" i="8"/>
  <c r="AU222" i="8"/>
  <c r="AR222" i="8"/>
  <c r="AP222" i="8"/>
  <c r="AN222" i="8"/>
  <c r="AL222" i="8"/>
  <c r="AJ222" i="8"/>
  <c r="AH222" i="8"/>
  <c r="AF222" i="8"/>
  <c r="AD222" i="8"/>
  <c r="AB222" i="8"/>
  <c r="Z222" i="8"/>
  <c r="X222" i="8"/>
  <c r="V222" i="8"/>
  <c r="T222" i="8"/>
  <c r="R222" i="8"/>
  <c r="P222" i="8"/>
  <c r="N222" i="8"/>
  <c r="L222" i="8"/>
  <c r="J222" i="8"/>
  <c r="H222" i="8"/>
  <c r="BP221" i="8"/>
  <c r="BM221" i="8"/>
  <c r="BJ221" i="8"/>
  <c r="BG221" i="8"/>
  <c r="BD221" i="8"/>
  <c r="BA221" i="8"/>
  <c r="AX221" i="8"/>
  <c r="AU221" i="8"/>
  <c r="AR221" i="8"/>
  <c r="AP221" i="8"/>
  <c r="AN221" i="8"/>
  <c r="AL221" i="8"/>
  <c r="AJ221" i="8"/>
  <c r="AH221" i="8"/>
  <c r="AF221" i="8"/>
  <c r="AD221" i="8"/>
  <c r="AB221" i="8"/>
  <c r="Z221" i="8"/>
  <c r="X221" i="8"/>
  <c r="V221" i="8"/>
  <c r="T221" i="8"/>
  <c r="R221" i="8"/>
  <c r="P221" i="8"/>
  <c r="N221" i="8"/>
  <c r="L221" i="8"/>
  <c r="J221" i="8"/>
  <c r="H221" i="8"/>
  <c r="BP218" i="8"/>
  <c r="BM218" i="8"/>
  <c r="BJ218" i="8"/>
  <c r="BG218" i="8"/>
  <c r="BD218" i="8"/>
  <c r="BA218" i="8"/>
  <c r="AX218" i="8"/>
  <c r="AU218" i="8"/>
  <c r="AR218" i="8"/>
  <c r="AP218" i="8"/>
  <c r="AN218" i="8"/>
  <c r="AL218" i="8"/>
  <c r="AJ218" i="8"/>
  <c r="AH218" i="8"/>
  <c r="AF218" i="8"/>
  <c r="AD218" i="8"/>
  <c r="AB218" i="8"/>
  <c r="Z218" i="8"/>
  <c r="X218" i="8"/>
  <c r="V218" i="8"/>
  <c r="T218" i="8"/>
  <c r="R218" i="8"/>
  <c r="P218" i="8"/>
  <c r="N218" i="8"/>
  <c r="L218" i="8"/>
  <c r="J218" i="8"/>
  <c r="H218" i="8"/>
  <c r="BP217" i="8"/>
  <c r="BM217" i="8"/>
  <c r="BJ217" i="8"/>
  <c r="BG217" i="8"/>
  <c r="BD217" i="8"/>
  <c r="BA217" i="8"/>
  <c r="AX217" i="8"/>
  <c r="AU217" i="8"/>
  <c r="AR217" i="8"/>
  <c r="AP217" i="8"/>
  <c r="AN217" i="8"/>
  <c r="AL217" i="8"/>
  <c r="AJ217" i="8"/>
  <c r="AH217" i="8"/>
  <c r="AF217" i="8"/>
  <c r="AD217" i="8"/>
  <c r="AB217" i="8"/>
  <c r="Z217" i="8"/>
  <c r="X217" i="8"/>
  <c r="V217" i="8"/>
  <c r="T217" i="8"/>
  <c r="R217" i="8"/>
  <c r="P217" i="8"/>
  <c r="N217" i="8"/>
  <c r="L217" i="8"/>
  <c r="J217" i="8"/>
  <c r="H217" i="8"/>
  <c r="BP216" i="8"/>
  <c r="BM216" i="8"/>
  <c r="BJ216" i="8"/>
  <c r="BG216" i="8"/>
  <c r="BD216" i="8"/>
  <c r="BA216" i="8"/>
  <c r="AX216" i="8"/>
  <c r="AU216" i="8"/>
  <c r="AR216" i="8"/>
  <c r="AP216" i="8"/>
  <c r="AN216" i="8"/>
  <c r="AL216" i="8"/>
  <c r="AJ216" i="8"/>
  <c r="AH216" i="8"/>
  <c r="AF216" i="8"/>
  <c r="AD216" i="8"/>
  <c r="AB216" i="8"/>
  <c r="Z216" i="8"/>
  <c r="X216" i="8"/>
  <c r="V216" i="8"/>
  <c r="T216" i="8"/>
  <c r="R216" i="8"/>
  <c r="P216" i="8"/>
  <c r="N216" i="8"/>
  <c r="L216" i="8"/>
  <c r="J216" i="8"/>
  <c r="H216" i="8"/>
  <c r="BP215" i="8"/>
  <c r="BM215" i="8"/>
  <c r="BJ215" i="8"/>
  <c r="BG215" i="8"/>
  <c r="BD215" i="8"/>
  <c r="BA215" i="8"/>
  <c r="AX215" i="8"/>
  <c r="AU215" i="8"/>
  <c r="AR215" i="8"/>
  <c r="AP215" i="8"/>
  <c r="AN215" i="8"/>
  <c r="AL215" i="8"/>
  <c r="AJ215" i="8"/>
  <c r="AH215" i="8"/>
  <c r="AF215" i="8"/>
  <c r="AD215" i="8"/>
  <c r="AB215" i="8"/>
  <c r="Z215" i="8"/>
  <c r="X215" i="8"/>
  <c r="V215" i="8"/>
  <c r="T215" i="8"/>
  <c r="R215" i="8"/>
  <c r="P215" i="8"/>
  <c r="N215" i="8"/>
  <c r="L215" i="8"/>
  <c r="J215" i="8"/>
  <c r="H215" i="8"/>
  <c r="BP214" i="8"/>
  <c r="BM214" i="8"/>
  <c r="BJ214" i="8"/>
  <c r="BG214" i="8"/>
  <c r="BD214" i="8"/>
  <c r="BA214" i="8"/>
  <c r="AX214" i="8"/>
  <c r="AU214" i="8"/>
  <c r="AR214" i="8"/>
  <c r="AP214" i="8"/>
  <c r="AN214" i="8"/>
  <c r="AL214" i="8"/>
  <c r="AJ214" i="8"/>
  <c r="AH214" i="8"/>
  <c r="AF214" i="8"/>
  <c r="AD214" i="8"/>
  <c r="AB214" i="8"/>
  <c r="Z214" i="8"/>
  <c r="X214" i="8"/>
  <c r="V214" i="8"/>
  <c r="T214" i="8"/>
  <c r="R214" i="8"/>
  <c r="P214" i="8"/>
  <c r="N214" i="8"/>
  <c r="L214" i="8"/>
  <c r="J214" i="8"/>
  <c r="H214" i="8"/>
  <c r="BP213" i="8"/>
  <c r="BM213" i="8"/>
  <c r="BJ213" i="8"/>
  <c r="BG213" i="8"/>
  <c r="BD213" i="8"/>
  <c r="BA213" i="8"/>
  <c r="AX213" i="8"/>
  <c r="AU213" i="8"/>
  <c r="AR213" i="8"/>
  <c r="AP213" i="8"/>
  <c r="AN213" i="8"/>
  <c r="AL213" i="8"/>
  <c r="AJ213" i="8"/>
  <c r="AH213" i="8"/>
  <c r="AF213" i="8"/>
  <c r="AD213" i="8"/>
  <c r="AB213" i="8"/>
  <c r="Z213" i="8"/>
  <c r="X213" i="8"/>
  <c r="V213" i="8"/>
  <c r="T213" i="8"/>
  <c r="R213" i="8"/>
  <c r="P213" i="8"/>
  <c r="N213" i="8"/>
  <c r="L213" i="8"/>
  <c r="J213" i="8"/>
  <c r="H213" i="8"/>
  <c r="BP212" i="8"/>
  <c r="BM212" i="8"/>
  <c r="BJ212" i="8"/>
  <c r="BG212" i="8"/>
  <c r="BD212" i="8"/>
  <c r="BA212" i="8"/>
  <c r="AX212" i="8"/>
  <c r="AU212" i="8"/>
  <c r="AR212" i="8"/>
  <c r="AN212" i="8"/>
  <c r="AL212" i="8"/>
  <c r="AJ212" i="8"/>
  <c r="AH212" i="8"/>
  <c r="AF212" i="8"/>
  <c r="AD212" i="8"/>
  <c r="AB212" i="8"/>
  <c r="Z212" i="8"/>
  <c r="X212" i="8"/>
  <c r="V212" i="8"/>
  <c r="T212" i="8"/>
  <c r="R212" i="8"/>
  <c r="P212" i="8"/>
  <c r="N212" i="8"/>
  <c r="L212" i="8"/>
  <c r="J212" i="8"/>
  <c r="H212" i="8"/>
  <c r="BP211" i="8"/>
  <c r="BM211" i="8"/>
  <c r="BJ211" i="8"/>
  <c r="BG211" i="8"/>
  <c r="BD211" i="8"/>
  <c r="BA211" i="8"/>
  <c r="AX211" i="8"/>
  <c r="AU211" i="8"/>
  <c r="AR211" i="8"/>
  <c r="AN211" i="8"/>
  <c r="AL211" i="8"/>
  <c r="AJ211" i="8"/>
  <c r="AH211" i="8"/>
  <c r="AF211" i="8"/>
  <c r="AD211" i="8"/>
  <c r="AB211" i="8"/>
  <c r="Z211" i="8"/>
  <c r="X211" i="8"/>
  <c r="V211" i="8"/>
  <c r="T211" i="8"/>
  <c r="R211" i="8"/>
  <c r="P211" i="8"/>
  <c r="N211" i="8"/>
  <c r="L211" i="8"/>
  <c r="J211" i="8"/>
  <c r="H211" i="8"/>
  <c r="BP210" i="8"/>
  <c r="BM210" i="8"/>
  <c r="BJ210" i="8"/>
  <c r="BG210" i="8"/>
  <c r="BD210" i="8"/>
  <c r="AX210" i="8"/>
  <c r="AU210" i="8"/>
  <c r="AR210" i="8"/>
  <c r="AP210" i="8"/>
  <c r="AN210" i="8"/>
  <c r="AL210" i="8"/>
  <c r="AJ210" i="8"/>
  <c r="AH210" i="8"/>
  <c r="AF210" i="8"/>
  <c r="AD210" i="8"/>
  <c r="AB210" i="8"/>
  <c r="Z210" i="8"/>
  <c r="X210" i="8"/>
  <c r="V210" i="8"/>
  <c r="T210" i="8"/>
  <c r="R210" i="8"/>
  <c r="P210" i="8"/>
  <c r="N210" i="8"/>
  <c r="L210" i="8"/>
  <c r="J210" i="8"/>
  <c r="H210" i="8"/>
  <c r="BP209" i="8"/>
  <c r="BM209" i="8"/>
  <c r="BJ209" i="8"/>
  <c r="BG209" i="8"/>
  <c r="BD209" i="8"/>
  <c r="BA209" i="8"/>
  <c r="AX209" i="8"/>
  <c r="AU209" i="8"/>
  <c r="AR209" i="8"/>
  <c r="AP209" i="8"/>
  <c r="AN209" i="8"/>
  <c r="AL209" i="8"/>
  <c r="AJ209" i="8"/>
  <c r="AH209" i="8"/>
  <c r="AF209" i="8"/>
  <c r="AD209" i="8"/>
  <c r="AB209" i="8"/>
  <c r="Z209" i="8"/>
  <c r="X209" i="8"/>
  <c r="V209" i="8"/>
  <c r="T209" i="8"/>
  <c r="R209" i="8"/>
  <c r="P209" i="8"/>
  <c r="N209" i="8"/>
  <c r="L209" i="8"/>
  <c r="J209" i="8"/>
  <c r="H209" i="8"/>
  <c r="BS208" i="8"/>
  <c r="BP208" i="8"/>
  <c r="BM208" i="8"/>
  <c r="BJ208" i="8"/>
  <c r="BG208" i="8"/>
  <c r="BD208" i="8"/>
  <c r="BA208" i="8"/>
  <c r="AX208" i="8"/>
  <c r="AU208" i="8"/>
  <c r="AR208" i="8"/>
  <c r="AP208" i="8"/>
  <c r="AN208" i="8"/>
  <c r="AL208" i="8"/>
  <c r="AJ208" i="8"/>
  <c r="AH208" i="8"/>
  <c r="AF208" i="8"/>
  <c r="AD208" i="8"/>
  <c r="AB208" i="8"/>
  <c r="Z208" i="8"/>
  <c r="X208" i="8"/>
  <c r="V208" i="8"/>
  <c r="T208" i="8"/>
  <c r="R208" i="8"/>
  <c r="P208" i="8"/>
  <c r="N208" i="8"/>
  <c r="L208" i="8"/>
  <c r="J208" i="8"/>
  <c r="H208" i="8"/>
  <c r="BP207" i="8"/>
  <c r="BM207" i="8"/>
  <c r="BJ207" i="8"/>
  <c r="BG207" i="8"/>
  <c r="BD207" i="8"/>
  <c r="BA207" i="8"/>
  <c r="AX207" i="8"/>
  <c r="AU207" i="8"/>
  <c r="AR207" i="8"/>
  <c r="AP207" i="8"/>
  <c r="AN207" i="8"/>
  <c r="AL207" i="8"/>
  <c r="AJ207" i="8"/>
  <c r="AH207" i="8"/>
  <c r="AF207" i="8"/>
  <c r="AD207" i="8"/>
  <c r="AB207" i="8"/>
  <c r="Z207" i="8"/>
  <c r="X207" i="8"/>
  <c r="V207" i="8"/>
  <c r="T207" i="8"/>
  <c r="R207" i="8"/>
  <c r="P207" i="8"/>
  <c r="N207" i="8"/>
  <c r="L207" i="8"/>
  <c r="J207" i="8"/>
  <c r="H207" i="8"/>
  <c r="BP204" i="8"/>
  <c r="BM204" i="8"/>
  <c r="BJ204" i="8"/>
  <c r="BG204" i="8"/>
  <c r="BD204" i="8"/>
  <c r="BA204" i="8"/>
  <c r="AX204" i="8"/>
  <c r="AU204" i="8"/>
  <c r="AR204" i="8"/>
  <c r="AP204" i="8"/>
  <c r="AN204" i="8"/>
  <c r="AL204" i="8"/>
  <c r="AJ204" i="8"/>
  <c r="AH204" i="8"/>
  <c r="AF204" i="8"/>
  <c r="AD204" i="8"/>
  <c r="AB204" i="8"/>
  <c r="Z204" i="8"/>
  <c r="X204" i="8"/>
  <c r="V204" i="8"/>
  <c r="T204" i="8"/>
  <c r="R204" i="8"/>
  <c r="P204" i="8"/>
  <c r="N204" i="8"/>
  <c r="L204" i="8"/>
  <c r="J204" i="8"/>
  <c r="H204" i="8"/>
  <c r="BP203" i="8"/>
  <c r="BM203" i="8"/>
  <c r="BJ203" i="8"/>
  <c r="BG203" i="8"/>
  <c r="BD203" i="8"/>
  <c r="BA203" i="8"/>
  <c r="AX203" i="8"/>
  <c r="AU203" i="8"/>
  <c r="AR203" i="8"/>
  <c r="AP203" i="8"/>
  <c r="AN203" i="8"/>
  <c r="AL203" i="8"/>
  <c r="AJ203" i="8"/>
  <c r="AH203" i="8"/>
  <c r="AF203" i="8"/>
  <c r="AD203" i="8"/>
  <c r="AB203" i="8"/>
  <c r="Z203" i="8"/>
  <c r="X203" i="8"/>
  <c r="V203" i="8"/>
  <c r="T203" i="8"/>
  <c r="R203" i="8"/>
  <c r="P203" i="8"/>
  <c r="N203" i="8"/>
  <c r="L203" i="8"/>
  <c r="J203" i="8"/>
  <c r="H203" i="8"/>
  <c r="BP202" i="8"/>
  <c r="BM202" i="8"/>
  <c r="BJ202" i="8"/>
  <c r="BG202" i="8"/>
  <c r="BD202" i="8"/>
  <c r="BA202" i="8"/>
  <c r="AX202" i="8"/>
  <c r="AU202" i="8"/>
  <c r="AR202" i="8"/>
  <c r="AP202" i="8"/>
  <c r="AN202" i="8"/>
  <c r="AL202" i="8"/>
  <c r="AJ202" i="8"/>
  <c r="AH202" i="8"/>
  <c r="AF202" i="8"/>
  <c r="AD202" i="8"/>
  <c r="AB202" i="8"/>
  <c r="Z202" i="8"/>
  <c r="X202" i="8"/>
  <c r="V202" i="8"/>
  <c r="T202" i="8"/>
  <c r="R202" i="8"/>
  <c r="P202" i="8"/>
  <c r="N202" i="8"/>
  <c r="L202" i="8"/>
  <c r="J202" i="8"/>
  <c r="H202" i="8"/>
  <c r="BP201" i="8"/>
  <c r="BM201" i="8"/>
  <c r="BJ201" i="8"/>
  <c r="BG201" i="8"/>
  <c r="BD201" i="8"/>
  <c r="BA201" i="8"/>
  <c r="AX201" i="8"/>
  <c r="AU201" i="8"/>
  <c r="AR201" i="8"/>
  <c r="AP201" i="8"/>
  <c r="AN201" i="8"/>
  <c r="AL201" i="8"/>
  <c r="AJ201" i="8"/>
  <c r="AH201" i="8"/>
  <c r="AF201" i="8"/>
  <c r="AD201" i="8"/>
  <c r="AB201" i="8"/>
  <c r="Z201" i="8"/>
  <c r="X201" i="8"/>
  <c r="V201" i="8"/>
  <c r="T201" i="8"/>
  <c r="R201" i="8"/>
  <c r="P201" i="8"/>
  <c r="N201" i="8"/>
  <c r="L201" i="8"/>
  <c r="J201" i="8"/>
  <c r="H201" i="8"/>
  <c r="BP200" i="8"/>
  <c r="BM200" i="8"/>
  <c r="BJ200" i="8"/>
  <c r="BG200" i="8"/>
  <c r="BD200" i="8"/>
  <c r="BA200" i="8"/>
  <c r="AX200" i="8"/>
  <c r="AU200" i="8"/>
  <c r="AR200" i="8"/>
  <c r="AP200" i="8"/>
  <c r="AN200" i="8"/>
  <c r="AL200" i="8"/>
  <c r="AJ200" i="8"/>
  <c r="AH200" i="8"/>
  <c r="AF200" i="8"/>
  <c r="AD200" i="8"/>
  <c r="AB200" i="8"/>
  <c r="Z200" i="8"/>
  <c r="X200" i="8"/>
  <c r="V200" i="8"/>
  <c r="T200" i="8"/>
  <c r="R200" i="8"/>
  <c r="P200" i="8"/>
  <c r="N200" i="8"/>
  <c r="L200" i="8"/>
  <c r="J200" i="8"/>
  <c r="H200" i="8"/>
  <c r="BP199" i="8"/>
  <c r="BM199" i="8"/>
  <c r="BJ199" i="8"/>
  <c r="BG199" i="8"/>
  <c r="BD199" i="8"/>
  <c r="BA199" i="8"/>
  <c r="AX199" i="8"/>
  <c r="AU199" i="8"/>
  <c r="AR199" i="8"/>
  <c r="AP199" i="8"/>
  <c r="AN199" i="8"/>
  <c r="AL199" i="8"/>
  <c r="AJ199" i="8"/>
  <c r="AH199" i="8"/>
  <c r="AF199" i="8"/>
  <c r="AD199" i="8"/>
  <c r="AB199" i="8"/>
  <c r="Z199" i="8"/>
  <c r="X199" i="8"/>
  <c r="V199" i="8"/>
  <c r="T199" i="8"/>
  <c r="R199" i="8"/>
  <c r="P199" i="8"/>
  <c r="N199" i="8"/>
  <c r="L199" i="8"/>
  <c r="J199" i="8"/>
  <c r="H199" i="8"/>
  <c r="BP198" i="8"/>
  <c r="BM198" i="8"/>
  <c r="BJ198" i="8"/>
  <c r="BG198" i="8"/>
  <c r="BD198" i="8"/>
  <c r="BA198" i="8"/>
  <c r="AW472" i="8"/>
  <c r="AU198" i="8"/>
  <c r="AR198" i="8"/>
  <c r="AN198" i="8"/>
  <c r="AL198" i="8"/>
  <c r="AJ198" i="8"/>
  <c r="AH198" i="8"/>
  <c r="AF198" i="8"/>
  <c r="AD198" i="8"/>
  <c r="AB198" i="8"/>
  <c r="Z198" i="8"/>
  <c r="X198" i="8"/>
  <c r="V198" i="8"/>
  <c r="T198" i="8"/>
  <c r="R198" i="8"/>
  <c r="P198" i="8"/>
  <c r="N198" i="8"/>
  <c r="L198" i="8"/>
  <c r="J198" i="8"/>
  <c r="H198" i="8"/>
  <c r="BP197" i="8"/>
  <c r="BM197" i="8"/>
  <c r="BJ197" i="8"/>
  <c r="BG197" i="8"/>
  <c r="BD197" i="8"/>
  <c r="BA197" i="8"/>
  <c r="AX197" i="8"/>
  <c r="AU197" i="8"/>
  <c r="AR197" i="8"/>
  <c r="AN197" i="8"/>
  <c r="AL197" i="8"/>
  <c r="AJ197" i="8"/>
  <c r="AH197" i="8"/>
  <c r="AF197" i="8"/>
  <c r="AD197" i="8"/>
  <c r="AB197" i="8"/>
  <c r="Z197" i="8"/>
  <c r="X197" i="8"/>
  <c r="V197" i="8"/>
  <c r="T197" i="8"/>
  <c r="R197" i="8"/>
  <c r="P197" i="8"/>
  <c r="N197" i="8"/>
  <c r="L197" i="8"/>
  <c r="J197" i="8"/>
  <c r="H197" i="8"/>
  <c r="BP196" i="8"/>
  <c r="BM196" i="8"/>
  <c r="BJ196" i="8"/>
  <c r="BG196" i="8"/>
  <c r="BD196" i="8"/>
  <c r="BA196" i="8"/>
  <c r="AX196" i="8"/>
  <c r="AU196" i="8"/>
  <c r="AR196" i="8"/>
  <c r="AP196" i="8"/>
  <c r="AN196" i="8"/>
  <c r="AL196" i="8"/>
  <c r="AJ196" i="8"/>
  <c r="AH196" i="8"/>
  <c r="AF196" i="8"/>
  <c r="AD196" i="8"/>
  <c r="AB196" i="8"/>
  <c r="Z196" i="8"/>
  <c r="X196" i="8"/>
  <c r="V196" i="8"/>
  <c r="T196" i="8"/>
  <c r="R196" i="8"/>
  <c r="P196" i="8"/>
  <c r="N196" i="8"/>
  <c r="L196" i="8"/>
  <c r="J196" i="8"/>
  <c r="H196" i="8"/>
  <c r="BP195" i="8"/>
  <c r="BM195" i="8"/>
  <c r="BJ195" i="8"/>
  <c r="BG195" i="8"/>
  <c r="BD195" i="8"/>
  <c r="BA195" i="8"/>
  <c r="AX195" i="8"/>
  <c r="AU195" i="8"/>
  <c r="AR195" i="8"/>
  <c r="AP195" i="8"/>
  <c r="AN195" i="8"/>
  <c r="AL195" i="8"/>
  <c r="AJ195" i="8"/>
  <c r="AH195" i="8"/>
  <c r="AF195" i="8"/>
  <c r="AD195" i="8"/>
  <c r="AB195" i="8"/>
  <c r="Z195" i="8"/>
  <c r="X195" i="8"/>
  <c r="V195" i="8"/>
  <c r="T195" i="8"/>
  <c r="R195" i="8"/>
  <c r="P195" i="8"/>
  <c r="N195" i="8"/>
  <c r="L195" i="8"/>
  <c r="J195" i="8"/>
  <c r="H195" i="8"/>
  <c r="BP194" i="8"/>
  <c r="BM194" i="8"/>
  <c r="BJ194" i="8"/>
  <c r="BG194" i="8"/>
  <c r="BD194" i="8"/>
  <c r="BA194" i="8"/>
  <c r="AX194" i="8"/>
  <c r="AU194" i="8"/>
  <c r="AR194" i="8"/>
  <c r="AP194" i="8"/>
  <c r="AN194" i="8"/>
  <c r="AL194" i="8"/>
  <c r="AJ194" i="8"/>
  <c r="AH194" i="8"/>
  <c r="AF194" i="8"/>
  <c r="AD194" i="8"/>
  <c r="AB194" i="8"/>
  <c r="Z194" i="8"/>
  <c r="X194" i="8"/>
  <c r="V194" i="8"/>
  <c r="T194" i="8"/>
  <c r="R194" i="8"/>
  <c r="P194" i="8"/>
  <c r="N194" i="8"/>
  <c r="L194" i="8"/>
  <c r="J194" i="8"/>
  <c r="H194" i="8"/>
  <c r="BP193" i="8"/>
  <c r="BM193" i="8"/>
  <c r="BJ193" i="8"/>
  <c r="BG193" i="8"/>
  <c r="BD193" i="8"/>
  <c r="BA193" i="8"/>
  <c r="AX193" i="8"/>
  <c r="AU193" i="8"/>
  <c r="AR193" i="8"/>
  <c r="AP193" i="8"/>
  <c r="AN193" i="8"/>
  <c r="AL193" i="8"/>
  <c r="AJ193" i="8"/>
  <c r="AH193" i="8"/>
  <c r="AF193" i="8"/>
  <c r="AD193" i="8"/>
  <c r="AB193" i="8"/>
  <c r="Z193" i="8"/>
  <c r="X193" i="8"/>
  <c r="V193" i="8"/>
  <c r="T193" i="8"/>
  <c r="R193" i="8"/>
  <c r="P193" i="8"/>
  <c r="N193" i="8"/>
  <c r="L193" i="8"/>
  <c r="J193" i="8"/>
  <c r="H193" i="8"/>
  <c r="BP190" i="8"/>
  <c r="BM190" i="8"/>
  <c r="BJ190" i="8"/>
  <c r="BG190" i="8"/>
  <c r="BD190" i="8"/>
  <c r="BA190" i="8"/>
  <c r="AX190" i="8"/>
  <c r="AU190" i="8"/>
  <c r="AR190" i="8"/>
  <c r="AP190" i="8"/>
  <c r="AN190" i="8"/>
  <c r="AL190" i="8"/>
  <c r="AJ190" i="8"/>
  <c r="AH190" i="8"/>
  <c r="AF190" i="8"/>
  <c r="AD190" i="8"/>
  <c r="AB190" i="8"/>
  <c r="Z190" i="8"/>
  <c r="X190" i="8"/>
  <c r="V190" i="8"/>
  <c r="T190" i="8"/>
  <c r="R190" i="8"/>
  <c r="P190" i="8"/>
  <c r="N190" i="8"/>
  <c r="L190" i="8"/>
  <c r="J190" i="8"/>
  <c r="H190" i="8"/>
  <c r="BP189" i="8"/>
  <c r="BM189" i="8"/>
  <c r="BJ189" i="8"/>
  <c r="BG189" i="8"/>
  <c r="BD189" i="8"/>
  <c r="BA189" i="8"/>
  <c r="AX189" i="8"/>
  <c r="AU189" i="8"/>
  <c r="AR189" i="8"/>
  <c r="AP189" i="8"/>
  <c r="AN189" i="8"/>
  <c r="AL189" i="8"/>
  <c r="AJ189" i="8"/>
  <c r="AH189" i="8"/>
  <c r="AF189" i="8"/>
  <c r="AD189" i="8"/>
  <c r="AB189" i="8"/>
  <c r="Z189" i="8"/>
  <c r="X189" i="8"/>
  <c r="V189" i="8"/>
  <c r="T189" i="8"/>
  <c r="R189" i="8"/>
  <c r="P189" i="8"/>
  <c r="N189" i="8"/>
  <c r="L189" i="8"/>
  <c r="J189" i="8"/>
  <c r="H189" i="8"/>
  <c r="BP188" i="8"/>
  <c r="BM188" i="8"/>
  <c r="BJ188" i="8"/>
  <c r="BG188" i="8"/>
  <c r="BD188" i="8"/>
  <c r="BA188" i="8"/>
  <c r="AX188" i="8"/>
  <c r="AU188" i="8"/>
  <c r="AR188" i="8"/>
  <c r="AP188" i="8"/>
  <c r="AN188" i="8"/>
  <c r="AL188" i="8"/>
  <c r="AJ188" i="8"/>
  <c r="AH188" i="8"/>
  <c r="AF188" i="8"/>
  <c r="AD188" i="8"/>
  <c r="AB188" i="8"/>
  <c r="Z188" i="8"/>
  <c r="X188" i="8"/>
  <c r="V188" i="8"/>
  <c r="T188" i="8"/>
  <c r="R188" i="8"/>
  <c r="P188" i="8"/>
  <c r="N188" i="8"/>
  <c r="L188" i="8"/>
  <c r="J188" i="8"/>
  <c r="H188" i="8"/>
  <c r="BP187" i="8"/>
  <c r="BM187" i="8"/>
  <c r="BJ187" i="8"/>
  <c r="BG187" i="8"/>
  <c r="BD187" i="8"/>
  <c r="BA187" i="8"/>
  <c r="AX187" i="8"/>
  <c r="AU187" i="8"/>
  <c r="AR187" i="8"/>
  <c r="AP187" i="8"/>
  <c r="AN187" i="8"/>
  <c r="AL187" i="8"/>
  <c r="AJ187" i="8"/>
  <c r="AH187" i="8"/>
  <c r="AF187" i="8"/>
  <c r="AD187" i="8"/>
  <c r="AB187" i="8"/>
  <c r="Z187" i="8"/>
  <c r="X187" i="8"/>
  <c r="V187" i="8"/>
  <c r="T187" i="8"/>
  <c r="R187" i="8"/>
  <c r="P187" i="8"/>
  <c r="N187" i="8"/>
  <c r="L187" i="8"/>
  <c r="J187" i="8"/>
  <c r="H187" i="8"/>
  <c r="BP186" i="8"/>
  <c r="BM186" i="8"/>
  <c r="BJ186" i="8"/>
  <c r="BG186" i="8"/>
  <c r="BD186" i="8"/>
  <c r="BA186" i="8"/>
  <c r="AX186" i="8"/>
  <c r="AU186" i="8"/>
  <c r="AR186" i="8"/>
  <c r="AP186" i="8"/>
  <c r="AN186" i="8"/>
  <c r="AL186" i="8"/>
  <c r="AJ186" i="8"/>
  <c r="AH186" i="8"/>
  <c r="AF186" i="8"/>
  <c r="AD186" i="8"/>
  <c r="AB186" i="8"/>
  <c r="Z186" i="8"/>
  <c r="X186" i="8"/>
  <c r="V186" i="8"/>
  <c r="T186" i="8"/>
  <c r="R186" i="8"/>
  <c r="P186" i="8"/>
  <c r="N186" i="8"/>
  <c r="L186" i="8"/>
  <c r="J186" i="8"/>
  <c r="H186" i="8"/>
  <c r="BP185" i="8"/>
  <c r="BM185" i="8"/>
  <c r="BJ185" i="8"/>
  <c r="BG185" i="8"/>
  <c r="BD185" i="8"/>
  <c r="BA185" i="8"/>
  <c r="AX185" i="8"/>
  <c r="AU185" i="8"/>
  <c r="AR185" i="8"/>
  <c r="AP185" i="8"/>
  <c r="AN185" i="8"/>
  <c r="AL185" i="8"/>
  <c r="AJ185" i="8"/>
  <c r="AH185" i="8"/>
  <c r="AF185" i="8"/>
  <c r="AD185" i="8"/>
  <c r="AB185" i="8"/>
  <c r="Z185" i="8"/>
  <c r="X185" i="8"/>
  <c r="V185" i="8"/>
  <c r="T185" i="8"/>
  <c r="R185" i="8"/>
  <c r="P185" i="8"/>
  <c r="N185" i="8"/>
  <c r="L185" i="8"/>
  <c r="J185" i="8"/>
  <c r="H185" i="8"/>
  <c r="BP184" i="8"/>
  <c r="BM184" i="8"/>
  <c r="BJ184" i="8"/>
  <c r="BG184" i="8"/>
  <c r="BD184" i="8"/>
  <c r="BA184" i="8"/>
  <c r="AX184" i="8"/>
  <c r="AU184" i="8"/>
  <c r="AR184" i="8"/>
  <c r="AN184" i="8"/>
  <c r="AL184" i="8"/>
  <c r="AJ184" i="8"/>
  <c r="AH184" i="8"/>
  <c r="AF184" i="8"/>
  <c r="AD184" i="8"/>
  <c r="AB184" i="8"/>
  <c r="Z184" i="8"/>
  <c r="X184" i="8"/>
  <c r="V184" i="8"/>
  <c r="T184" i="8"/>
  <c r="R184" i="8"/>
  <c r="P184" i="8"/>
  <c r="N184" i="8"/>
  <c r="L184" i="8"/>
  <c r="J184" i="8"/>
  <c r="H184" i="8"/>
  <c r="BP183" i="8"/>
  <c r="BM183" i="8"/>
  <c r="BJ183" i="8"/>
  <c r="BG183" i="8"/>
  <c r="BD183" i="8"/>
  <c r="BA183" i="8"/>
  <c r="AX183" i="8"/>
  <c r="AU183" i="8"/>
  <c r="AR183" i="8"/>
  <c r="AN183" i="8"/>
  <c r="AL183" i="8"/>
  <c r="AJ183" i="8"/>
  <c r="AH183" i="8"/>
  <c r="AF183" i="8"/>
  <c r="AD183" i="8"/>
  <c r="AB183" i="8"/>
  <c r="Z183" i="8"/>
  <c r="X183" i="8"/>
  <c r="V183" i="8"/>
  <c r="T183" i="8"/>
  <c r="R183" i="8"/>
  <c r="P183" i="8"/>
  <c r="N183" i="8"/>
  <c r="L183" i="8"/>
  <c r="J183" i="8"/>
  <c r="H183" i="8"/>
  <c r="BP182" i="8"/>
  <c r="BM182" i="8"/>
  <c r="BJ182" i="8"/>
  <c r="BG182" i="8"/>
  <c r="BD182" i="8"/>
  <c r="BA182" i="8"/>
  <c r="AX182" i="8"/>
  <c r="AU182" i="8"/>
  <c r="AR182" i="8"/>
  <c r="AP182" i="8"/>
  <c r="AN182" i="8"/>
  <c r="AL182" i="8"/>
  <c r="AJ182" i="8"/>
  <c r="AH182" i="8"/>
  <c r="AF182" i="8"/>
  <c r="AD182" i="8"/>
  <c r="AB182" i="8"/>
  <c r="Z182" i="8"/>
  <c r="X182" i="8"/>
  <c r="V182" i="8"/>
  <c r="T182" i="8"/>
  <c r="R182" i="8"/>
  <c r="P182" i="8"/>
  <c r="N182" i="8"/>
  <c r="L182" i="8"/>
  <c r="J182" i="8"/>
  <c r="H182" i="8"/>
  <c r="BP181" i="8"/>
  <c r="BM181" i="8"/>
  <c r="BJ181" i="8"/>
  <c r="BG181" i="8"/>
  <c r="BD181" i="8"/>
  <c r="BA181" i="8"/>
  <c r="AX181" i="8"/>
  <c r="AU181" i="8"/>
  <c r="AR181" i="8"/>
  <c r="AP181" i="8"/>
  <c r="AN181" i="8"/>
  <c r="AL181" i="8"/>
  <c r="AJ181" i="8"/>
  <c r="AH181" i="8"/>
  <c r="AF181" i="8"/>
  <c r="AD181" i="8"/>
  <c r="AB181" i="8"/>
  <c r="Z181" i="8"/>
  <c r="X181" i="8"/>
  <c r="V181" i="8"/>
  <c r="T181" i="8"/>
  <c r="R181" i="8"/>
  <c r="P181" i="8"/>
  <c r="N181" i="8"/>
  <c r="L181" i="8"/>
  <c r="J181" i="8"/>
  <c r="H181" i="8"/>
  <c r="BS180" i="8"/>
  <c r="BP180" i="8"/>
  <c r="BM180" i="8"/>
  <c r="BJ180" i="8"/>
  <c r="BG180" i="8"/>
  <c r="BD180" i="8"/>
  <c r="BA180" i="8"/>
  <c r="AX180" i="8"/>
  <c r="AU180" i="8"/>
  <c r="AR180" i="8"/>
  <c r="AP180" i="8"/>
  <c r="AN180" i="8"/>
  <c r="AL180" i="8"/>
  <c r="AJ180" i="8"/>
  <c r="AH180" i="8"/>
  <c r="AF180" i="8"/>
  <c r="AD180" i="8"/>
  <c r="AB180" i="8"/>
  <c r="Z180" i="8"/>
  <c r="X180" i="8"/>
  <c r="V180" i="8"/>
  <c r="T180" i="8"/>
  <c r="R180" i="8"/>
  <c r="P180" i="8"/>
  <c r="N180" i="8"/>
  <c r="L180" i="8"/>
  <c r="J180" i="8"/>
  <c r="H180" i="8"/>
  <c r="BP179" i="8"/>
  <c r="BM179" i="8"/>
  <c r="BJ179" i="8"/>
  <c r="BG179" i="8"/>
  <c r="BD179" i="8"/>
  <c r="BA179" i="8"/>
  <c r="AX179" i="8"/>
  <c r="AU179" i="8"/>
  <c r="AR179" i="8"/>
  <c r="AP179" i="8"/>
  <c r="AN179" i="8"/>
  <c r="AL179" i="8"/>
  <c r="AJ179" i="8"/>
  <c r="AH179" i="8"/>
  <c r="AF179" i="8"/>
  <c r="AD179" i="8"/>
  <c r="AB179" i="8"/>
  <c r="Z179" i="8"/>
  <c r="X179" i="8"/>
  <c r="V179" i="8"/>
  <c r="T179" i="8"/>
  <c r="R179" i="8"/>
  <c r="P179" i="8"/>
  <c r="N179" i="8"/>
  <c r="L179" i="8"/>
  <c r="J179" i="8"/>
  <c r="H179" i="8"/>
  <c r="BP176" i="8"/>
  <c r="BM176" i="8"/>
  <c r="BJ176" i="8"/>
  <c r="BG176" i="8"/>
  <c r="BD176" i="8"/>
  <c r="BA176" i="8"/>
  <c r="AX176" i="8"/>
  <c r="AU176" i="8"/>
  <c r="AR176" i="8"/>
  <c r="AP176" i="8"/>
  <c r="AN176" i="8"/>
  <c r="AL176" i="8"/>
  <c r="AJ176" i="8"/>
  <c r="AH176" i="8"/>
  <c r="AF176" i="8"/>
  <c r="AD176" i="8"/>
  <c r="AB176" i="8"/>
  <c r="Z176" i="8"/>
  <c r="X176" i="8"/>
  <c r="V176" i="8"/>
  <c r="T176" i="8"/>
  <c r="R176" i="8"/>
  <c r="P176" i="8"/>
  <c r="N176" i="8"/>
  <c r="L176" i="8"/>
  <c r="J176" i="8"/>
  <c r="H176" i="8"/>
  <c r="BP175" i="8"/>
  <c r="BM175" i="8"/>
  <c r="BJ175" i="8"/>
  <c r="BG175" i="8"/>
  <c r="BD175" i="8"/>
  <c r="BA175" i="8"/>
  <c r="AX175" i="8"/>
  <c r="AU175" i="8"/>
  <c r="AR175" i="8"/>
  <c r="AP175" i="8"/>
  <c r="AN175" i="8"/>
  <c r="AL175" i="8"/>
  <c r="AJ175" i="8"/>
  <c r="AH175" i="8"/>
  <c r="AF175" i="8"/>
  <c r="AD175" i="8"/>
  <c r="AB175" i="8"/>
  <c r="Z175" i="8"/>
  <c r="X175" i="8"/>
  <c r="V175" i="8"/>
  <c r="T175" i="8"/>
  <c r="R175" i="8"/>
  <c r="P175" i="8"/>
  <c r="N175" i="8"/>
  <c r="L175" i="8"/>
  <c r="J175" i="8"/>
  <c r="H175" i="8"/>
  <c r="BP174" i="8"/>
  <c r="BM174" i="8"/>
  <c r="BJ174" i="8"/>
  <c r="BG174" i="8"/>
  <c r="BD174" i="8"/>
  <c r="BA174" i="8"/>
  <c r="AX174" i="8"/>
  <c r="AU174" i="8"/>
  <c r="AR174" i="8"/>
  <c r="AP174" i="8"/>
  <c r="AN174" i="8"/>
  <c r="AL174" i="8"/>
  <c r="AJ174" i="8"/>
  <c r="AH174" i="8"/>
  <c r="AF174" i="8"/>
  <c r="AD174" i="8"/>
  <c r="AB174" i="8"/>
  <c r="Z174" i="8"/>
  <c r="X174" i="8"/>
  <c r="V174" i="8"/>
  <c r="T174" i="8"/>
  <c r="R174" i="8"/>
  <c r="P174" i="8"/>
  <c r="N174" i="8"/>
  <c r="L174" i="8"/>
  <c r="J174" i="8"/>
  <c r="H174" i="8"/>
  <c r="BP173" i="8"/>
  <c r="BM173" i="8"/>
  <c r="BJ173" i="8"/>
  <c r="BG173" i="8"/>
  <c r="BD173" i="8"/>
  <c r="BA173" i="8"/>
  <c r="AX173" i="8"/>
  <c r="AU173" i="8"/>
  <c r="AR173" i="8"/>
  <c r="AP173" i="8"/>
  <c r="AN173" i="8"/>
  <c r="AL173" i="8"/>
  <c r="AJ173" i="8"/>
  <c r="AH173" i="8"/>
  <c r="AF173" i="8"/>
  <c r="AD173" i="8"/>
  <c r="AB173" i="8"/>
  <c r="Z173" i="8"/>
  <c r="X173" i="8"/>
  <c r="V173" i="8"/>
  <c r="T173" i="8"/>
  <c r="R173" i="8"/>
  <c r="P173" i="8"/>
  <c r="N173" i="8"/>
  <c r="L173" i="8"/>
  <c r="J173" i="8"/>
  <c r="H173" i="8"/>
  <c r="BP172" i="8"/>
  <c r="BM172" i="8"/>
  <c r="BJ172" i="8"/>
  <c r="BG172" i="8"/>
  <c r="BD172" i="8"/>
  <c r="BA172" i="8"/>
  <c r="AX172" i="8"/>
  <c r="AU172" i="8"/>
  <c r="AR172" i="8"/>
  <c r="AP172" i="8"/>
  <c r="AN172" i="8"/>
  <c r="AL172" i="8"/>
  <c r="AJ172" i="8"/>
  <c r="AH172" i="8"/>
  <c r="AF172" i="8"/>
  <c r="AD172" i="8"/>
  <c r="AB172" i="8"/>
  <c r="Z172" i="8"/>
  <c r="X172" i="8"/>
  <c r="V172" i="8"/>
  <c r="T172" i="8"/>
  <c r="R172" i="8"/>
  <c r="P172" i="8"/>
  <c r="N172" i="8"/>
  <c r="L172" i="8"/>
  <c r="J172" i="8"/>
  <c r="H172" i="8"/>
  <c r="BP171" i="8"/>
  <c r="BM171" i="8"/>
  <c r="BJ171" i="8"/>
  <c r="BG171" i="8"/>
  <c r="BD171" i="8"/>
  <c r="BA171" i="8"/>
  <c r="AX171" i="8"/>
  <c r="AU171" i="8"/>
  <c r="AR171" i="8"/>
  <c r="AP171" i="8"/>
  <c r="AN171" i="8"/>
  <c r="AL171" i="8"/>
  <c r="AJ171" i="8"/>
  <c r="AH171" i="8"/>
  <c r="AF171" i="8"/>
  <c r="AD171" i="8"/>
  <c r="AB171" i="8"/>
  <c r="Z171" i="8"/>
  <c r="X171" i="8"/>
  <c r="V171" i="8"/>
  <c r="T171" i="8"/>
  <c r="R171" i="8"/>
  <c r="P171" i="8"/>
  <c r="N171" i="8"/>
  <c r="L171" i="8"/>
  <c r="J171" i="8"/>
  <c r="H171" i="8"/>
  <c r="BP170" i="8"/>
  <c r="BM170" i="8"/>
  <c r="BJ170" i="8"/>
  <c r="BG170" i="8"/>
  <c r="BD170" i="8"/>
  <c r="BA170" i="8"/>
  <c r="AX170" i="8"/>
  <c r="AU170" i="8"/>
  <c r="AR170" i="8"/>
  <c r="AN170" i="8"/>
  <c r="AL170" i="8"/>
  <c r="AJ170" i="8"/>
  <c r="AH170" i="8"/>
  <c r="AF170" i="8"/>
  <c r="AD170" i="8"/>
  <c r="AB170" i="8"/>
  <c r="Z170" i="8"/>
  <c r="X170" i="8"/>
  <c r="V170" i="8"/>
  <c r="T170" i="8"/>
  <c r="R170" i="8"/>
  <c r="P170" i="8"/>
  <c r="N170" i="8"/>
  <c r="L170" i="8"/>
  <c r="J170" i="8"/>
  <c r="H170" i="8"/>
  <c r="BP169" i="8"/>
  <c r="BM169" i="8"/>
  <c r="BJ169" i="8"/>
  <c r="BG169" i="8"/>
  <c r="BD169" i="8"/>
  <c r="BA169" i="8"/>
  <c r="AX169" i="8"/>
  <c r="AU169" i="8"/>
  <c r="AR169" i="8"/>
  <c r="AN169" i="8"/>
  <c r="AL169" i="8"/>
  <c r="AJ169" i="8"/>
  <c r="AH169" i="8"/>
  <c r="AF169" i="8"/>
  <c r="AD169" i="8"/>
  <c r="AB169" i="8"/>
  <c r="Z169" i="8"/>
  <c r="X169" i="8"/>
  <c r="V169" i="8"/>
  <c r="T169" i="8"/>
  <c r="R169" i="8"/>
  <c r="P169" i="8"/>
  <c r="N169" i="8"/>
  <c r="L169" i="8"/>
  <c r="J169" i="8"/>
  <c r="H169" i="8"/>
  <c r="BP168" i="8"/>
  <c r="BM168" i="8"/>
  <c r="BJ168" i="8"/>
  <c r="BG168" i="8"/>
  <c r="BD168" i="8"/>
  <c r="BA168" i="8"/>
  <c r="AX168" i="8"/>
  <c r="AU168" i="8"/>
  <c r="AR168" i="8"/>
  <c r="AP168" i="8"/>
  <c r="AN168" i="8"/>
  <c r="AL168" i="8"/>
  <c r="AJ168" i="8"/>
  <c r="AH168" i="8"/>
  <c r="AF168" i="8"/>
  <c r="AD168" i="8"/>
  <c r="AB168" i="8"/>
  <c r="Z168" i="8"/>
  <c r="X168" i="8"/>
  <c r="V168" i="8"/>
  <c r="T168" i="8"/>
  <c r="R168" i="8"/>
  <c r="P168" i="8"/>
  <c r="N168" i="8"/>
  <c r="L168" i="8"/>
  <c r="J168" i="8"/>
  <c r="H168" i="8"/>
  <c r="BP167" i="8"/>
  <c r="BM167" i="8"/>
  <c r="BJ167" i="8"/>
  <c r="BG167" i="8"/>
  <c r="BD167" i="8"/>
  <c r="BA167" i="8"/>
  <c r="AX167" i="8"/>
  <c r="AU167" i="8"/>
  <c r="AR167" i="8"/>
  <c r="AP167" i="8"/>
  <c r="AN167" i="8"/>
  <c r="AL167" i="8"/>
  <c r="AJ167" i="8"/>
  <c r="AH167" i="8"/>
  <c r="AF167" i="8"/>
  <c r="AD167" i="8"/>
  <c r="AB167" i="8"/>
  <c r="Z167" i="8"/>
  <c r="X167" i="8"/>
  <c r="V167" i="8"/>
  <c r="T167" i="8"/>
  <c r="R167" i="8"/>
  <c r="P167" i="8"/>
  <c r="N167" i="8"/>
  <c r="L167" i="8"/>
  <c r="J167" i="8"/>
  <c r="H167" i="8"/>
  <c r="BS166" i="8"/>
  <c r="BP166" i="8"/>
  <c r="BM166" i="8"/>
  <c r="BJ166" i="8"/>
  <c r="BG166" i="8"/>
  <c r="BD166" i="8"/>
  <c r="BA166" i="8"/>
  <c r="AX166" i="8"/>
  <c r="AU166" i="8"/>
  <c r="AR166" i="8"/>
  <c r="AP166" i="8"/>
  <c r="AN166" i="8"/>
  <c r="AL166" i="8"/>
  <c r="AJ166" i="8"/>
  <c r="AH166" i="8"/>
  <c r="AF166" i="8"/>
  <c r="AD166" i="8"/>
  <c r="AB166" i="8"/>
  <c r="Z166" i="8"/>
  <c r="X166" i="8"/>
  <c r="V166" i="8"/>
  <c r="T166" i="8"/>
  <c r="R166" i="8"/>
  <c r="P166" i="8"/>
  <c r="N166" i="8"/>
  <c r="L166" i="8"/>
  <c r="J166" i="8"/>
  <c r="H166" i="8"/>
  <c r="BP165" i="8"/>
  <c r="BM165" i="8"/>
  <c r="BJ165" i="8"/>
  <c r="BG165" i="8"/>
  <c r="BD165" i="8"/>
  <c r="BA165" i="8"/>
  <c r="AX165" i="8"/>
  <c r="AU165" i="8"/>
  <c r="AR165" i="8"/>
  <c r="AP165" i="8"/>
  <c r="AN165" i="8"/>
  <c r="AL165" i="8"/>
  <c r="AJ165" i="8"/>
  <c r="AH165" i="8"/>
  <c r="AF165" i="8"/>
  <c r="AD165" i="8"/>
  <c r="AB165" i="8"/>
  <c r="Z165" i="8"/>
  <c r="X165" i="8"/>
  <c r="V165" i="8"/>
  <c r="T165" i="8"/>
  <c r="R165" i="8"/>
  <c r="P165" i="8"/>
  <c r="N165" i="8"/>
  <c r="L165" i="8"/>
  <c r="J165" i="8"/>
  <c r="H165" i="8"/>
  <c r="BP162" i="8"/>
  <c r="BM162" i="8"/>
  <c r="BJ162" i="8"/>
  <c r="BG162" i="8"/>
  <c r="BD162" i="8"/>
  <c r="BA162" i="8"/>
  <c r="AX162" i="8"/>
  <c r="AU162" i="8"/>
  <c r="AR162" i="8"/>
  <c r="AP162" i="8"/>
  <c r="AN162" i="8"/>
  <c r="AL162" i="8"/>
  <c r="AJ162" i="8"/>
  <c r="AH162" i="8"/>
  <c r="AF162" i="8"/>
  <c r="AD162" i="8"/>
  <c r="AB162" i="8"/>
  <c r="Z162" i="8"/>
  <c r="X162" i="8"/>
  <c r="V162" i="8"/>
  <c r="T162" i="8"/>
  <c r="R162" i="8"/>
  <c r="P162" i="8"/>
  <c r="N162" i="8"/>
  <c r="L162" i="8"/>
  <c r="J162" i="8"/>
  <c r="H162" i="8"/>
  <c r="BP161" i="8"/>
  <c r="BM161" i="8"/>
  <c r="BJ161" i="8"/>
  <c r="BG161" i="8"/>
  <c r="BD161" i="8"/>
  <c r="BA161" i="8"/>
  <c r="AX161" i="8"/>
  <c r="AU161" i="8"/>
  <c r="AR161" i="8"/>
  <c r="AP161" i="8"/>
  <c r="AN161" i="8"/>
  <c r="AL161" i="8"/>
  <c r="AJ161" i="8"/>
  <c r="AH161" i="8"/>
  <c r="AF161" i="8"/>
  <c r="AD161" i="8"/>
  <c r="AB161" i="8"/>
  <c r="Z161" i="8"/>
  <c r="X161" i="8"/>
  <c r="V161" i="8"/>
  <c r="T161" i="8"/>
  <c r="R161" i="8"/>
  <c r="P161" i="8"/>
  <c r="N161" i="8"/>
  <c r="L161" i="8"/>
  <c r="J161" i="8"/>
  <c r="H161" i="8"/>
  <c r="BP160" i="8"/>
  <c r="BM160" i="8"/>
  <c r="BJ160" i="8"/>
  <c r="BG160" i="8"/>
  <c r="BD160" i="8"/>
  <c r="BA160" i="8"/>
  <c r="AX160" i="8"/>
  <c r="AU160" i="8"/>
  <c r="AR160" i="8"/>
  <c r="AP160" i="8"/>
  <c r="AN160" i="8"/>
  <c r="AL160" i="8"/>
  <c r="AJ160" i="8"/>
  <c r="AH160" i="8"/>
  <c r="AF160" i="8"/>
  <c r="AD160" i="8"/>
  <c r="AB160" i="8"/>
  <c r="Z160" i="8"/>
  <c r="X160" i="8"/>
  <c r="V160" i="8"/>
  <c r="T160" i="8"/>
  <c r="R160" i="8"/>
  <c r="P160" i="8"/>
  <c r="N160" i="8"/>
  <c r="L160" i="8"/>
  <c r="J160" i="8"/>
  <c r="H160" i="8"/>
  <c r="BP159" i="8"/>
  <c r="BM159" i="8"/>
  <c r="BJ159" i="8"/>
  <c r="BG159" i="8"/>
  <c r="BD159" i="8"/>
  <c r="BA159" i="8"/>
  <c r="AX159" i="8"/>
  <c r="AU159" i="8"/>
  <c r="AR159" i="8"/>
  <c r="AP159" i="8"/>
  <c r="AN159" i="8"/>
  <c r="AL159" i="8"/>
  <c r="AJ159" i="8"/>
  <c r="AH159" i="8"/>
  <c r="AF159" i="8"/>
  <c r="AD159" i="8"/>
  <c r="AB159" i="8"/>
  <c r="Z159" i="8"/>
  <c r="X159" i="8"/>
  <c r="V159" i="8"/>
  <c r="T159" i="8"/>
  <c r="R159" i="8"/>
  <c r="P159" i="8"/>
  <c r="N159" i="8"/>
  <c r="L159" i="8"/>
  <c r="J159" i="8"/>
  <c r="H159" i="8"/>
  <c r="BP158" i="8"/>
  <c r="BM158" i="8"/>
  <c r="BJ158" i="8"/>
  <c r="BG158" i="8"/>
  <c r="BD158" i="8"/>
  <c r="BA158" i="8"/>
  <c r="AX158" i="8"/>
  <c r="AU158" i="8"/>
  <c r="AR158" i="8"/>
  <c r="AP158" i="8"/>
  <c r="AN158" i="8"/>
  <c r="AL158" i="8"/>
  <c r="AJ158" i="8"/>
  <c r="AH158" i="8"/>
  <c r="AF158" i="8"/>
  <c r="AD158" i="8"/>
  <c r="AB158" i="8"/>
  <c r="Z158" i="8"/>
  <c r="X158" i="8"/>
  <c r="V158" i="8"/>
  <c r="T158" i="8"/>
  <c r="R158" i="8"/>
  <c r="P158" i="8"/>
  <c r="N158" i="8"/>
  <c r="L158" i="8"/>
  <c r="J158" i="8"/>
  <c r="H158" i="8"/>
  <c r="BP157" i="8"/>
  <c r="BM157" i="8"/>
  <c r="BJ157" i="8"/>
  <c r="BG157" i="8"/>
  <c r="BD157" i="8"/>
  <c r="BA157" i="8"/>
  <c r="AX157" i="8"/>
  <c r="AU157" i="8"/>
  <c r="AR157" i="8"/>
  <c r="AP157" i="8"/>
  <c r="AN157" i="8"/>
  <c r="AL157" i="8"/>
  <c r="AJ157" i="8"/>
  <c r="AH157" i="8"/>
  <c r="AF157" i="8"/>
  <c r="AD157" i="8"/>
  <c r="AB157" i="8"/>
  <c r="Z157" i="8"/>
  <c r="X157" i="8"/>
  <c r="V157" i="8"/>
  <c r="T157" i="8"/>
  <c r="R157" i="8"/>
  <c r="P157" i="8"/>
  <c r="N157" i="8"/>
  <c r="L157" i="8"/>
  <c r="J157" i="8"/>
  <c r="H157" i="8"/>
  <c r="BP156" i="8"/>
  <c r="BM156" i="8"/>
  <c r="BJ156" i="8"/>
  <c r="BG156" i="8"/>
  <c r="BD156" i="8"/>
  <c r="BA156" i="8"/>
  <c r="AX156" i="8"/>
  <c r="AU156" i="8"/>
  <c r="AR156" i="8"/>
  <c r="AN156" i="8"/>
  <c r="AL156" i="8"/>
  <c r="AJ156" i="8"/>
  <c r="AH156" i="8"/>
  <c r="AF156" i="8"/>
  <c r="AD156" i="8"/>
  <c r="AB156" i="8"/>
  <c r="Z156" i="8"/>
  <c r="X156" i="8"/>
  <c r="V156" i="8"/>
  <c r="T156" i="8"/>
  <c r="R156" i="8"/>
  <c r="P156" i="8"/>
  <c r="N156" i="8"/>
  <c r="L156" i="8"/>
  <c r="J156" i="8"/>
  <c r="H156" i="8"/>
  <c r="BP155" i="8"/>
  <c r="BM155" i="8"/>
  <c r="BJ155" i="8"/>
  <c r="BG155" i="8"/>
  <c r="BD155" i="8"/>
  <c r="BA155" i="8"/>
  <c r="AX155" i="8"/>
  <c r="AU155" i="8"/>
  <c r="AR155" i="8"/>
  <c r="AN155" i="8"/>
  <c r="AL155" i="8"/>
  <c r="AJ155" i="8"/>
  <c r="AH155" i="8"/>
  <c r="AF155" i="8"/>
  <c r="AD155" i="8"/>
  <c r="AB155" i="8"/>
  <c r="Z155" i="8"/>
  <c r="X155" i="8"/>
  <c r="V155" i="8"/>
  <c r="T155" i="8"/>
  <c r="R155" i="8"/>
  <c r="P155" i="8"/>
  <c r="N155" i="8"/>
  <c r="L155" i="8"/>
  <c r="J155" i="8"/>
  <c r="H155" i="8"/>
  <c r="BP154" i="8"/>
  <c r="BM154" i="8"/>
  <c r="BJ154" i="8"/>
  <c r="BG154" i="8"/>
  <c r="BD154" i="8"/>
  <c r="BA154" i="8"/>
  <c r="AX154" i="8"/>
  <c r="AU154" i="8"/>
  <c r="AR154" i="8"/>
  <c r="AP154" i="8"/>
  <c r="AN154" i="8"/>
  <c r="AL154" i="8"/>
  <c r="AJ154" i="8"/>
  <c r="AH154" i="8"/>
  <c r="AF154" i="8"/>
  <c r="AD154" i="8"/>
  <c r="AB154" i="8"/>
  <c r="Z154" i="8"/>
  <c r="X154" i="8"/>
  <c r="V154" i="8"/>
  <c r="T154" i="8"/>
  <c r="R154" i="8"/>
  <c r="P154" i="8"/>
  <c r="N154" i="8"/>
  <c r="L154" i="8"/>
  <c r="J154" i="8"/>
  <c r="H154" i="8"/>
  <c r="BP153" i="8"/>
  <c r="BM153" i="8"/>
  <c r="BJ153" i="8"/>
  <c r="BG153" i="8"/>
  <c r="BD153" i="8"/>
  <c r="BA153" i="8"/>
  <c r="AX153" i="8"/>
  <c r="AU153" i="8"/>
  <c r="AR153" i="8"/>
  <c r="AP153" i="8"/>
  <c r="AN153" i="8"/>
  <c r="AL153" i="8"/>
  <c r="AJ153" i="8"/>
  <c r="AH153" i="8"/>
  <c r="AF153" i="8"/>
  <c r="AD153" i="8"/>
  <c r="AB153" i="8"/>
  <c r="Z153" i="8"/>
  <c r="X153" i="8"/>
  <c r="V153" i="8"/>
  <c r="T153" i="8"/>
  <c r="R153" i="8"/>
  <c r="P153" i="8"/>
  <c r="N153" i="8"/>
  <c r="L153" i="8"/>
  <c r="J153" i="8"/>
  <c r="H153" i="8"/>
  <c r="BS152" i="8"/>
  <c r="BP152" i="8"/>
  <c r="BM152" i="8"/>
  <c r="BJ152" i="8"/>
  <c r="BG152" i="8"/>
  <c r="BD152" i="8"/>
  <c r="BA152" i="8"/>
  <c r="AX152" i="8"/>
  <c r="AU152" i="8"/>
  <c r="AR152" i="8"/>
  <c r="AP152" i="8"/>
  <c r="AN152" i="8"/>
  <c r="AL152" i="8"/>
  <c r="AJ152" i="8"/>
  <c r="AH152" i="8"/>
  <c r="AF152" i="8"/>
  <c r="AD152" i="8"/>
  <c r="AB152" i="8"/>
  <c r="Z152" i="8"/>
  <c r="X152" i="8"/>
  <c r="V152" i="8"/>
  <c r="T152" i="8"/>
  <c r="R152" i="8"/>
  <c r="P152" i="8"/>
  <c r="N152" i="8"/>
  <c r="L152" i="8"/>
  <c r="J152" i="8"/>
  <c r="H152" i="8"/>
  <c r="BP151" i="8"/>
  <c r="BM151" i="8"/>
  <c r="BJ151" i="8"/>
  <c r="BG151" i="8"/>
  <c r="BD151" i="8"/>
  <c r="BA151" i="8"/>
  <c r="AX151" i="8"/>
  <c r="AU151" i="8"/>
  <c r="AR151" i="8"/>
  <c r="AP151" i="8"/>
  <c r="AN151" i="8"/>
  <c r="AL151" i="8"/>
  <c r="AJ151" i="8"/>
  <c r="AH151" i="8"/>
  <c r="AF151" i="8"/>
  <c r="AD151" i="8"/>
  <c r="AB151" i="8"/>
  <c r="Z151" i="8"/>
  <c r="X151" i="8"/>
  <c r="V151" i="8"/>
  <c r="T151" i="8"/>
  <c r="R151" i="8"/>
  <c r="P151" i="8"/>
  <c r="N151" i="8"/>
  <c r="L151" i="8"/>
  <c r="J151" i="8"/>
  <c r="H151" i="8"/>
  <c r="BP148" i="8"/>
  <c r="BM148" i="8"/>
  <c r="BJ148" i="8"/>
  <c r="BG148" i="8"/>
  <c r="BD148" i="8"/>
  <c r="BA148" i="8"/>
  <c r="AX148" i="8"/>
  <c r="AU148" i="8"/>
  <c r="AR148" i="8"/>
  <c r="AP148" i="8"/>
  <c r="AN148" i="8"/>
  <c r="AL148" i="8"/>
  <c r="AJ148" i="8"/>
  <c r="AH148" i="8"/>
  <c r="AF148" i="8"/>
  <c r="AD148" i="8"/>
  <c r="AB148" i="8"/>
  <c r="Z148" i="8"/>
  <c r="X148" i="8"/>
  <c r="V148" i="8"/>
  <c r="T148" i="8"/>
  <c r="R148" i="8"/>
  <c r="P148" i="8"/>
  <c r="N148" i="8"/>
  <c r="L148" i="8"/>
  <c r="J148" i="8"/>
  <c r="H148" i="8"/>
  <c r="BP147" i="8"/>
  <c r="BM147" i="8"/>
  <c r="BJ147" i="8"/>
  <c r="BG147" i="8"/>
  <c r="BD147" i="8"/>
  <c r="BA147" i="8"/>
  <c r="AX147" i="8"/>
  <c r="AU147" i="8"/>
  <c r="AR147" i="8"/>
  <c r="AP147" i="8"/>
  <c r="AN147" i="8"/>
  <c r="AL147" i="8"/>
  <c r="AJ147" i="8"/>
  <c r="AH147" i="8"/>
  <c r="AF147" i="8"/>
  <c r="AD147" i="8"/>
  <c r="AB147" i="8"/>
  <c r="Z147" i="8"/>
  <c r="X147" i="8"/>
  <c r="V147" i="8"/>
  <c r="T147" i="8"/>
  <c r="R147" i="8"/>
  <c r="P147" i="8"/>
  <c r="N147" i="8"/>
  <c r="L147" i="8"/>
  <c r="J147" i="8"/>
  <c r="H147" i="8"/>
  <c r="BP146" i="8"/>
  <c r="BM146" i="8"/>
  <c r="BJ146" i="8"/>
  <c r="BG146" i="8"/>
  <c r="BD146" i="8"/>
  <c r="BA146" i="8"/>
  <c r="AX146" i="8"/>
  <c r="AU146" i="8"/>
  <c r="AR146" i="8"/>
  <c r="AP146" i="8"/>
  <c r="AN146" i="8"/>
  <c r="AL146" i="8"/>
  <c r="AJ146" i="8"/>
  <c r="AH146" i="8"/>
  <c r="AF146" i="8"/>
  <c r="AD146" i="8"/>
  <c r="AB146" i="8"/>
  <c r="Z146" i="8"/>
  <c r="X146" i="8"/>
  <c r="V146" i="8"/>
  <c r="T146" i="8"/>
  <c r="R146" i="8"/>
  <c r="P146" i="8"/>
  <c r="N146" i="8"/>
  <c r="L146" i="8"/>
  <c r="J146" i="8"/>
  <c r="H146" i="8"/>
  <c r="BP145" i="8"/>
  <c r="BM145" i="8"/>
  <c r="BJ145" i="8"/>
  <c r="BG145" i="8"/>
  <c r="BD145" i="8"/>
  <c r="BA145" i="8"/>
  <c r="AX145" i="8"/>
  <c r="AU145" i="8"/>
  <c r="AR145" i="8"/>
  <c r="AP145" i="8"/>
  <c r="AN145" i="8"/>
  <c r="AL145" i="8"/>
  <c r="AJ145" i="8"/>
  <c r="AH145" i="8"/>
  <c r="AF145" i="8"/>
  <c r="AD145" i="8"/>
  <c r="AB145" i="8"/>
  <c r="Z145" i="8"/>
  <c r="X145" i="8"/>
  <c r="V145" i="8"/>
  <c r="T145" i="8"/>
  <c r="R145" i="8"/>
  <c r="P145" i="8"/>
  <c r="N145" i="8"/>
  <c r="L145" i="8"/>
  <c r="J145" i="8"/>
  <c r="H145" i="8"/>
  <c r="BP144" i="8"/>
  <c r="BM144" i="8"/>
  <c r="BJ144" i="8"/>
  <c r="BG144" i="8"/>
  <c r="BD144" i="8"/>
  <c r="AX144" i="8"/>
  <c r="AU144" i="8"/>
  <c r="AR144" i="8"/>
  <c r="AP144" i="8"/>
  <c r="AN144" i="8"/>
  <c r="AL144" i="8"/>
  <c r="AJ144" i="8"/>
  <c r="AH144" i="8"/>
  <c r="AF144" i="8"/>
  <c r="AD144" i="8"/>
  <c r="AB144" i="8"/>
  <c r="Z144" i="8"/>
  <c r="X144" i="8"/>
  <c r="V144" i="8"/>
  <c r="T144" i="8"/>
  <c r="R144" i="8"/>
  <c r="P144" i="8"/>
  <c r="N144" i="8"/>
  <c r="L144" i="8"/>
  <c r="J144" i="8"/>
  <c r="H144" i="8"/>
  <c r="BP143" i="8"/>
  <c r="BM143" i="8"/>
  <c r="BJ143" i="8"/>
  <c r="BG143" i="8"/>
  <c r="BD143" i="8"/>
  <c r="AX143" i="8"/>
  <c r="AU143" i="8"/>
  <c r="AR143" i="8"/>
  <c r="AP143" i="8"/>
  <c r="AN143" i="8"/>
  <c r="AL143" i="8"/>
  <c r="AJ143" i="8"/>
  <c r="AH143" i="8"/>
  <c r="AF143" i="8"/>
  <c r="AD143" i="8"/>
  <c r="AB143" i="8"/>
  <c r="Z143" i="8"/>
  <c r="X143" i="8"/>
  <c r="V143" i="8"/>
  <c r="T143" i="8"/>
  <c r="R143" i="8"/>
  <c r="P143" i="8"/>
  <c r="N143" i="8"/>
  <c r="L143" i="8"/>
  <c r="J143" i="8"/>
  <c r="H143" i="8"/>
  <c r="BP142" i="8"/>
  <c r="BM142" i="8"/>
  <c r="BJ142" i="8"/>
  <c r="BG142" i="8"/>
  <c r="BD142" i="8"/>
  <c r="AX142" i="8"/>
  <c r="AU142" i="8"/>
  <c r="AR142" i="8"/>
  <c r="AN142" i="8"/>
  <c r="AL142" i="8"/>
  <c r="AJ142" i="8"/>
  <c r="AH142" i="8"/>
  <c r="AF142" i="8"/>
  <c r="AD142" i="8"/>
  <c r="AB142" i="8"/>
  <c r="Z142" i="8"/>
  <c r="X142" i="8"/>
  <c r="V142" i="8"/>
  <c r="T142" i="8"/>
  <c r="R142" i="8"/>
  <c r="P142" i="8"/>
  <c r="N142" i="8"/>
  <c r="L142" i="8"/>
  <c r="J142" i="8"/>
  <c r="H142" i="8"/>
  <c r="BP141" i="8"/>
  <c r="BM141" i="8"/>
  <c r="BJ141" i="8"/>
  <c r="BG141" i="8"/>
  <c r="BD141" i="8"/>
  <c r="AX141" i="8"/>
  <c r="AU141" i="8"/>
  <c r="AR141" i="8"/>
  <c r="AN141" i="8"/>
  <c r="AL141" i="8"/>
  <c r="AJ141" i="8"/>
  <c r="AH141" i="8"/>
  <c r="AF141" i="8"/>
  <c r="AD141" i="8"/>
  <c r="AB141" i="8"/>
  <c r="Z141" i="8"/>
  <c r="X141" i="8"/>
  <c r="V141" i="8"/>
  <c r="T141" i="8"/>
  <c r="R141" i="8"/>
  <c r="P141" i="8"/>
  <c r="N141" i="8"/>
  <c r="L141" i="8"/>
  <c r="J141" i="8"/>
  <c r="H141" i="8"/>
  <c r="BP140" i="8"/>
  <c r="BM140" i="8"/>
  <c r="BJ140" i="8"/>
  <c r="BG140" i="8"/>
  <c r="BD140" i="8"/>
  <c r="AX140" i="8"/>
  <c r="AU140" i="8"/>
  <c r="AR140" i="8"/>
  <c r="AP140" i="8"/>
  <c r="AN140" i="8"/>
  <c r="AL140" i="8"/>
  <c r="AJ140" i="8"/>
  <c r="AH140" i="8"/>
  <c r="AF140" i="8"/>
  <c r="AD140" i="8"/>
  <c r="AB140" i="8"/>
  <c r="Z140" i="8"/>
  <c r="X140" i="8"/>
  <c r="V140" i="8"/>
  <c r="T140" i="8"/>
  <c r="R140" i="8"/>
  <c r="P140" i="8"/>
  <c r="N140" i="8"/>
  <c r="L140" i="8"/>
  <c r="J140" i="8"/>
  <c r="H140" i="8"/>
  <c r="BP139" i="8"/>
  <c r="BM139" i="8"/>
  <c r="BJ139" i="8"/>
  <c r="BG139" i="8"/>
  <c r="BD139" i="8"/>
  <c r="AX139" i="8"/>
  <c r="AU139" i="8"/>
  <c r="AR139" i="8"/>
  <c r="AP139" i="8"/>
  <c r="AN139" i="8"/>
  <c r="AL139" i="8"/>
  <c r="AJ139" i="8"/>
  <c r="AH139" i="8"/>
  <c r="AF139" i="8"/>
  <c r="AD139" i="8"/>
  <c r="AB139" i="8"/>
  <c r="Z139" i="8"/>
  <c r="X139" i="8"/>
  <c r="V139" i="8"/>
  <c r="T139" i="8"/>
  <c r="R139" i="8"/>
  <c r="P139" i="8"/>
  <c r="N139" i="8"/>
  <c r="L139" i="8"/>
  <c r="J139" i="8"/>
  <c r="H139" i="8"/>
  <c r="BS138" i="8"/>
  <c r="BP138" i="8"/>
  <c r="BM138" i="8"/>
  <c r="BJ138" i="8"/>
  <c r="BG138" i="8"/>
  <c r="BD138" i="8"/>
  <c r="AX138" i="8"/>
  <c r="AU138" i="8"/>
  <c r="AR138" i="8"/>
  <c r="AP138" i="8"/>
  <c r="AN138" i="8"/>
  <c r="AL138" i="8"/>
  <c r="AJ138" i="8"/>
  <c r="AH138" i="8"/>
  <c r="AF138" i="8"/>
  <c r="AD138" i="8"/>
  <c r="AB138" i="8"/>
  <c r="Z138" i="8"/>
  <c r="X138" i="8"/>
  <c r="V138" i="8"/>
  <c r="T138" i="8"/>
  <c r="R138" i="8"/>
  <c r="P138" i="8"/>
  <c r="N138" i="8"/>
  <c r="L138" i="8"/>
  <c r="J138" i="8"/>
  <c r="H138" i="8"/>
  <c r="BP137" i="8"/>
  <c r="BM137" i="8"/>
  <c r="BJ137" i="8"/>
  <c r="BG137" i="8"/>
  <c r="BD137" i="8"/>
  <c r="BA137" i="8"/>
  <c r="AX137" i="8"/>
  <c r="AU137" i="8"/>
  <c r="AR137" i="8"/>
  <c r="AP137" i="8"/>
  <c r="AN137" i="8"/>
  <c r="AL137" i="8"/>
  <c r="AJ137" i="8"/>
  <c r="AH137" i="8"/>
  <c r="AF137" i="8"/>
  <c r="AD137" i="8"/>
  <c r="AB137" i="8"/>
  <c r="Z137" i="8"/>
  <c r="X137" i="8"/>
  <c r="V137" i="8"/>
  <c r="T137" i="8"/>
  <c r="R137" i="8"/>
  <c r="P137" i="8"/>
  <c r="N137" i="8"/>
  <c r="L137" i="8"/>
  <c r="J137" i="8"/>
  <c r="H137" i="8"/>
  <c r="BP134" i="8"/>
  <c r="BM134" i="8"/>
  <c r="BJ134" i="8"/>
  <c r="BG134" i="8"/>
  <c r="BD134" i="8"/>
  <c r="BA134" i="8"/>
  <c r="AX134" i="8"/>
  <c r="AU134" i="8"/>
  <c r="AR134" i="8"/>
  <c r="AP134" i="8"/>
  <c r="AN134" i="8"/>
  <c r="AL134" i="8"/>
  <c r="AJ134" i="8"/>
  <c r="AH134" i="8"/>
  <c r="AF134" i="8"/>
  <c r="AD134" i="8"/>
  <c r="AB134" i="8"/>
  <c r="Z134" i="8"/>
  <c r="X134" i="8"/>
  <c r="V134" i="8"/>
  <c r="T134" i="8"/>
  <c r="R134" i="8"/>
  <c r="P134" i="8"/>
  <c r="N134" i="8"/>
  <c r="L134" i="8"/>
  <c r="J134" i="8"/>
  <c r="H134" i="8"/>
  <c r="BP133" i="8"/>
  <c r="BM133" i="8"/>
  <c r="BJ133" i="8"/>
  <c r="BG133" i="8"/>
  <c r="BD133" i="8"/>
  <c r="BA133" i="8"/>
  <c r="AX133" i="8"/>
  <c r="AU133" i="8"/>
  <c r="AR133" i="8"/>
  <c r="AP133" i="8"/>
  <c r="AN133" i="8"/>
  <c r="AL133" i="8"/>
  <c r="AJ133" i="8"/>
  <c r="AH133" i="8"/>
  <c r="AF133" i="8"/>
  <c r="AD133" i="8"/>
  <c r="AB133" i="8"/>
  <c r="Z133" i="8"/>
  <c r="X133" i="8"/>
  <c r="V133" i="8"/>
  <c r="T133" i="8"/>
  <c r="R133" i="8"/>
  <c r="P133" i="8"/>
  <c r="N133" i="8"/>
  <c r="L133" i="8"/>
  <c r="J133" i="8"/>
  <c r="H133" i="8"/>
  <c r="BP132" i="8"/>
  <c r="BM132" i="8"/>
  <c r="BJ132" i="8"/>
  <c r="BG132" i="8"/>
  <c r="BD132" i="8"/>
  <c r="BA132" i="8"/>
  <c r="AX132" i="8"/>
  <c r="AU132" i="8"/>
  <c r="AR132" i="8"/>
  <c r="AP132" i="8"/>
  <c r="AN132" i="8"/>
  <c r="AL132" i="8"/>
  <c r="AJ132" i="8"/>
  <c r="AH132" i="8"/>
  <c r="AF132" i="8"/>
  <c r="AD132" i="8"/>
  <c r="AB132" i="8"/>
  <c r="Z132" i="8"/>
  <c r="X132" i="8"/>
  <c r="V132" i="8"/>
  <c r="T132" i="8"/>
  <c r="R132" i="8"/>
  <c r="P132" i="8"/>
  <c r="N132" i="8"/>
  <c r="L132" i="8"/>
  <c r="J132" i="8"/>
  <c r="H132" i="8"/>
  <c r="BP131" i="8"/>
  <c r="BM131" i="8"/>
  <c r="BJ131" i="8"/>
  <c r="BG131" i="8"/>
  <c r="BD131" i="8"/>
  <c r="BA131" i="8"/>
  <c r="AX131" i="8"/>
  <c r="AU131" i="8"/>
  <c r="AR131" i="8"/>
  <c r="AP131" i="8"/>
  <c r="AN131" i="8"/>
  <c r="AL131" i="8"/>
  <c r="AJ131" i="8"/>
  <c r="AH131" i="8"/>
  <c r="AF131" i="8"/>
  <c r="AD131" i="8"/>
  <c r="AB131" i="8"/>
  <c r="Z131" i="8"/>
  <c r="X131" i="8"/>
  <c r="V131" i="8"/>
  <c r="T131" i="8"/>
  <c r="R131" i="8"/>
  <c r="P131" i="8"/>
  <c r="N131" i="8"/>
  <c r="L131" i="8"/>
  <c r="J131" i="8"/>
  <c r="H131" i="8"/>
  <c r="BP130" i="8"/>
  <c r="BM130" i="8"/>
  <c r="BJ130" i="8"/>
  <c r="BG130" i="8"/>
  <c r="BD130" i="8"/>
  <c r="BA130" i="8"/>
  <c r="AX130" i="8"/>
  <c r="AU130" i="8"/>
  <c r="AR130" i="8"/>
  <c r="AP130" i="8"/>
  <c r="AN130" i="8"/>
  <c r="AL130" i="8"/>
  <c r="AJ130" i="8"/>
  <c r="AH130" i="8"/>
  <c r="AF130" i="8"/>
  <c r="AD130" i="8"/>
  <c r="AB130" i="8"/>
  <c r="Z130" i="8"/>
  <c r="X130" i="8"/>
  <c r="V130" i="8"/>
  <c r="T130" i="8"/>
  <c r="R130" i="8"/>
  <c r="P130" i="8"/>
  <c r="N130" i="8"/>
  <c r="L130" i="8"/>
  <c r="J130" i="8"/>
  <c r="H130" i="8"/>
  <c r="BP129" i="8"/>
  <c r="BM129" i="8"/>
  <c r="BJ129" i="8"/>
  <c r="BG129" i="8"/>
  <c r="BD129" i="8"/>
  <c r="BA129" i="8"/>
  <c r="AX129" i="8"/>
  <c r="AU129" i="8"/>
  <c r="AR129" i="8"/>
  <c r="AP129" i="8"/>
  <c r="AN129" i="8"/>
  <c r="AL129" i="8"/>
  <c r="AJ129" i="8"/>
  <c r="AH129" i="8"/>
  <c r="AF129" i="8"/>
  <c r="AD129" i="8"/>
  <c r="AB129" i="8"/>
  <c r="Z129" i="8"/>
  <c r="X129" i="8"/>
  <c r="V129" i="8"/>
  <c r="T129" i="8"/>
  <c r="R129" i="8"/>
  <c r="P129" i="8"/>
  <c r="N129" i="8"/>
  <c r="L129" i="8"/>
  <c r="J129" i="8"/>
  <c r="H129" i="8"/>
  <c r="BP128" i="8"/>
  <c r="BM128" i="8"/>
  <c r="BJ128" i="8"/>
  <c r="BG128" i="8"/>
  <c r="BD128" i="8"/>
  <c r="BA128" i="8"/>
  <c r="AX128" i="8"/>
  <c r="AU128" i="8"/>
  <c r="AR128" i="8"/>
  <c r="AN128" i="8"/>
  <c r="AL128" i="8"/>
  <c r="AJ128" i="8"/>
  <c r="AH128" i="8"/>
  <c r="AF128" i="8"/>
  <c r="AD128" i="8"/>
  <c r="AB128" i="8"/>
  <c r="Z128" i="8"/>
  <c r="X128" i="8"/>
  <c r="V128" i="8"/>
  <c r="T128" i="8"/>
  <c r="R128" i="8"/>
  <c r="P128" i="8"/>
  <c r="N128" i="8"/>
  <c r="L128" i="8"/>
  <c r="J128" i="8"/>
  <c r="H128" i="8"/>
  <c r="BP127" i="8"/>
  <c r="BM127" i="8"/>
  <c r="BJ127" i="8"/>
  <c r="BG127" i="8"/>
  <c r="BD127" i="8"/>
  <c r="BA127" i="8"/>
  <c r="AX127" i="8"/>
  <c r="AU127" i="8"/>
  <c r="AR127" i="8"/>
  <c r="AN127" i="8"/>
  <c r="AL127" i="8"/>
  <c r="AJ127" i="8"/>
  <c r="AH127" i="8"/>
  <c r="AF127" i="8"/>
  <c r="AD127" i="8"/>
  <c r="AB127" i="8"/>
  <c r="Z127" i="8"/>
  <c r="X127" i="8"/>
  <c r="V127" i="8"/>
  <c r="T127" i="8"/>
  <c r="R127" i="8"/>
  <c r="P127" i="8"/>
  <c r="N127" i="8"/>
  <c r="L127" i="8"/>
  <c r="J127" i="8"/>
  <c r="H127" i="8"/>
  <c r="BP126" i="8"/>
  <c r="BM126" i="8"/>
  <c r="BJ126" i="8"/>
  <c r="BG126" i="8"/>
  <c r="BD126" i="8"/>
  <c r="AX126" i="8"/>
  <c r="AU126" i="8"/>
  <c r="AR126" i="8"/>
  <c r="AP126" i="8"/>
  <c r="AN126" i="8"/>
  <c r="AL126" i="8"/>
  <c r="AJ126" i="8"/>
  <c r="AH126" i="8"/>
  <c r="AF126" i="8"/>
  <c r="AD126" i="8"/>
  <c r="AB126" i="8"/>
  <c r="Z126" i="8"/>
  <c r="X126" i="8"/>
  <c r="V126" i="8"/>
  <c r="T126" i="8"/>
  <c r="R126" i="8"/>
  <c r="P126" i="8"/>
  <c r="N126" i="8"/>
  <c r="L126" i="8"/>
  <c r="J126" i="8"/>
  <c r="H126" i="8"/>
  <c r="BP125" i="8"/>
  <c r="BM125" i="8"/>
  <c r="BJ125" i="8"/>
  <c r="BG125" i="8"/>
  <c r="BD125" i="8"/>
  <c r="BA125" i="8"/>
  <c r="AX125" i="8"/>
  <c r="AU125" i="8"/>
  <c r="AR125" i="8"/>
  <c r="AP125" i="8"/>
  <c r="AN125" i="8"/>
  <c r="AL125" i="8"/>
  <c r="AJ125" i="8"/>
  <c r="AH125" i="8"/>
  <c r="AF125" i="8"/>
  <c r="AD125" i="8"/>
  <c r="AB125" i="8"/>
  <c r="Z125" i="8"/>
  <c r="X125" i="8"/>
  <c r="V125" i="8"/>
  <c r="T125" i="8"/>
  <c r="R125" i="8"/>
  <c r="P125" i="8"/>
  <c r="N125" i="8"/>
  <c r="L125" i="8"/>
  <c r="J125" i="8"/>
  <c r="H125" i="8"/>
  <c r="BS124" i="8"/>
  <c r="BP124" i="8"/>
  <c r="BM124" i="8"/>
  <c r="BJ124" i="8"/>
  <c r="BG124" i="8"/>
  <c r="BD124" i="8"/>
  <c r="BA124" i="8"/>
  <c r="AX124" i="8"/>
  <c r="AU124" i="8"/>
  <c r="AR124" i="8"/>
  <c r="AP124" i="8"/>
  <c r="AN124" i="8"/>
  <c r="AL124" i="8"/>
  <c r="AJ124" i="8"/>
  <c r="AH124" i="8"/>
  <c r="AF124" i="8"/>
  <c r="AD124" i="8"/>
  <c r="AB124" i="8"/>
  <c r="Z124" i="8"/>
  <c r="X124" i="8"/>
  <c r="V124" i="8"/>
  <c r="T124" i="8"/>
  <c r="R124" i="8"/>
  <c r="P124" i="8"/>
  <c r="N124" i="8"/>
  <c r="L124" i="8"/>
  <c r="J124" i="8"/>
  <c r="H124" i="8"/>
  <c r="BP123" i="8"/>
  <c r="BP472" i="8" s="1"/>
  <c r="BM123" i="8"/>
  <c r="BJ123" i="8"/>
  <c r="BG123" i="8"/>
  <c r="BD123" i="8"/>
  <c r="BD472" i="8" s="1"/>
  <c r="BA123" i="8"/>
  <c r="AX123" i="8"/>
  <c r="AU123" i="8"/>
  <c r="AR123" i="8"/>
  <c r="AP123" i="8"/>
  <c r="AN123" i="8"/>
  <c r="AL123" i="8"/>
  <c r="AJ123" i="8"/>
  <c r="AH123" i="8"/>
  <c r="AF123" i="8"/>
  <c r="AD123" i="8"/>
  <c r="AB123" i="8"/>
  <c r="Z123" i="8"/>
  <c r="X123" i="8"/>
  <c r="V123" i="8"/>
  <c r="T123" i="8"/>
  <c r="R123" i="8"/>
  <c r="P123" i="8"/>
  <c r="N123" i="8"/>
  <c r="L123" i="8"/>
  <c r="J123" i="8"/>
  <c r="H123" i="8"/>
  <c r="BP120" i="8"/>
  <c r="BM120" i="8"/>
  <c r="BJ120" i="8"/>
  <c r="BG120" i="8"/>
  <c r="BD120" i="8"/>
  <c r="BA120" i="8"/>
  <c r="AX120" i="8"/>
  <c r="AU120" i="8"/>
  <c r="AR120" i="8"/>
  <c r="AP120" i="8"/>
  <c r="AN120" i="8"/>
  <c r="AL120" i="8"/>
  <c r="AJ120" i="8"/>
  <c r="AH120" i="8"/>
  <c r="AF120" i="8"/>
  <c r="AD120" i="8"/>
  <c r="AB120" i="8"/>
  <c r="Z120" i="8"/>
  <c r="X120" i="8"/>
  <c r="V120" i="8"/>
  <c r="T120" i="8"/>
  <c r="R120" i="8"/>
  <c r="P120" i="8"/>
  <c r="N120" i="8"/>
  <c r="L120" i="8"/>
  <c r="J120" i="8"/>
  <c r="H120" i="8"/>
  <c r="BP119" i="8"/>
  <c r="BM119" i="8"/>
  <c r="BJ119" i="8"/>
  <c r="BG119" i="8"/>
  <c r="BD119" i="8"/>
  <c r="BA119" i="8"/>
  <c r="AX119" i="8"/>
  <c r="AU119" i="8"/>
  <c r="AR119" i="8"/>
  <c r="AP119" i="8"/>
  <c r="AN119" i="8"/>
  <c r="AL119" i="8"/>
  <c r="AJ119" i="8"/>
  <c r="AH119" i="8"/>
  <c r="AF119" i="8"/>
  <c r="AD119" i="8"/>
  <c r="AB119" i="8"/>
  <c r="Z119" i="8"/>
  <c r="X119" i="8"/>
  <c r="V119" i="8"/>
  <c r="T119" i="8"/>
  <c r="R119" i="8"/>
  <c r="P119" i="8"/>
  <c r="N119" i="8"/>
  <c r="L119" i="8"/>
  <c r="J119" i="8"/>
  <c r="H119" i="8"/>
  <c r="BP118" i="8"/>
  <c r="BM118" i="8"/>
  <c r="BJ118" i="8"/>
  <c r="BG118" i="8"/>
  <c r="BD118" i="8"/>
  <c r="BA118" i="8"/>
  <c r="AX118" i="8"/>
  <c r="AU118" i="8"/>
  <c r="AR118" i="8"/>
  <c r="AP118" i="8"/>
  <c r="AN118" i="8"/>
  <c r="AL118" i="8"/>
  <c r="AJ118" i="8"/>
  <c r="AH118" i="8"/>
  <c r="AF118" i="8"/>
  <c r="AD118" i="8"/>
  <c r="AB118" i="8"/>
  <c r="Z118" i="8"/>
  <c r="X118" i="8"/>
  <c r="V118" i="8"/>
  <c r="T118" i="8"/>
  <c r="R118" i="8"/>
  <c r="P118" i="8"/>
  <c r="N118" i="8"/>
  <c r="L118" i="8"/>
  <c r="J118" i="8"/>
  <c r="H118" i="8"/>
  <c r="BP117" i="8"/>
  <c r="BM117" i="8"/>
  <c r="BJ117" i="8"/>
  <c r="BG117" i="8"/>
  <c r="BD117" i="8"/>
  <c r="BA117" i="8"/>
  <c r="AX117" i="8"/>
  <c r="AU117" i="8"/>
  <c r="AR117" i="8"/>
  <c r="AP117" i="8"/>
  <c r="AN117" i="8"/>
  <c r="AL117" i="8"/>
  <c r="AJ117" i="8"/>
  <c r="AH117" i="8"/>
  <c r="AF117" i="8"/>
  <c r="AD117" i="8"/>
  <c r="AB117" i="8"/>
  <c r="Z117" i="8"/>
  <c r="X117" i="8"/>
  <c r="V117" i="8"/>
  <c r="T117" i="8"/>
  <c r="R117" i="8"/>
  <c r="P117" i="8"/>
  <c r="N117" i="8"/>
  <c r="L117" i="8"/>
  <c r="J117" i="8"/>
  <c r="H117" i="8"/>
  <c r="BP116" i="8"/>
  <c r="BM116" i="8"/>
  <c r="BJ116" i="8"/>
  <c r="BG116" i="8"/>
  <c r="BD116" i="8"/>
  <c r="BA116" i="8"/>
  <c r="AX116" i="8"/>
  <c r="AU116" i="8"/>
  <c r="AR116" i="8"/>
  <c r="AP116" i="8"/>
  <c r="AN116" i="8"/>
  <c r="AL116" i="8"/>
  <c r="AJ116" i="8"/>
  <c r="AH116" i="8"/>
  <c r="AF116" i="8"/>
  <c r="AD116" i="8"/>
  <c r="AB116" i="8"/>
  <c r="Z116" i="8"/>
  <c r="X116" i="8"/>
  <c r="V116" i="8"/>
  <c r="T116" i="8"/>
  <c r="R116" i="8"/>
  <c r="P116" i="8"/>
  <c r="N116" i="8"/>
  <c r="L116" i="8"/>
  <c r="J116" i="8"/>
  <c r="H116" i="8"/>
  <c r="BP115" i="8"/>
  <c r="BM115" i="8"/>
  <c r="BJ115" i="8"/>
  <c r="BG115" i="8"/>
  <c r="BD115" i="8"/>
  <c r="BA115" i="8"/>
  <c r="AX115" i="8"/>
  <c r="AU115" i="8"/>
  <c r="AR115" i="8"/>
  <c r="AP115" i="8"/>
  <c r="AN115" i="8"/>
  <c r="AL115" i="8"/>
  <c r="AJ115" i="8"/>
  <c r="AH115" i="8"/>
  <c r="AF115" i="8"/>
  <c r="AD115" i="8"/>
  <c r="AB115" i="8"/>
  <c r="Z115" i="8"/>
  <c r="X115" i="8"/>
  <c r="V115" i="8"/>
  <c r="T115" i="8"/>
  <c r="R115" i="8"/>
  <c r="P115" i="8"/>
  <c r="N115" i="8"/>
  <c r="L115" i="8"/>
  <c r="J115" i="8"/>
  <c r="H115" i="8"/>
  <c r="BP114" i="8"/>
  <c r="BM114" i="8"/>
  <c r="BJ114" i="8"/>
  <c r="BG114" i="8"/>
  <c r="BD114" i="8"/>
  <c r="BA114" i="8"/>
  <c r="AX114" i="8"/>
  <c r="AU114" i="8"/>
  <c r="AR114" i="8"/>
  <c r="AP114" i="8"/>
  <c r="AN114" i="8"/>
  <c r="AL114" i="8"/>
  <c r="AJ114" i="8"/>
  <c r="AH114" i="8"/>
  <c r="AF114" i="8"/>
  <c r="AD114" i="8"/>
  <c r="AB114" i="8"/>
  <c r="Z114" i="8"/>
  <c r="X114" i="8"/>
  <c r="V114" i="8"/>
  <c r="T114" i="8"/>
  <c r="R114" i="8"/>
  <c r="P114" i="8"/>
  <c r="N114" i="8"/>
  <c r="L114" i="8"/>
  <c r="J114" i="8"/>
  <c r="H114" i="8"/>
  <c r="BP113" i="8"/>
  <c r="BM113" i="8"/>
  <c r="BJ113" i="8"/>
  <c r="BG113" i="8"/>
  <c r="BD113" i="8"/>
  <c r="BA113" i="8"/>
  <c r="AX113" i="8"/>
  <c r="AU113" i="8"/>
  <c r="AR113" i="8"/>
  <c r="AP113" i="8"/>
  <c r="AN113" i="8"/>
  <c r="AL113" i="8"/>
  <c r="AJ113" i="8"/>
  <c r="AH113" i="8"/>
  <c r="AF113" i="8"/>
  <c r="AD113" i="8"/>
  <c r="AB113" i="8"/>
  <c r="Z113" i="8"/>
  <c r="X113" i="8"/>
  <c r="V113" i="8"/>
  <c r="T113" i="8"/>
  <c r="R113" i="8"/>
  <c r="P113" i="8"/>
  <c r="N113" i="8"/>
  <c r="L113" i="8"/>
  <c r="J113" i="8"/>
  <c r="H113" i="8"/>
  <c r="BP112" i="8"/>
  <c r="BM112" i="8"/>
  <c r="BJ112" i="8"/>
  <c r="BG112" i="8"/>
  <c r="BD112" i="8"/>
  <c r="BA112" i="8"/>
  <c r="AX112" i="8"/>
  <c r="AU112" i="8"/>
  <c r="AR112" i="8"/>
  <c r="AP112" i="8"/>
  <c r="AN112" i="8"/>
  <c r="AL112" i="8"/>
  <c r="AJ112" i="8"/>
  <c r="AH112" i="8"/>
  <c r="AF112" i="8"/>
  <c r="AD112" i="8"/>
  <c r="AB112" i="8"/>
  <c r="Z112" i="8"/>
  <c r="X112" i="8"/>
  <c r="V112" i="8"/>
  <c r="T112" i="8"/>
  <c r="R112" i="8"/>
  <c r="P112" i="8"/>
  <c r="N112" i="8"/>
  <c r="L112" i="8"/>
  <c r="J112" i="8"/>
  <c r="H112" i="8"/>
  <c r="BP111" i="8"/>
  <c r="BM111" i="8"/>
  <c r="BJ111" i="8"/>
  <c r="BG111" i="8"/>
  <c r="BD111" i="8"/>
  <c r="BA111" i="8"/>
  <c r="AX111" i="8"/>
  <c r="AU111" i="8"/>
  <c r="AR111" i="8"/>
  <c r="AP111" i="8"/>
  <c r="AN111" i="8"/>
  <c r="AL111" i="8"/>
  <c r="AJ111" i="8"/>
  <c r="AH111" i="8"/>
  <c r="AF111" i="8"/>
  <c r="AD111" i="8"/>
  <c r="AB111" i="8"/>
  <c r="Z111" i="8"/>
  <c r="X111" i="8"/>
  <c r="V111" i="8"/>
  <c r="T111" i="8"/>
  <c r="R111" i="8"/>
  <c r="P111" i="8"/>
  <c r="N111" i="8"/>
  <c r="L111" i="8"/>
  <c r="J111" i="8"/>
  <c r="H111" i="8"/>
  <c r="BS110" i="8"/>
  <c r="BP110" i="8"/>
  <c r="BM110" i="8"/>
  <c r="BJ110" i="8"/>
  <c r="BG110" i="8"/>
  <c r="BD110" i="8"/>
  <c r="BA110" i="8"/>
  <c r="AX110" i="8"/>
  <c r="AU110" i="8"/>
  <c r="AR110" i="8"/>
  <c r="AP110" i="8"/>
  <c r="AN110" i="8"/>
  <c r="AL110" i="8"/>
  <c r="AJ110" i="8"/>
  <c r="AH110" i="8"/>
  <c r="AF110" i="8"/>
  <c r="AD110" i="8"/>
  <c r="AB110" i="8"/>
  <c r="Z110" i="8"/>
  <c r="X110" i="8"/>
  <c r="V110" i="8"/>
  <c r="T110" i="8"/>
  <c r="R110" i="8"/>
  <c r="P110" i="8"/>
  <c r="N110" i="8"/>
  <c r="L110" i="8"/>
  <c r="J110" i="8"/>
  <c r="H110" i="8"/>
  <c r="BP109" i="8"/>
  <c r="BM109" i="8"/>
  <c r="BJ109" i="8"/>
  <c r="BG109" i="8"/>
  <c r="BD109" i="8"/>
  <c r="BA109" i="8"/>
  <c r="AX109" i="8"/>
  <c r="AU109" i="8"/>
  <c r="AR109" i="8"/>
  <c r="AP109" i="8"/>
  <c r="AN109" i="8"/>
  <c r="AL109" i="8"/>
  <c r="AJ109" i="8"/>
  <c r="AH109" i="8"/>
  <c r="AF109" i="8"/>
  <c r="AD109" i="8"/>
  <c r="AB109" i="8"/>
  <c r="Z109" i="8"/>
  <c r="X109" i="8"/>
  <c r="V109" i="8"/>
  <c r="T109" i="8"/>
  <c r="R109" i="8"/>
  <c r="P109" i="8"/>
  <c r="N109" i="8"/>
  <c r="L109" i="8"/>
  <c r="J109" i="8"/>
  <c r="H109" i="8"/>
  <c r="BP78" i="8"/>
  <c r="BM78" i="8"/>
  <c r="BJ78" i="8"/>
  <c r="BG78" i="8"/>
  <c r="BD78" i="8"/>
  <c r="BA78" i="8"/>
  <c r="AX78" i="8"/>
  <c r="AU78" i="8"/>
  <c r="AR78" i="8"/>
  <c r="AP78" i="8"/>
  <c r="AN78" i="8"/>
  <c r="AL78" i="8"/>
  <c r="AJ78" i="8"/>
  <c r="AH78" i="8"/>
  <c r="AF78" i="8"/>
  <c r="AD78" i="8"/>
  <c r="AB78" i="8"/>
  <c r="Z78" i="8"/>
  <c r="X78" i="8"/>
  <c r="V78" i="8"/>
  <c r="T78" i="8"/>
  <c r="R78" i="8"/>
  <c r="P78" i="8"/>
  <c r="N78" i="8"/>
  <c r="L78" i="8"/>
  <c r="J78" i="8"/>
  <c r="H78" i="8"/>
  <c r="BP77" i="8"/>
  <c r="BM77" i="8"/>
  <c r="BJ77" i="8"/>
  <c r="BG77" i="8"/>
  <c r="BD77" i="8"/>
  <c r="BA77" i="8"/>
  <c r="AX77" i="8"/>
  <c r="AU77" i="8"/>
  <c r="AR77" i="8"/>
  <c r="AP77" i="8"/>
  <c r="AN77" i="8"/>
  <c r="AL77" i="8"/>
  <c r="AJ77" i="8"/>
  <c r="AH77" i="8"/>
  <c r="AF77" i="8"/>
  <c r="AD77" i="8"/>
  <c r="AB77" i="8"/>
  <c r="Z77" i="8"/>
  <c r="X77" i="8"/>
  <c r="V77" i="8"/>
  <c r="T77" i="8"/>
  <c r="R77" i="8"/>
  <c r="P77" i="8"/>
  <c r="N77" i="8"/>
  <c r="L77" i="8"/>
  <c r="J77" i="8"/>
  <c r="H77" i="8"/>
  <c r="BP76" i="8"/>
  <c r="BM76" i="8"/>
  <c r="BJ76" i="8"/>
  <c r="BG76" i="8"/>
  <c r="BD76" i="8"/>
  <c r="BA76" i="8"/>
  <c r="AX76" i="8"/>
  <c r="AU76" i="8"/>
  <c r="AR76" i="8"/>
  <c r="AP76" i="8"/>
  <c r="AN76" i="8"/>
  <c r="AL76" i="8"/>
  <c r="AJ76" i="8"/>
  <c r="AH76" i="8"/>
  <c r="AF76" i="8"/>
  <c r="AD76" i="8"/>
  <c r="AB76" i="8"/>
  <c r="Z76" i="8"/>
  <c r="X76" i="8"/>
  <c r="V76" i="8"/>
  <c r="T76" i="8"/>
  <c r="R76" i="8"/>
  <c r="P76" i="8"/>
  <c r="N76" i="8"/>
  <c r="L76" i="8"/>
  <c r="J76" i="8"/>
  <c r="H76" i="8"/>
  <c r="BP75" i="8"/>
  <c r="BM75" i="8"/>
  <c r="BJ75" i="8"/>
  <c r="BG75" i="8"/>
  <c r="BD75" i="8"/>
  <c r="BA75" i="8"/>
  <c r="AX75" i="8"/>
  <c r="AU75" i="8"/>
  <c r="AR75" i="8"/>
  <c r="AP75" i="8"/>
  <c r="AN75" i="8"/>
  <c r="AL75" i="8"/>
  <c r="AJ75" i="8"/>
  <c r="AH75" i="8"/>
  <c r="AF75" i="8"/>
  <c r="AD75" i="8"/>
  <c r="AB75" i="8"/>
  <c r="Z75" i="8"/>
  <c r="X75" i="8"/>
  <c r="V75" i="8"/>
  <c r="T75" i="8"/>
  <c r="R75" i="8"/>
  <c r="P75" i="8"/>
  <c r="N75" i="8"/>
  <c r="L75" i="8"/>
  <c r="J75" i="8"/>
  <c r="H75" i="8"/>
  <c r="BP74" i="8"/>
  <c r="BM74" i="8"/>
  <c r="BJ74" i="8"/>
  <c r="BG74" i="8"/>
  <c r="BD74" i="8"/>
  <c r="BA74" i="8"/>
  <c r="AX74" i="8"/>
  <c r="AU74" i="8"/>
  <c r="AR74" i="8"/>
  <c r="AP74" i="8"/>
  <c r="AN74" i="8"/>
  <c r="AL74" i="8"/>
  <c r="AJ74" i="8"/>
  <c r="AH74" i="8"/>
  <c r="AF74" i="8"/>
  <c r="AD74" i="8"/>
  <c r="AB74" i="8"/>
  <c r="Z74" i="8"/>
  <c r="X74" i="8"/>
  <c r="V74" i="8"/>
  <c r="T74" i="8"/>
  <c r="R74" i="8"/>
  <c r="P74" i="8"/>
  <c r="N74" i="8"/>
  <c r="L74" i="8"/>
  <c r="J74" i="8"/>
  <c r="H74" i="8"/>
  <c r="BP73" i="8"/>
  <c r="BM73" i="8"/>
  <c r="BJ73" i="8"/>
  <c r="BG73" i="8"/>
  <c r="BD73" i="8"/>
  <c r="BA73" i="8"/>
  <c r="AX73" i="8"/>
  <c r="AU73" i="8"/>
  <c r="AR73" i="8"/>
  <c r="AP73" i="8"/>
  <c r="AN73" i="8"/>
  <c r="AL73" i="8"/>
  <c r="AJ73" i="8"/>
  <c r="AH73" i="8"/>
  <c r="AF73" i="8"/>
  <c r="AD73" i="8"/>
  <c r="AB73" i="8"/>
  <c r="Z73" i="8"/>
  <c r="X73" i="8"/>
  <c r="V73" i="8"/>
  <c r="T73" i="8"/>
  <c r="R73" i="8"/>
  <c r="P73" i="8"/>
  <c r="N73" i="8"/>
  <c r="L73" i="8"/>
  <c r="J73" i="8"/>
  <c r="H73" i="8"/>
  <c r="BP72" i="8"/>
  <c r="BM72" i="8"/>
  <c r="BJ72" i="8"/>
  <c r="BG72" i="8"/>
  <c r="BD72" i="8"/>
  <c r="BA72" i="8"/>
  <c r="AX72" i="8"/>
  <c r="AU72" i="8"/>
  <c r="AR72" i="8"/>
  <c r="AN72" i="8"/>
  <c r="AL72" i="8"/>
  <c r="AJ72" i="8"/>
  <c r="AH72" i="8"/>
  <c r="AF72" i="8"/>
  <c r="AD72" i="8"/>
  <c r="AB72" i="8"/>
  <c r="Z72" i="8"/>
  <c r="X72" i="8"/>
  <c r="V72" i="8"/>
  <c r="T72" i="8"/>
  <c r="R72" i="8"/>
  <c r="P72" i="8"/>
  <c r="N72" i="8"/>
  <c r="L72" i="8"/>
  <c r="J72" i="8"/>
  <c r="H72" i="8"/>
  <c r="BP71" i="8"/>
  <c r="BM71" i="8"/>
  <c r="BJ71" i="8"/>
  <c r="BG71" i="8"/>
  <c r="BD71" i="8"/>
  <c r="BA71" i="8"/>
  <c r="AX71" i="8"/>
  <c r="AU71" i="8"/>
  <c r="AR71" i="8"/>
  <c r="AN71" i="8"/>
  <c r="AL71" i="8"/>
  <c r="AJ71" i="8"/>
  <c r="AH71" i="8"/>
  <c r="AF71" i="8"/>
  <c r="AD71" i="8"/>
  <c r="AB71" i="8"/>
  <c r="Z71" i="8"/>
  <c r="X71" i="8"/>
  <c r="V71" i="8"/>
  <c r="T71" i="8"/>
  <c r="R71" i="8"/>
  <c r="P71" i="8"/>
  <c r="N71" i="8"/>
  <c r="L71" i="8"/>
  <c r="J71" i="8"/>
  <c r="H71" i="8"/>
  <c r="BP70" i="8"/>
  <c r="BM70" i="8"/>
  <c r="BJ70" i="8"/>
  <c r="BG70" i="8"/>
  <c r="BD70" i="8"/>
  <c r="BA70" i="8"/>
  <c r="AX70" i="8"/>
  <c r="AU70" i="8"/>
  <c r="AR70" i="8"/>
  <c r="AP70" i="8"/>
  <c r="AN70" i="8"/>
  <c r="AL70" i="8"/>
  <c r="AJ70" i="8"/>
  <c r="AH70" i="8"/>
  <c r="AF70" i="8"/>
  <c r="AD70" i="8"/>
  <c r="AB70" i="8"/>
  <c r="Z70" i="8"/>
  <c r="X70" i="8"/>
  <c r="V70" i="8"/>
  <c r="T70" i="8"/>
  <c r="R70" i="8"/>
  <c r="P70" i="8"/>
  <c r="N70" i="8"/>
  <c r="L70" i="8"/>
  <c r="J70" i="8"/>
  <c r="H70" i="8"/>
  <c r="BP69" i="8"/>
  <c r="BM69" i="8"/>
  <c r="BJ69" i="8"/>
  <c r="BG69" i="8"/>
  <c r="BD69" i="8"/>
  <c r="BA69" i="8"/>
  <c r="AX69" i="8"/>
  <c r="AU69" i="8"/>
  <c r="AR69" i="8"/>
  <c r="AP69" i="8"/>
  <c r="AN69" i="8"/>
  <c r="AL69" i="8"/>
  <c r="AJ69" i="8"/>
  <c r="AH69" i="8"/>
  <c r="AF69" i="8"/>
  <c r="AD69" i="8"/>
  <c r="AB69" i="8"/>
  <c r="Z69" i="8"/>
  <c r="X69" i="8"/>
  <c r="V69" i="8"/>
  <c r="T69" i="8"/>
  <c r="R69" i="8"/>
  <c r="P69" i="8"/>
  <c r="N69" i="8"/>
  <c r="L69" i="8"/>
  <c r="J69" i="8"/>
  <c r="H69" i="8"/>
  <c r="BS68" i="8"/>
  <c r="BP68" i="8"/>
  <c r="BM68" i="8"/>
  <c r="BJ68" i="8"/>
  <c r="BG68" i="8"/>
  <c r="BD68" i="8"/>
  <c r="BA68" i="8"/>
  <c r="AX68" i="8"/>
  <c r="AU68" i="8"/>
  <c r="AR68" i="8"/>
  <c r="AP68" i="8"/>
  <c r="AN68" i="8"/>
  <c r="AL68" i="8"/>
  <c r="AJ68" i="8"/>
  <c r="AH68" i="8"/>
  <c r="AF68" i="8"/>
  <c r="AD68" i="8"/>
  <c r="AB68" i="8"/>
  <c r="Z68" i="8"/>
  <c r="X68" i="8"/>
  <c r="V68" i="8"/>
  <c r="T68" i="8"/>
  <c r="R68" i="8"/>
  <c r="P68" i="8"/>
  <c r="N68" i="8"/>
  <c r="L68" i="8"/>
  <c r="J68" i="8"/>
  <c r="H68" i="8"/>
  <c r="BP67" i="8"/>
  <c r="BM67" i="8"/>
  <c r="BJ67" i="8"/>
  <c r="BG67" i="8"/>
  <c r="BD67" i="8"/>
  <c r="BA67" i="8"/>
  <c r="AX67" i="8"/>
  <c r="AU67" i="8"/>
  <c r="AR67" i="8"/>
  <c r="AP67" i="8"/>
  <c r="AN67" i="8"/>
  <c r="AL67" i="8"/>
  <c r="AJ67" i="8"/>
  <c r="AH67" i="8"/>
  <c r="AF67" i="8"/>
  <c r="AD67" i="8"/>
  <c r="AB67" i="8"/>
  <c r="Z67" i="8"/>
  <c r="X67" i="8"/>
  <c r="V67" i="8"/>
  <c r="T67" i="8"/>
  <c r="R67" i="8"/>
  <c r="P67" i="8"/>
  <c r="N67" i="8"/>
  <c r="L67" i="8"/>
  <c r="J67" i="8"/>
  <c r="H67" i="8"/>
  <c r="BP64" i="8"/>
  <c r="BM64" i="8"/>
  <c r="BJ64" i="8"/>
  <c r="BG64" i="8"/>
  <c r="BD64" i="8"/>
  <c r="BA64" i="8"/>
  <c r="AX64" i="8"/>
  <c r="AU64" i="8"/>
  <c r="AR64" i="8"/>
  <c r="AP64" i="8"/>
  <c r="AN64" i="8"/>
  <c r="AL64" i="8"/>
  <c r="AJ64" i="8"/>
  <c r="AH64" i="8"/>
  <c r="AF64" i="8"/>
  <c r="AD64" i="8"/>
  <c r="AB64" i="8"/>
  <c r="Z64" i="8"/>
  <c r="X64" i="8"/>
  <c r="V64" i="8"/>
  <c r="T64" i="8"/>
  <c r="R64" i="8"/>
  <c r="P64" i="8"/>
  <c r="N64" i="8"/>
  <c r="L64" i="8"/>
  <c r="J64" i="8"/>
  <c r="H64" i="8"/>
  <c r="BP63" i="8"/>
  <c r="BM63" i="8"/>
  <c r="BJ63" i="8"/>
  <c r="BG63" i="8"/>
  <c r="BD63" i="8"/>
  <c r="BA63" i="8"/>
  <c r="AX63" i="8"/>
  <c r="AU63" i="8"/>
  <c r="AR63" i="8"/>
  <c r="AP63" i="8"/>
  <c r="AN63" i="8"/>
  <c r="AL63" i="8"/>
  <c r="AJ63" i="8"/>
  <c r="AH63" i="8"/>
  <c r="AF63" i="8"/>
  <c r="AD63" i="8"/>
  <c r="AB63" i="8"/>
  <c r="Z63" i="8"/>
  <c r="X63" i="8"/>
  <c r="V63" i="8"/>
  <c r="T63" i="8"/>
  <c r="R63" i="8"/>
  <c r="P63" i="8"/>
  <c r="N63" i="8"/>
  <c r="L63" i="8"/>
  <c r="J63" i="8"/>
  <c r="H63" i="8"/>
  <c r="BP62" i="8"/>
  <c r="BM62" i="8"/>
  <c r="BJ62" i="8"/>
  <c r="BG62" i="8"/>
  <c r="BD62" i="8"/>
  <c r="BA62" i="8"/>
  <c r="AX62" i="8"/>
  <c r="AU62" i="8"/>
  <c r="AR62" i="8"/>
  <c r="AP62" i="8"/>
  <c r="AN62" i="8"/>
  <c r="AL62" i="8"/>
  <c r="AJ62" i="8"/>
  <c r="AH62" i="8"/>
  <c r="AF62" i="8"/>
  <c r="AD62" i="8"/>
  <c r="AB62" i="8"/>
  <c r="Z62" i="8"/>
  <c r="X62" i="8"/>
  <c r="V62" i="8"/>
  <c r="T62" i="8"/>
  <c r="R62" i="8"/>
  <c r="P62" i="8"/>
  <c r="N62" i="8"/>
  <c r="L62" i="8"/>
  <c r="J62" i="8"/>
  <c r="H62" i="8"/>
  <c r="BP61" i="8"/>
  <c r="BM61" i="8"/>
  <c r="BJ61" i="8"/>
  <c r="BG61" i="8"/>
  <c r="BD61" i="8"/>
  <c r="BA61" i="8"/>
  <c r="AX61" i="8"/>
  <c r="AU61" i="8"/>
  <c r="AR61" i="8"/>
  <c r="AP61" i="8"/>
  <c r="AN61" i="8"/>
  <c r="AL61" i="8"/>
  <c r="AJ61" i="8"/>
  <c r="AH61" i="8"/>
  <c r="AF61" i="8"/>
  <c r="AD61" i="8"/>
  <c r="AB61" i="8"/>
  <c r="Z61" i="8"/>
  <c r="X61" i="8"/>
  <c r="V61" i="8"/>
  <c r="T61" i="8"/>
  <c r="R61" i="8"/>
  <c r="P61" i="8"/>
  <c r="N61" i="8"/>
  <c r="L61" i="8"/>
  <c r="J61" i="8"/>
  <c r="H61" i="8"/>
  <c r="BP60" i="8"/>
  <c r="BM60" i="8"/>
  <c r="BJ60" i="8"/>
  <c r="BG60" i="8"/>
  <c r="BD60" i="8"/>
  <c r="BA60" i="8"/>
  <c r="AX60" i="8"/>
  <c r="AU60" i="8"/>
  <c r="AR60" i="8"/>
  <c r="AP60" i="8"/>
  <c r="AN60" i="8"/>
  <c r="AL60" i="8"/>
  <c r="AJ60" i="8"/>
  <c r="AH60" i="8"/>
  <c r="AF60" i="8"/>
  <c r="AD60" i="8"/>
  <c r="AB60" i="8"/>
  <c r="Z60" i="8"/>
  <c r="X60" i="8"/>
  <c r="V60" i="8"/>
  <c r="T60" i="8"/>
  <c r="R60" i="8"/>
  <c r="P60" i="8"/>
  <c r="N60" i="8"/>
  <c r="L60" i="8"/>
  <c r="J60" i="8"/>
  <c r="H60" i="8"/>
  <c r="BP59" i="8"/>
  <c r="BM59" i="8"/>
  <c r="BJ59" i="8"/>
  <c r="BG59" i="8"/>
  <c r="BD59" i="8"/>
  <c r="BA59" i="8"/>
  <c r="AX59" i="8"/>
  <c r="AU59" i="8"/>
  <c r="AR59" i="8"/>
  <c r="AP59" i="8"/>
  <c r="AN59" i="8"/>
  <c r="AL59" i="8"/>
  <c r="AJ59" i="8"/>
  <c r="AH59" i="8"/>
  <c r="AF59" i="8"/>
  <c r="AD59" i="8"/>
  <c r="AB59" i="8"/>
  <c r="Z59" i="8"/>
  <c r="X59" i="8"/>
  <c r="V59" i="8"/>
  <c r="T59" i="8"/>
  <c r="R59" i="8"/>
  <c r="P59" i="8"/>
  <c r="N59" i="8"/>
  <c r="L59" i="8"/>
  <c r="J59" i="8"/>
  <c r="H59" i="8"/>
  <c r="BP58" i="8"/>
  <c r="BM58" i="8"/>
  <c r="BJ58" i="8"/>
  <c r="BG58" i="8"/>
  <c r="BD58" i="8"/>
  <c r="BA58" i="8"/>
  <c r="AX58" i="8"/>
  <c r="AV58" i="8"/>
  <c r="AT58" i="8"/>
  <c r="BS54" i="8" s="1"/>
  <c r="AR58" i="8"/>
  <c r="AN58" i="8"/>
  <c r="AL58" i="8"/>
  <c r="AJ58" i="8"/>
  <c r="AH58" i="8"/>
  <c r="AF58" i="8"/>
  <c r="AD58" i="8"/>
  <c r="AB58" i="8"/>
  <c r="Z58" i="8"/>
  <c r="X58" i="8"/>
  <c r="V58" i="8"/>
  <c r="T58" i="8"/>
  <c r="R58" i="8"/>
  <c r="P58" i="8"/>
  <c r="N58" i="8"/>
  <c r="L58" i="8"/>
  <c r="J58" i="8"/>
  <c r="H58" i="8"/>
  <c r="BP57" i="8"/>
  <c r="BM57" i="8"/>
  <c r="BJ57" i="8"/>
  <c r="BG57" i="8"/>
  <c r="BD57" i="8"/>
  <c r="BA57" i="8"/>
  <c r="AX57" i="8"/>
  <c r="AU57" i="8"/>
  <c r="AR57" i="8"/>
  <c r="AN57" i="8"/>
  <c r="AL57" i="8"/>
  <c r="AJ57" i="8"/>
  <c r="AH57" i="8"/>
  <c r="AF57" i="8"/>
  <c r="AD57" i="8"/>
  <c r="AB57" i="8"/>
  <c r="Z57" i="8"/>
  <c r="X57" i="8"/>
  <c r="V57" i="8"/>
  <c r="T57" i="8"/>
  <c r="R57" i="8"/>
  <c r="P57" i="8"/>
  <c r="N57" i="8"/>
  <c r="L57" i="8"/>
  <c r="J57" i="8"/>
  <c r="H57" i="8"/>
  <c r="BP56" i="8"/>
  <c r="BM56" i="8"/>
  <c r="BJ56" i="8"/>
  <c r="BG56" i="8"/>
  <c r="BD56" i="8"/>
  <c r="BA56" i="8"/>
  <c r="AX56" i="8"/>
  <c r="AU56" i="8"/>
  <c r="AR56" i="8"/>
  <c r="AP56" i="8"/>
  <c r="AN56" i="8"/>
  <c r="AL56" i="8"/>
  <c r="AJ56" i="8"/>
  <c r="AH56" i="8"/>
  <c r="AF56" i="8"/>
  <c r="AD56" i="8"/>
  <c r="AB56" i="8"/>
  <c r="Z56" i="8"/>
  <c r="X56" i="8"/>
  <c r="V56" i="8"/>
  <c r="T56" i="8"/>
  <c r="R56" i="8"/>
  <c r="P56" i="8"/>
  <c r="N56" i="8"/>
  <c r="L56" i="8"/>
  <c r="J56" i="8"/>
  <c r="H56" i="8"/>
  <c r="BP55" i="8"/>
  <c r="BM55" i="8"/>
  <c r="BJ55" i="8"/>
  <c r="BG55" i="8"/>
  <c r="BD55" i="8"/>
  <c r="BA55" i="8"/>
  <c r="AX55" i="8"/>
  <c r="AU55" i="8"/>
  <c r="AR55" i="8"/>
  <c r="AP55" i="8"/>
  <c r="AN55" i="8"/>
  <c r="AL55" i="8"/>
  <c r="AJ55" i="8"/>
  <c r="AH55" i="8"/>
  <c r="AF55" i="8"/>
  <c r="AD55" i="8"/>
  <c r="AB55" i="8"/>
  <c r="Z55" i="8"/>
  <c r="X55" i="8"/>
  <c r="V55" i="8"/>
  <c r="T55" i="8"/>
  <c r="R55" i="8"/>
  <c r="P55" i="8"/>
  <c r="N55" i="8"/>
  <c r="L55" i="8"/>
  <c r="J55" i="8"/>
  <c r="H55" i="8"/>
  <c r="BP54" i="8"/>
  <c r="BM54" i="8"/>
  <c r="BJ54" i="8"/>
  <c r="BG54" i="8"/>
  <c r="BD54" i="8"/>
  <c r="BA54" i="8"/>
  <c r="AX54" i="8"/>
  <c r="AU54" i="8"/>
  <c r="AR54" i="8"/>
  <c r="AP54" i="8"/>
  <c r="AN54" i="8"/>
  <c r="AL54" i="8"/>
  <c r="AJ54" i="8"/>
  <c r="AH54" i="8"/>
  <c r="AF54" i="8"/>
  <c r="AD54" i="8"/>
  <c r="AB54" i="8"/>
  <c r="Z54" i="8"/>
  <c r="X54" i="8"/>
  <c r="V54" i="8"/>
  <c r="T54" i="8"/>
  <c r="R54" i="8"/>
  <c r="P54" i="8"/>
  <c r="N54" i="8"/>
  <c r="L54" i="8"/>
  <c r="J54" i="8"/>
  <c r="H54" i="8"/>
  <c r="BP53" i="8"/>
  <c r="BM53" i="8"/>
  <c r="BJ53" i="8"/>
  <c r="BG53" i="8"/>
  <c r="BD53" i="8"/>
  <c r="BA53" i="8"/>
  <c r="AX53" i="8"/>
  <c r="AU53" i="8"/>
  <c r="AR53" i="8"/>
  <c r="AP53" i="8"/>
  <c r="AN53" i="8"/>
  <c r="AL53" i="8"/>
  <c r="AJ53" i="8"/>
  <c r="AH53" i="8"/>
  <c r="AF53" i="8"/>
  <c r="AD53" i="8"/>
  <c r="AB53" i="8"/>
  <c r="Z53" i="8"/>
  <c r="X53" i="8"/>
  <c r="V53" i="8"/>
  <c r="T53" i="8"/>
  <c r="R53" i="8"/>
  <c r="P53" i="8"/>
  <c r="N53" i="8"/>
  <c r="L53" i="8"/>
  <c r="J53" i="8"/>
  <c r="H53" i="8"/>
  <c r="BP50" i="8"/>
  <c r="BM50" i="8"/>
  <c r="BJ50" i="8"/>
  <c r="BG50" i="8"/>
  <c r="BD50" i="8"/>
  <c r="BA50" i="8"/>
  <c r="AX50" i="8"/>
  <c r="AU50" i="8"/>
  <c r="AR50" i="8"/>
  <c r="AP50" i="8"/>
  <c r="AN50" i="8"/>
  <c r="AL50" i="8"/>
  <c r="AJ50" i="8"/>
  <c r="AH50" i="8"/>
  <c r="AF50" i="8"/>
  <c r="AD50" i="8"/>
  <c r="AB50" i="8"/>
  <c r="Z50" i="8"/>
  <c r="X50" i="8"/>
  <c r="V50" i="8"/>
  <c r="T50" i="8"/>
  <c r="R50" i="8"/>
  <c r="P50" i="8"/>
  <c r="N50" i="8"/>
  <c r="L50" i="8"/>
  <c r="J50" i="8"/>
  <c r="H50" i="8"/>
  <c r="BP49" i="8"/>
  <c r="BM49" i="8"/>
  <c r="BJ49" i="8"/>
  <c r="BG49" i="8"/>
  <c r="BD49" i="8"/>
  <c r="BA49" i="8"/>
  <c r="AX49" i="8"/>
  <c r="AU49" i="8"/>
  <c r="AR49" i="8"/>
  <c r="AP49" i="8"/>
  <c r="AN49" i="8"/>
  <c r="AL49" i="8"/>
  <c r="AJ49" i="8"/>
  <c r="AH49" i="8"/>
  <c r="AF49" i="8"/>
  <c r="AD49" i="8"/>
  <c r="AB49" i="8"/>
  <c r="Z49" i="8"/>
  <c r="X49" i="8"/>
  <c r="V49" i="8"/>
  <c r="T49" i="8"/>
  <c r="R49" i="8"/>
  <c r="P49" i="8"/>
  <c r="N49" i="8"/>
  <c r="L49" i="8"/>
  <c r="J49" i="8"/>
  <c r="H49" i="8"/>
  <c r="BP48" i="8"/>
  <c r="BM48" i="8"/>
  <c r="BJ48" i="8"/>
  <c r="BG48" i="8"/>
  <c r="BD48" i="8"/>
  <c r="BA48" i="8"/>
  <c r="AX48" i="8"/>
  <c r="AU48" i="8"/>
  <c r="AR48" i="8"/>
  <c r="AP48" i="8"/>
  <c r="AN48" i="8"/>
  <c r="AL48" i="8"/>
  <c r="AJ48" i="8"/>
  <c r="AH48" i="8"/>
  <c r="AF48" i="8"/>
  <c r="AD48" i="8"/>
  <c r="AB48" i="8"/>
  <c r="Z48" i="8"/>
  <c r="X48" i="8"/>
  <c r="V48" i="8"/>
  <c r="T48" i="8"/>
  <c r="R48" i="8"/>
  <c r="P48" i="8"/>
  <c r="N48" i="8"/>
  <c r="L48" i="8"/>
  <c r="J48" i="8"/>
  <c r="H48" i="8"/>
  <c r="BP47" i="8"/>
  <c r="BM47" i="8"/>
  <c r="BJ47" i="8"/>
  <c r="BG47" i="8"/>
  <c r="BD47" i="8"/>
  <c r="BA47" i="8"/>
  <c r="AX47" i="8"/>
  <c r="AU47" i="8"/>
  <c r="AR47" i="8"/>
  <c r="AP47" i="8"/>
  <c r="AN47" i="8"/>
  <c r="AL47" i="8"/>
  <c r="AJ47" i="8"/>
  <c r="AH47" i="8"/>
  <c r="AF47" i="8"/>
  <c r="AD47" i="8"/>
  <c r="AB47" i="8"/>
  <c r="Z47" i="8"/>
  <c r="X47" i="8"/>
  <c r="V47" i="8"/>
  <c r="T47" i="8"/>
  <c r="R47" i="8"/>
  <c r="P47" i="8"/>
  <c r="N47" i="8"/>
  <c r="L47" i="8"/>
  <c r="J47" i="8"/>
  <c r="H47" i="8"/>
  <c r="BP46" i="8"/>
  <c r="BM46" i="8"/>
  <c r="BJ46" i="8"/>
  <c r="BG46" i="8"/>
  <c r="BD46" i="8"/>
  <c r="BA46" i="8"/>
  <c r="AX46" i="8"/>
  <c r="AU46" i="8"/>
  <c r="AR46" i="8"/>
  <c r="AP46" i="8"/>
  <c r="AN46" i="8"/>
  <c r="AL46" i="8"/>
  <c r="AJ46" i="8"/>
  <c r="AH46" i="8"/>
  <c r="AF46" i="8"/>
  <c r="AD46" i="8"/>
  <c r="AB46" i="8"/>
  <c r="Z46" i="8"/>
  <c r="X46" i="8"/>
  <c r="V46" i="8"/>
  <c r="T46" i="8"/>
  <c r="R46" i="8"/>
  <c r="P46" i="8"/>
  <c r="N46" i="8"/>
  <c r="L46" i="8"/>
  <c r="J46" i="8"/>
  <c r="H46" i="8"/>
  <c r="BP45" i="8"/>
  <c r="BM45" i="8"/>
  <c r="BJ45" i="8"/>
  <c r="BG45" i="8"/>
  <c r="BD45" i="8"/>
  <c r="BA45" i="8"/>
  <c r="AX45" i="8"/>
  <c r="AU45" i="8"/>
  <c r="AR45" i="8"/>
  <c r="AP45" i="8"/>
  <c r="AN45" i="8"/>
  <c r="AL45" i="8"/>
  <c r="AJ45" i="8"/>
  <c r="AH45" i="8"/>
  <c r="AF45" i="8"/>
  <c r="AD45" i="8"/>
  <c r="AB45" i="8"/>
  <c r="Z45" i="8"/>
  <c r="X45" i="8"/>
  <c r="V45" i="8"/>
  <c r="T45" i="8"/>
  <c r="R45" i="8"/>
  <c r="P45" i="8"/>
  <c r="N45" i="8"/>
  <c r="L45" i="8"/>
  <c r="J45" i="8"/>
  <c r="H45" i="8"/>
  <c r="BP44" i="8"/>
  <c r="BM44" i="8"/>
  <c r="BJ44" i="8"/>
  <c r="BG44" i="8"/>
  <c r="BD44" i="8"/>
  <c r="BA44" i="8"/>
  <c r="AX44" i="8"/>
  <c r="AV44" i="8"/>
  <c r="AR44" i="8"/>
  <c r="AN44" i="8"/>
  <c r="AL44" i="8"/>
  <c r="AJ44" i="8"/>
  <c r="AH44" i="8"/>
  <c r="AF44" i="8"/>
  <c r="AD44" i="8"/>
  <c r="AB44" i="8"/>
  <c r="Z44" i="8"/>
  <c r="X44" i="8"/>
  <c r="V44" i="8"/>
  <c r="T44" i="8"/>
  <c r="R44" i="8"/>
  <c r="P44" i="8"/>
  <c r="N44" i="8"/>
  <c r="L44" i="8"/>
  <c r="J44" i="8"/>
  <c r="H44" i="8"/>
  <c r="BP43" i="8"/>
  <c r="BM43" i="8"/>
  <c r="BJ43" i="8"/>
  <c r="BG43" i="8"/>
  <c r="BD43" i="8"/>
  <c r="BA43" i="8"/>
  <c r="AX43" i="8"/>
  <c r="AU43" i="8"/>
  <c r="AR43" i="8"/>
  <c r="AN43" i="8"/>
  <c r="AL43" i="8"/>
  <c r="AJ43" i="8"/>
  <c r="AH43" i="8"/>
  <c r="AF43" i="8"/>
  <c r="AD43" i="8"/>
  <c r="AB43" i="8"/>
  <c r="Z43" i="8"/>
  <c r="X43" i="8"/>
  <c r="V43" i="8"/>
  <c r="T43" i="8"/>
  <c r="R43" i="8"/>
  <c r="P43" i="8"/>
  <c r="N43" i="8"/>
  <c r="L43" i="8"/>
  <c r="J43" i="8"/>
  <c r="H43" i="8"/>
  <c r="BP42" i="8"/>
  <c r="BM42" i="8"/>
  <c r="BJ42" i="8"/>
  <c r="BG42" i="8"/>
  <c r="BD42" i="8"/>
  <c r="BA42" i="8"/>
  <c r="AX42" i="8"/>
  <c r="AU42" i="8"/>
  <c r="AR42" i="8"/>
  <c r="AP42" i="8"/>
  <c r="AN42" i="8"/>
  <c r="AL42" i="8"/>
  <c r="AJ42" i="8"/>
  <c r="AH42" i="8"/>
  <c r="AF42" i="8"/>
  <c r="AD42" i="8"/>
  <c r="AB42" i="8"/>
  <c r="Z42" i="8"/>
  <c r="X42" i="8"/>
  <c r="V42" i="8"/>
  <c r="T42" i="8"/>
  <c r="R42" i="8"/>
  <c r="P42" i="8"/>
  <c r="N42" i="8"/>
  <c r="L42" i="8"/>
  <c r="J42" i="8"/>
  <c r="H42" i="8"/>
  <c r="BP41" i="8"/>
  <c r="BM41" i="8"/>
  <c r="BJ41" i="8"/>
  <c r="BG41" i="8"/>
  <c r="BD41" i="8"/>
  <c r="BA41" i="8"/>
  <c r="AX41" i="8"/>
  <c r="AU41" i="8"/>
  <c r="AR41" i="8"/>
  <c r="AP41" i="8"/>
  <c r="AN41" i="8"/>
  <c r="AL41" i="8"/>
  <c r="AJ41" i="8"/>
  <c r="AH41" i="8"/>
  <c r="AF41" i="8"/>
  <c r="AD41" i="8"/>
  <c r="AB41" i="8"/>
  <c r="Z41" i="8"/>
  <c r="X41" i="8"/>
  <c r="V41" i="8"/>
  <c r="T41" i="8"/>
  <c r="R41" i="8"/>
  <c r="P41" i="8"/>
  <c r="N41" i="8"/>
  <c r="L41" i="8"/>
  <c r="J41" i="8"/>
  <c r="H41" i="8"/>
  <c r="BS40" i="8"/>
  <c r="BP40" i="8"/>
  <c r="BM40" i="8"/>
  <c r="BJ40" i="8"/>
  <c r="BG40" i="8"/>
  <c r="BD40" i="8"/>
  <c r="BA40" i="8"/>
  <c r="AX40" i="8"/>
  <c r="AU40" i="8"/>
  <c r="AR40" i="8"/>
  <c r="AP40" i="8"/>
  <c r="AN40" i="8"/>
  <c r="AL40" i="8"/>
  <c r="AJ40" i="8"/>
  <c r="AH40" i="8"/>
  <c r="AF40" i="8"/>
  <c r="AD40" i="8"/>
  <c r="AB40" i="8"/>
  <c r="Z40" i="8"/>
  <c r="X40" i="8"/>
  <c r="V40" i="8"/>
  <c r="T40" i="8"/>
  <c r="R40" i="8"/>
  <c r="P40" i="8"/>
  <c r="N40" i="8"/>
  <c r="L40" i="8"/>
  <c r="J40" i="8"/>
  <c r="H40" i="8"/>
  <c r="BP39" i="8"/>
  <c r="BM39" i="8"/>
  <c r="BJ39" i="8"/>
  <c r="BG39" i="8"/>
  <c r="BD39" i="8"/>
  <c r="BA39" i="8"/>
  <c r="AX39" i="8"/>
  <c r="AU39" i="8"/>
  <c r="AR39" i="8"/>
  <c r="AP39" i="8"/>
  <c r="AN39" i="8"/>
  <c r="AL39" i="8"/>
  <c r="AJ39" i="8"/>
  <c r="AH39" i="8"/>
  <c r="AF39" i="8"/>
  <c r="AD39" i="8"/>
  <c r="AB39" i="8"/>
  <c r="Z39" i="8"/>
  <c r="X39" i="8"/>
  <c r="V39" i="8"/>
  <c r="T39" i="8"/>
  <c r="R39" i="8"/>
  <c r="P39" i="8"/>
  <c r="N39" i="8"/>
  <c r="L39" i="8"/>
  <c r="J39" i="8"/>
  <c r="H39" i="8"/>
  <c r="BP36" i="8"/>
  <c r="BM36" i="8"/>
  <c r="BJ36" i="8"/>
  <c r="BG36" i="8"/>
  <c r="BD36" i="8"/>
  <c r="BA36" i="8"/>
  <c r="AX36" i="8"/>
  <c r="AU36" i="8"/>
  <c r="AR36" i="8"/>
  <c r="AP36" i="8"/>
  <c r="AN36" i="8"/>
  <c r="AL36" i="8"/>
  <c r="AJ36" i="8"/>
  <c r="AH36" i="8"/>
  <c r="AF36" i="8"/>
  <c r="AD36" i="8"/>
  <c r="AB36" i="8"/>
  <c r="Z36" i="8"/>
  <c r="X36" i="8"/>
  <c r="V36" i="8"/>
  <c r="T36" i="8"/>
  <c r="R36" i="8"/>
  <c r="P36" i="8"/>
  <c r="N36" i="8"/>
  <c r="L36" i="8"/>
  <c r="J36" i="8"/>
  <c r="H36" i="8"/>
  <c r="BP35" i="8"/>
  <c r="BM35" i="8"/>
  <c r="BJ35" i="8"/>
  <c r="BG35" i="8"/>
  <c r="BD35" i="8"/>
  <c r="BA35" i="8"/>
  <c r="AX35" i="8"/>
  <c r="AU35" i="8"/>
  <c r="AR35" i="8"/>
  <c r="AP35" i="8"/>
  <c r="AN35" i="8"/>
  <c r="AL35" i="8"/>
  <c r="AJ35" i="8"/>
  <c r="AH35" i="8"/>
  <c r="AF35" i="8"/>
  <c r="AD35" i="8"/>
  <c r="AB35" i="8"/>
  <c r="Z35" i="8"/>
  <c r="X35" i="8"/>
  <c r="V35" i="8"/>
  <c r="T35" i="8"/>
  <c r="R35" i="8"/>
  <c r="P35" i="8"/>
  <c r="N35" i="8"/>
  <c r="L35" i="8"/>
  <c r="J35" i="8"/>
  <c r="H35" i="8"/>
  <c r="BP34" i="8"/>
  <c r="BM34" i="8"/>
  <c r="BJ34" i="8"/>
  <c r="BG34" i="8"/>
  <c r="BD34" i="8"/>
  <c r="BA34" i="8"/>
  <c r="AX34" i="8"/>
  <c r="AU34" i="8"/>
  <c r="AR34" i="8"/>
  <c r="AP34" i="8"/>
  <c r="AN34" i="8"/>
  <c r="AL34" i="8"/>
  <c r="AJ34" i="8"/>
  <c r="AH34" i="8"/>
  <c r="AF34" i="8"/>
  <c r="AD34" i="8"/>
  <c r="AB34" i="8"/>
  <c r="Z34" i="8"/>
  <c r="X34" i="8"/>
  <c r="V34" i="8"/>
  <c r="T34" i="8"/>
  <c r="R34" i="8"/>
  <c r="P34" i="8"/>
  <c r="N34" i="8"/>
  <c r="L34" i="8"/>
  <c r="J34" i="8"/>
  <c r="H34" i="8"/>
  <c r="BP33" i="8"/>
  <c r="BM33" i="8"/>
  <c r="BJ33" i="8"/>
  <c r="BG33" i="8"/>
  <c r="BD33" i="8"/>
  <c r="BA33" i="8"/>
  <c r="AX33" i="8"/>
  <c r="AU33" i="8"/>
  <c r="AR33" i="8"/>
  <c r="AP33" i="8"/>
  <c r="AN33" i="8"/>
  <c r="AL33" i="8"/>
  <c r="AJ33" i="8"/>
  <c r="AH33" i="8"/>
  <c r="AF33" i="8"/>
  <c r="AD33" i="8"/>
  <c r="AB33" i="8"/>
  <c r="Z33" i="8"/>
  <c r="X33" i="8"/>
  <c r="V33" i="8"/>
  <c r="T33" i="8"/>
  <c r="R33" i="8"/>
  <c r="P33" i="8"/>
  <c r="N33" i="8"/>
  <c r="L33" i="8"/>
  <c r="J33" i="8"/>
  <c r="H33" i="8"/>
  <c r="BP32" i="8"/>
  <c r="BM32" i="8"/>
  <c r="BJ32" i="8"/>
  <c r="BG32" i="8"/>
  <c r="BD32" i="8"/>
  <c r="BA32" i="8"/>
  <c r="AX32" i="8"/>
  <c r="AU32" i="8"/>
  <c r="AR32" i="8"/>
  <c r="AP32" i="8"/>
  <c r="AN32" i="8"/>
  <c r="AL32" i="8"/>
  <c r="AJ32" i="8"/>
  <c r="AH32" i="8"/>
  <c r="AF32" i="8"/>
  <c r="AD32" i="8"/>
  <c r="AB32" i="8"/>
  <c r="Z32" i="8"/>
  <c r="X32" i="8"/>
  <c r="V32" i="8"/>
  <c r="T32" i="8"/>
  <c r="R32" i="8"/>
  <c r="P32" i="8"/>
  <c r="N32" i="8"/>
  <c r="L32" i="8"/>
  <c r="J32" i="8"/>
  <c r="H32" i="8"/>
  <c r="BP31" i="8"/>
  <c r="BM31" i="8"/>
  <c r="BJ31" i="8"/>
  <c r="BG31" i="8"/>
  <c r="BD31" i="8"/>
  <c r="BA31" i="8"/>
  <c r="AX31" i="8"/>
  <c r="AU31" i="8"/>
  <c r="AR31" i="8"/>
  <c r="AP31" i="8"/>
  <c r="AN31" i="8"/>
  <c r="AL31" i="8"/>
  <c r="AJ31" i="8"/>
  <c r="AH31" i="8"/>
  <c r="AF31" i="8"/>
  <c r="AD31" i="8"/>
  <c r="AB31" i="8"/>
  <c r="Z31" i="8"/>
  <c r="X31" i="8"/>
  <c r="V31" i="8"/>
  <c r="T31" i="8"/>
  <c r="R31" i="8"/>
  <c r="P31" i="8"/>
  <c r="N31" i="8"/>
  <c r="L31" i="8"/>
  <c r="J31" i="8"/>
  <c r="H31" i="8"/>
  <c r="BP30" i="8"/>
  <c r="BM30" i="8"/>
  <c r="BJ30" i="8"/>
  <c r="BG30" i="8"/>
  <c r="BD30" i="8"/>
  <c r="BA30" i="8"/>
  <c r="AX30" i="8"/>
  <c r="AU30" i="8"/>
  <c r="AR30" i="8"/>
  <c r="AN30" i="8"/>
  <c r="AL30" i="8"/>
  <c r="AJ30" i="8"/>
  <c r="AH30" i="8"/>
  <c r="AF30" i="8"/>
  <c r="AD30" i="8"/>
  <c r="AB30" i="8"/>
  <c r="Z30" i="8"/>
  <c r="X30" i="8"/>
  <c r="V30" i="8"/>
  <c r="T30" i="8"/>
  <c r="R30" i="8"/>
  <c r="P30" i="8"/>
  <c r="N30" i="8"/>
  <c r="L30" i="8"/>
  <c r="J30" i="8"/>
  <c r="H30" i="8"/>
  <c r="BP29" i="8"/>
  <c r="BM29" i="8"/>
  <c r="BJ29" i="8"/>
  <c r="BG29" i="8"/>
  <c r="BD29" i="8"/>
  <c r="BA29" i="8"/>
  <c r="AX29" i="8"/>
  <c r="AU29" i="8"/>
  <c r="AR29" i="8"/>
  <c r="AN29" i="8"/>
  <c r="AL29" i="8"/>
  <c r="AJ29" i="8"/>
  <c r="AH29" i="8"/>
  <c r="AF29" i="8"/>
  <c r="AD29" i="8"/>
  <c r="AB29" i="8"/>
  <c r="Z29" i="8"/>
  <c r="X29" i="8"/>
  <c r="V29" i="8"/>
  <c r="T29" i="8"/>
  <c r="R29" i="8"/>
  <c r="P29" i="8"/>
  <c r="N29" i="8"/>
  <c r="L29" i="8"/>
  <c r="J29" i="8"/>
  <c r="H29" i="8"/>
  <c r="BP28" i="8"/>
  <c r="BM28" i="8"/>
  <c r="BJ28" i="8"/>
  <c r="BG28" i="8"/>
  <c r="BD28" i="8"/>
  <c r="BA28" i="8"/>
  <c r="AX28" i="8"/>
  <c r="AU28" i="8"/>
  <c r="AR28" i="8"/>
  <c r="AP28" i="8"/>
  <c r="AN28" i="8"/>
  <c r="AL28" i="8"/>
  <c r="AJ28" i="8"/>
  <c r="AH28" i="8"/>
  <c r="AF28" i="8"/>
  <c r="AD28" i="8"/>
  <c r="AB28" i="8"/>
  <c r="Z28" i="8"/>
  <c r="X28" i="8"/>
  <c r="V28" i="8"/>
  <c r="T28" i="8"/>
  <c r="R28" i="8"/>
  <c r="P28" i="8"/>
  <c r="N28" i="8"/>
  <c r="L28" i="8"/>
  <c r="J28" i="8"/>
  <c r="H28" i="8"/>
  <c r="BP27" i="8"/>
  <c r="BM27" i="8"/>
  <c r="BJ27" i="8"/>
  <c r="BG27" i="8"/>
  <c r="BD27" i="8"/>
  <c r="BA27" i="8"/>
  <c r="AX27" i="8"/>
  <c r="AU27" i="8"/>
  <c r="AR27" i="8"/>
  <c r="AP27" i="8"/>
  <c r="AN27" i="8"/>
  <c r="AL27" i="8"/>
  <c r="AJ27" i="8"/>
  <c r="AH27" i="8"/>
  <c r="AF27" i="8"/>
  <c r="AD27" i="8"/>
  <c r="AB27" i="8"/>
  <c r="Z27" i="8"/>
  <c r="X27" i="8"/>
  <c r="V27" i="8"/>
  <c r="T27" i="8"/>
  <c r="R27" i="8"/>
  <c r="P27" i="8"/>
  <c r="N27" i="8"/>
  <c r="L27" i="8"/>
  <c r="J27" i="8"/>
  <c r="H27" i="8"/>
  <c r="BS26" i="8"/>
  <c r="BP26" i="8"/>
  <c r="BM26" i="8"/>
  <c r="BJ26" i="8"/>
  <c r="BG26" i="8"/>
  <c r="BD26" i="8"/>
  <c r="BA26" i="8"/>
  <c r="AX26" i="8"/>
  <c r="AU26" i="8"/>
  <c r="AR26" i="8"/>
  <c r="AP26" i="8"/>
  <c r="AN26" i="8"/>
  <c r="AL26" i="8"/>
  <c r="AJ26" i="8"/>
  <c r="AH26" i="8"/>
  <c r="AF26" i="8"/>
  <c r="AD26" i="8"/>
  <c r="AB26" i="8"/>
  <c r="Z26" i="8"/>
  <c r="X26" i="8"/>
  <c r="V26" i="8"/>
  <c r="T26" i="8"/>
  <c r="R26" i="8"/>
  <c r="P26" i="8"/>
  <c r="N26" i="8"/>
  <c r="L26" i="8"/>
  <c r="J26" i="8"/>
  <c r="H26" i="8"/>
  <c r="BP25" i="8"/>
  <c r="BM25" i="8"/>
  <c r="BJ25" i="8"/>
  <c r="BG25" i="8"/>
  <c r="BG471" i="8" s="1"/>
  <c r="BD25" i="8"/>
  <c r="BA25" i="8"/>
  <c r="AX25" i="8"/>
  <c r="AU25" i="8"/>
  <c r="AR25" i="8"/>
  <c r="AP25" i="8"/>
  <c r="AN25" i="8"/>
  <c r="AL25" i="8"/>
  <c r="AJ25" i="8"/>
  <c r="AH25" i="8"/>
  <c r="AF25" i="8"/>
  <c r="AD25" i="8"/>
  <c r="AB25" i="8"/>
  <c r="Z25" i="8"/>
  <c r="X25" i="8"/>
  <c r="V25" i="8"/>
  <c r="T25" i="8"/>
  <c r="R25" i="8"/>
  <c r="P25" i="8"/>
  <c r="N25" i="8"/>
  <c r="L25" i="8"/>
  <c r="J25" i="8"/>
  <c r="H25" i="8"/>
  <c r="BP22" i="8"/>
  <c r="BM22" i="8"/>
  <c r="BJ22" i="8"/>
  <c r="BG22" i="8"/>
  <c r="BD22" i="8"/>
  <c r="BA22" i="8"/>
  <c r="AX22" i="8"/>
  <c r="AU22" i="8"/>
  <c r="AR22" i="8"/>
  <c r="AP22" i="8"/>
  <c r="AN22" i="8"/>
  <c r="AL22" i="8"/>
  <c r="AJ22" i="8"/>
  <c r="AH22" i="8"/>
  <c r="AF22" i="8"/>
  <c r="AD22" i="8"/>
  <c r="AB22" i="8"/>
  <c r="Z22" i="8"/>
  <c r="X22" i="8"/>
  <c r="V22" i="8"/>
  <c r="T22" i="8"/>
  <c r="R22" i="8"/>
  <c r="P22" i="8"/>
  <c r="N22" i="8"/>
  <c r="L22" i="8"/>
  <c r="J22" i="8"/>
  <c r="H22" i="8"/>
  <c r="BP21" i="8"/>
  <c r="BM21" i="8"/>
  <c r="BJ21" i="8"/>
  <c r="BG21" i="8"/>
  <c r="BD21" i="8"/>
  <c r="BA21" i="8"/>
  <c r="AX21" i="8"/>
  <c r="AU21" i="8"/>
  <c r="AR21" i="8"/>
  <c r="AP21" i="8"/>
  <c r="AN21" i="8"/>
  <c r="AL21" i="8"/>
  <c r="AJ21" i="8"/>
  <c r="AH21" i="8"/>
  <c r="AF21" i="8"/>
  <c r="AD21" i="8"/>
  <c r="AB21" i="8"/>
  <c r="Z21" i="8"/>
  <c r="X21" i="8"/>
  <c r="V21" i="8"/>
  <c r="T21" i="8"/>
  <c r="R21" i="8"/>
  <c r="P21" i="8"/>
  <c r="N21" i="8"/>
  <c r="L21" i="8"/>
  <c r="J21" i="8"/>
  <c r="H21" i="8"/>
  <c r="BP20" i="8"/>
  <c r="BM20" i="8"/>
  <c r="BJ20" i="8"/>
  <c r="BG20" i="8"/>
  <c r="BD20" i="8"/>
  <c r="BA20" i="8"/>
  <c r="AX20" i="8"/>
  <c r="AU20" i="8"/>
  <c r="AR20" i="8"/>
  <c r="AP20" i="8"/>
  <c r="AN20" i="8"/>
  <c r="AL20" i="8"/>
  <c r="AJ20" i="8"/>
  <c r="AH20" i="8"/>
  <c r="AF20" i="8"/>
  <c r="AD20" i="8"/>
  <c r="AB20" i="8"/>
  <c r="Z20" i="8"/>
  <c r="X20" i="8"/>
  <c r="V20" i="8"/>
  <c r="T20" i="8"/>
  <c r="R20" i="8"/>
  <c r="P20" i="8"/>
  <c r="N20" i="8"/>
  <c r="L20" i="8"/>
  <c r="J20" i="8"/>
  <c r="H20" i="8"/>
  <c r="BP19" i="8"/>
  <c r="BM19" i="8"/>
  <c r="BJ19" i="8"/>
  <c r="BG19" i="8"/>
  <c r="BD19" i="8"/>
  <c r="BA19" i="8"/>
  <c r="AX19" i="8"/>
  <c r="AU19" i="8"/>
  <c r="AR19" i="8"/>
  <c r="AP19" i="8"/>
  <c r="AN19" i="8"/>
  <c r="AL19" i="8"/>
  <c r="AJ19" i="8"/>
  <c r="AH19" i="8"/>
  <c r="AF19" i="8"/>
  <c r="AD19" i="8"/>
  <c r="AB19" i="8"/>
  <c r="Z19" i="8"/>
  <c r="X19" i="8"/>
  <c r="V19" i="8"/>
  <c r="T19" i="8"/>
  <c r="R19" i="8"/>
  <c r="P19" i="8"/>
  <c r="N19" i="8"/>
  <c r="L19" i="8"/>
  <c r="J19" i="8"/>
  <c r="H19" i="8"/>
  <c r="BP18" i="8"/>
  <c r="BM18" i="8"/>
  <c r="BJ18" i="8"/>
  <c r="BG18" i="8"/>
  <c r="BD18" i="8"/>
  <c r="BA18" i="8"/>
  <c r="AX18" i="8"/>
  <c r="AU18" i="8"/>
  <c r="AR18" i="8"/>
  <c r="AP18" i="8"/>
  <c r="AN18" i="8"/>
  <c r="AL18" i="8"/>
  <c r="AJ18" i="8"/>
  <c r="AH18" i="8"/>
  <c r="AF18" i="8"/>
  <c r="AD18" i="8"/>
  <c r="AB18" i="8"/>
  <c r="Z18" i="8"/>
  <c r="X18" i="8"/>
  <c r="V18" i="8"/>
  <c r="T18" i="8"/>
  <c r="R18" i="8"/>
  <c r="P18" i="8"/>
  <c r="N18" i="8"/>
  <c r="L18" i="8"/>
  <c r="J18" i="8"/>
  <c r="H18" i="8"/>
  <c r="BP17" i="8"/>
  <c r="BM17" i="8"/>
  <c r="BJ17" i="8"/>
  <c r="BG17" i="8"/>
  <c r="BD17" i="8"/>
  <c r="BA17" i="8"/>
  <c r="AX17" i="8"/>
  <c r="AU17" i="8"/>
  <c r="AR17" i="8"/>
  <c r="AN17" i="8"/>
  <c r="AL17" i="8"/>
  <c r="AJ17" i="8"/>
  <c r="AH17" i="8"/>
  <c r="AF17" i="8"/>
  <c r="AD17" i="8"/>
  <c r="AB17" i="8"/>
  <c r="Z17" i="8"/>
  <c r="X17" i="8"/>
  <c r="V17" i="8"/>
  <c r="T17" i="8"/>
  <c r="R17" i="8"/>
  <c r="P17" i="8"/>
  <c r="N17" i="8"/>
  <c r="L17" i="8"/>
  <c r="J17" i="8"/>
  <c r="H17" i="8"/>
  <c r="BP16" i="8"/>
  <c r="BM16" i="8"/>
  <c r="BJ16" i="8"/>
  <c r="BG16" i="8"/>
  <c r="BD16" i="8"/>
  <c r="BA16" i="8"/>
  <c r="AX16" i="8"/>
  <c r="AU16" i="8"/>
  <c r="AR16" i="8"/>
  <c r="AP16" i="8"/>
  <c r="AN16" i="8"/>
  <c r="AL16" i="8"/>
  <c r="AJ16" i="8"/>
  <c r="AH16" i="8"/>
  <c r="AF16" i="8"/>
  <c r="AD16" i="8"/>
  <c r="AB16" i="8"/>
  <c r="Z16" i="8"/>
  <c r="X16" i="8"/>
  <c r="V16" i="8"/>
  <c r="T16" i="8"/>
  <c r="R16" i="8"/>
  <c r="P16" i="8"/>
  <c r="N16" i="8"/>
  <c r="L16" i="8"/>
  <c r="J16" i="8"/>
  <c r="H16" i="8"/>
  <c r="BP15" i="8"/>
  <c r="BM15" i="8"/>
  <c r="BJ15" i="8"/>
  <c r="BG15" i="8"/>
  <c r="BD15" i="8"/>
  <c r="BA15" i="8"/>
  <c r="AX15" i="8"/>
  <c r="AU15" i="8"/>
  <c r="AR15" i="8"/>
  <c r="AP15" i="8"/>
  <c r="AN15" i="8"/>
  <c r="AL15" i="8"/>
  <c r="AJ15" i="8"/>
  <c r="AH15" i="8"/>
  <c r="AF15" i="8"/>
  <c r="AD15" i="8"/>
  <c r="AB15" i="8"/>
  <c r="Z15" i="8"/>
  <c r="X15" i="8"/>
  <c r="V15" i="8"/>
  <c r="T15" i="8"/>
  <c r="R15" i="8"/>
  <c r="P15" i="8"/>
  <c r="N15" i="8"/>
  <c r="L15" i="8"/>
  <c r="J15" i="8"/>
  <c r="H15" i="8"/>
  <c r="BP14" i="8"/>
  <c r="BM14" i="8"/>
  <c r="BJ14" i="8"/>
  <c r="BG14" i="8"/>
  <c r="BD14" i="8"/>
  <c r="BA14" i="8"/>
  <c r="AX14" i="8"/>
  <c r="AU14" i="8"/>
  <c r="AR14" i="8"/>
  <c r="AP14" i="8"/>
  <c r="AN14" i="8"/>
  <c r="AL14" i="8"/>
  <c r="AJ14" i="8"/>
  <c r="AH14" i="8"/>
  <c r="AF14" i="8"/>
  <c r="AD14" i="8"/>
  <c r="AB14" i="8"/>
  <c r="Z14" i="8"/>
  <c r="X14" i="8"/>
  <c r="V14" i="8"/>
  <c r="T14" i="8"/>
  <c r="R14" i="8"/>
  <c r="P14" i="8"/>
  <c r="N14" i="8"/>
  <c r="L14" i="8"/>
  <c r="J14" i="8"/>
  <c r="H14" i="8"/>
  <c r="BP13" i="8"/>
  <c r="BM13" i="8"/>
  <c r="BJ13" i="8"/>
  <c r="BG13" i="8"/>
  <c r="BD13" i="8"/>
  <c r="BA13" i="8"/>
  <c r="AX13" i="8"/>
  <c r="AU13" i="8"/>
  <c r="AR13" i="8"/>
  <c r="AP13" i="8"/>
  <c r="AN13" i="8"/>
  <c r="AL13" i="8"/>
  <c r="AJ13" i="8"/>
  <c r="AH13" i="8"/>
  <c r="AF13" i="8"/>
  <c r="AD13" i="8"/>
  <c r="AB13" i="8"/>
  <c r="Z13" i="8"/>
  <c r="X13" i="8"/>
  <c r="V13" i="8"/>
  <c r="T13" i="8"/>
  <c r="R13" i="8"/>
  <c r="P13" i="8"/>
  <c r="N13" i="8"/>
  <c r="L13" i="8"/>
  <c r="J13" i="8"/>
  <c r="H13" i="8"/>
  <c r="BS12" i="8"/>
  <c r="BP12" i="8"/>
  <c r="BM12" i="8"/>
  <c r="BJ12" i="8"/>
  <c r="BG12" i="8"/>
  <c r="BD12" i="8"/>
  <c r="BA12" i="8"/>
  <c r="AX12" i="8"/>
  <c r="AU12" i="8"/>
  <c r="AR12" i="8"/>
  <c r="AP12" i="8"/>
  <c r="AN12" i="8"/>
  <c r="AL12" i="8"/>
  <c r="AJ12" i="8"/>
  <c r="AH12" i="8"/>
  <c r="AF12" i="8"/>
  <c r="AD12" i="8"/>
  <c r="AB12" i="8"/>
  <c r="Z12" i="8"/>
  <c r="X12" i="8"/>
  <c r="V12" i="8"/>
  <c r="T12" i="8"/>
  <c r="R12" i="8"/>
  <c r="P12" i="8"/>
  <c r="N12" i="8"/>
  <c r="L12" i="8"/>
  <c r="J12" i="8"/>
  <c r="H12" i="8"/>
  <c r="BP11" i="8"/>
  <c r="BM11" i="8"/>
  <c r="BJ11" i="8"/>
  <c r="BG11" i="8"/>
  <c r="BD11" i="8"/>
  <c r="BA11" i="8"/>
  <c r="AX11" i="8"/>
  <c r="AU11" i="8"/>
  <c r="AR11" i="8"/>
  <c r="AP11" i="8"/>
  <c r="AN11" i="8"/>
  <c r="AL11" i="8"/>
  <c r="AJ11" i="8"/>
  <c r="AH11" i="8"/>
  <c r="AF11" i="8"/>
  <c r="AD11" i="8"/>
  <c r="AB11" i="8"/>
  <c r="Z11" i="8"/>
  <c r="X11" i="8"/>
  <c r="V11" i="8"/>
  <c r="T11" i="8"/>
  <c r="R11" i="8"/>
  <c r="P11" i="8"/>
  <c r="N11" i="8"/>
  <c r="L11" i="8"/>
  <c r="J11" i="8"/>
  <c r="H11" i="8"/>
  <c r="BJ473" i="8" l="1"/>
  <c r="BM474" i="8"/>
  <c r="BM473" i="8"/>
  <c r="BP474" i="8"/>
  <c r="BD471" i="8"/>
  <c r="BP473" i="8"/>
  <c r="BJ471" i="8"/>
  <c r="BG472" i="8"/>
  <c r="BG473" i="8"/>
  <c r="BA474" i="8"/>
  <c r="BM471" i="8"/>
  <c r="BJ472" i="8"/>
  <c r="BD474" i="8"/>
  <c r="BP471" i="8"/>
  <c r="BA471" i="8"/>
  <c r="BM472" i="8"/>
  <c r="BD473" i="8"/>
  <c r="BG474" i="8"/>
  <c r="BA473" i="8"/>
  <c r="BA472" i="8"/>
  <c r="AX474" i="8"/>
  <c r="BB484" i="8"/>
  <c r="BB522" i="8" s="1"/>
  <c r="BB524" i="8" s="1"/>
  <c r="BN497" i="8"/>
  <c r="AV475" i="8"/>
  <c r="AU58" i="8"/>
  <c r="BS57" i="8" s="1"/>
  <c r="BH491" i="8"/>
  <c r="BH493" i="8" s="1"/>
  <c r="AT475" i="8"/>
  <c r="AY484" i="8"/>
  <c r="AY522" i="8" s="1"/>
  <c r="AY524" i="8" s="1"/>
  <c r="AX473" i="8"/>
  <c r="F22" i="9"/>
  <c r="BB497" i="8"/>
  <c r="B22" i="9"/>
  <c r="BE484" i="8"/>
  <c r="BE522" i="8" s="1"/>
  <c r="BE524" i="8" s="1"/>
  <c r="BN491" i="8"/>
  <c r="BN493" i="8" s="1"/>
  <c r="BH497" i="8"/>
  <c r="D22" i="9" s="1"/>
  <c r="H11" i="9"/>
  <c r="H5" i="9"/>
  <c r="H3" i="9"/>
  <c r="H4" i="9" s="1"/>
  <c r="BS183" i="8"/>
  <c r="BS211" i="8"/>
  <c r="BS298" i="8"/>
  <c r="BS301" i="8" s="1"/>
  <c r="BS309" i="8"/>
  <c r="BS368" i="8"/>
  <c r="BS371" i="8" s="1"/>
  <c r="AR408" i="8"/>
  <c r="BS407" i="8" s="1"/>
  <c r="AX514" i="8"/>
  <c r="BG514" i="8" s="1"/>
  <c r="BP514" i="8" s="1"/>
  <c r="BS71" i="8"/>
  <c r="AS485" i="8"/>
  <c r="AS492" i="8" s="1"/>
  <c r="AS494" i="8" s="1"/>
  <c r="AS495" i="8" s="1"/>
  <c r="BE483" i="8"/>
  <c r="BE516" i="8" s="1"/>
  <c r="BE518" i="8" s="1"/>
  <c r="BK491" i="8"/>
  <c r="BA508" i="8"/>
  <c r="BJ508" i="8" s="1"/>
  <c r="F16" i="9"/>
  <c r="H17" i="9"/>
  <c r="H23" i="9"/>
  <c r="N475" i="8"/>
  <c r="N476" i="8" s="1"/>
  <c r="V475" i="8"/>
  <c r="V476" i="8" s="1"/>
  <c r="AD475" i="8"/>
  <c r="AD476" i="8" s="1"/>
  <c r="AL475" i="8"/>
  <c r="AL476" i="8" s="1"/>
  <c r="BQ484" i="8"/>
  <c r="BQ522" i="8" s="1"/>
  <c r="BQ524" i="8" s="1"/>
  <c r="H9" i="9"/>
  <c r="H10" i="9" s="1"/>
  <c r="BS141" i="8"/>
  <c r="H475" i="8"/>
  <c r="H476" i="8" s="1"/>
  <c r="P475" i="8"/>
  <c r="P476" i="8" s="1"/>
  <c r="X475" i="8"/>
  <c r="X476" i="8" s="1"/>
  <c r="AF475" i="8"/>
  <c r="AF476" i="8" s="1"/>
  <c r="AN475" i="8"/>
  <c r="AN476" i="8" s="1"/>
  <c r="BS15" i="8"/>
  <c r="AX471" i="8"/>
  <c r="BS32" i="8"/>
  <c r="BS35" i="8" s="1"/>
  <c r="AU44" i="8"/>
  <c r="BS43" i="8" s="1"/>
  <c r="BS74" i="8"/>
  <c r="BS77" i="8" s="1"/>
  <c r="BS116" i="8"/>
  <c r="BS119" i="8" s="1"/>
  <c r="BS144" i="8"/>
  <c r="BS147" i="8" s="1"/>
  <c r="BS158" i="8"/>
  <c r="BS161" i="8" s="1"/>
  <c r="BS228" i="8"/>
  <c r="BS231" i="8" s="1"/>
  <c r="BS256" i="8"/>
  <c r="BS259" i="8" s="1"/>
  <c r="BS267" i="8"/>
  <c r="BS326" i="8"/>
  <c r="BS329" i="8" s="1"/>
  <c r="BS393" i="8"/>
  <c r="BQ483" i="8"/>
  <c r="AX520" i="8"/>
  <c r="BG520" i="8" s="1"/>
  <c r="BP520" i="8" s="1"/>
  <c r="BS113" i="8"/>
  <c r="BS130" i="8"/>
  <c r="BS133" i="8" s="1"/>
  <c r="BS155" i="8"/>
  <c r="BS169" i="8"/>
  <c r="BS200" i="8"/>
  <c r="BS225" i="8"/>
  <c r="BS239" i="8"/>
  <c r="BS340" i="8"/>
  <c r="BS343" i="8" s="1"/>
  <c r="AU352" i="8"/>
  <c r="BS351" i="8" s="1"/>
  <c r="BS396" i="8"/>
  <c r="BS399" i="8" s="1"/>
  <c r="AY475" i="8"/>
  <c r="AY497" i="8" s="1"/>
  <c r="BE497" i="8"/>
  <c r="BQ497" i="8"/>
  <c r="G22" i="9" s="1"/>
  <c r="AZ475" i="8"/>
  <c r="BN476" i="8"/>
  <c r="AV485" i="8"/>
  <c r="AV492" i="8" s="1"/>
  <c r="AV494" i="8" s="1"/>
  <c r="AV495" i="8" s="1"/>
  <c r="BN484" i="8"/>
  <c r="BN522" i="8" s="1"/>
  <c r="BN524" i="8" s="1"/>
  <c r="BE491" i="8"/>
  <c r="BQ491" i="8"/>
  <c r="BA520" i="8"/>
  <c r="BJ520" i="8" s="1"/>
  <c r="BS421" i="8"/>
  <c r="L475" i="8"/>
  <c r="L476" i="8" s="1"/>
  <c r="T475" i="8"/>
  <c r="T476" i="8" s="1"/>
  <c r="AB475" i="8"/>
  <c r="AB476" i="8" s="1"/>
  <c r="AJ475" i="8"/>
  <c r="AJ476" i="8" s="1"/>
  <c r="BS29" i="8"/>
  <c r="BS60" i="8"/>
  <c r="BS63" i="8" s="1"/>
  <c r="BS127" i="8"/>
  <c r="BS172" i="8"/>
  <c r="BS175" i="8" s="1"/>
  <c r="BS186" i="8"/>
  <c r="BS189" i="8" s="1"/>
  <c r="BS214" i="8"/>
  <c r="BS217" i="8" s="1"/>
  <c r="BS242" i="8"/>
  <c r="BS245" i="8" s="1"/>
  <c r="BS281" i="8"/>
  <c r="BS312" i="8"/>
  <c r="BS315" i="8" s="1"/>
  <c r="BS365" i="8"/>
  <c r="BS463" i="8"/>
  <c r="BA514" i="8"/>
  <c r="BJ514" i="8" s="1"/>
  <c r="J475" i="8"/>
  <c r="J476" i="8" s="1"/>
  <c r="R475" i="8"/>
  <c r="R476" i="8" s="1"/>
  <c r="Z475" i="8"/>
  <c r="Z476" i="8" s="1"/>
  <c r="AH475" i="8"/>
  <c r="AH476" i="8" s="1"/>
  <c r="AP475" i="8"/>
  <c r="AP476" i="8" s="1"/>
  <c r="BS18" i="8"/>
  <c r="BS21" i="8" s="1"/>
  <c r="AX198" i="8"/>
  <c r="BS197" i="8" s="1"/>
  <c r="BS253" i="8"/>
  <c r="BS379" i="8"/>
  <c r="BS88" i="8"/>
  <c r="BS91" i="8" s="1"/>
  <c r="BK516" i="8"/>
  <c r="BK518" i="8" s="1"/>
  <c r="BS46" i="8"/>
  <c r="BS49" i="8" s="1"/>
  <c r="BS323" i="8"/>
  <c r="BS337" i="8"/>
  <c r="BS410" i="8"/>
  <c r="BS413" i="8" s="1"/>
  <c r="BS85" i="8"/>
  <c r="BS194" i="8"/>
  <c r="BS270" i="8"/>
  <c r="BS273" i="8" s="1"/>
  <c r="BS354" i="8"/>
  <c r="BS357" i="8" s="1"/>
  <c r="BS424" i="8"/>
  <c r="BS427" i="8" s="1"/>
  <c r="BS466" i="8"/>
  <c r="BS469" i="8" s="1"/>
  <c r="AW475" i="8"/>
  <c r="BS284" i="8"/>
  <c r="BS287" i="8" s="1"/>
  <c r="BS295" i="8"/>
  <c r="BS382" i="8"/>
  <c r="BS385" i="8" s="1"/>
  <c r="AQ475" i="8"/>
  <c r="AS476" i="8" s="1"/>
  <c r="BB483" i="8"/>
  <c r="BN483" i="8"/>
  <c r="BK484" i="8"/>
  <c r="BK522" i="8" s="1"/>
  <c r="BK524" i="8" s="1"/>
  <c r="F485" i="8"/>
  <c r="BR505" i="8" s="1"/>
  <c r="AS497" i="8"/>
  <c r="AX508" i="8"/>
  <c r="BG508" i="8" s="1"/>
  <c r="BP508" i="8" s="1"/>
  <c r="BH483" i="8"/>
  <c r="BR483" i="8"/>
  <c r="BR485" i="8" s="1"/>
  <c r="BR494" i="8" s="1"/>
  <c r="BR495" i="8" s="1"/>
  <c r="BR498" i="8" s="1"/>
  <c r="AY483" i="8"/>
  <c r="BH484" i="8"/>
  <c r="BH522" i="8" s="1"/>
  <c r="BH524" i="8" s="1"/>
  <c r="BJ475" i="8" l="1"/>
  <c r="BP475" i="8"/>
  <c r="BD475" i="8"/>
  <c r="BM475" i="8"/>
  <c r="BE485" i="8"/>
  <c r="BE492" i="8" s="1"/>
  <c r="AR475" i="8"/>
  <c r="AS496" i="8" s="1"/>
  <c r="AS498" i="8" s="1"/>
  <c r="BG475" i="8"/>
  <c r="BA475" i="8"/>
  <c r="AV476" i="8"/>
  <c r="BS203" i="8"/>
  <c r="AV497" i="8"/>
  <c r="AU475" i="8"/>
  <c r="AU476" i="8" s="1"/>
  <c r="AX472" i="8"/>
  <c r="AX475" i="8" s="1"/>
  <c r="AX476" i="8" s="1"/>
  <c r="BQ476" i="8"/>
  <c r="BH476" i="8"/>
  <c r="BB476" i="8"/>
  <c r="AY476" i="8"/>
  <c r="C22" i="9"/>
  <c r="BQ493" i="8"/>
  <c r="G16" i="9"/>
  <c r="BK493" i="8"/>
  <c r="E16" i="9"/>
  <c r="BE493" i="8"/>
  <c r="BE494" i="8" s="1"/>
  <c r="BE495" i="8" s="1"/>
  <c r="C16" i="9"/>
  <c r="BE476" i="8"/>
  <c r="BQ516" i="8"/>
  <c r="BQ518" i="8" s="1"/>
  <c r="BQ485" i="8"/>
  <c r="BQ492" i="8" s="1"/>
  <c r="BH496" i="8"/>
  <c r="BK496" i="8"/>
  <c r="BK485" i="8"/>
  <c r="BK492" i="8" s="1"/>
  <c r="BH516" i="8"/>
  <c r="BH518" i="8" s="1"/>
  <c r="BH485" i="8"/>
  <c r="BH492" i="8" s="1"/>
  <c r="BH494" i="8" s="1"/>
  <c r="BH495" i="8" s="1"/>
  <c r="BN516" i="8"/>
  <c r="BN518" i="8" s="1"/>
  <c r="BN485" i="8"/>
  <c r="BN492" i="8" s="1"/>
  <c r="BN494" i="8" s="1"/>
  <c r="BN495" i="8" s="1"/>
  <c r="AY516" i="8"/>
  <c r="AY518" i="8" s="1"/>
  <c r="AY485" i="8"/>
  <c r="AY492" i="8" s="1"/>
  <c r="AY494" i="8" s="1"/>
  <c r="AY495" i="8" s="1"/>
  <c r="BB516" i="8"/>
  <c r="BB518" i="8" s="1"/>
  <c r="BB485" i="8"/>
  <c r="BB492" i="8" s="1"/>
  <c r="BK476" i="8"/>
  <c r="BK497" i="8"/>
  <c r="E22" i="9" s="1"/>
  <c r="BT148" i="6"/>
  <c r="BQ148" i="6"/>
  <c r="BN148" i="6"/>
  <c r="BK148" i="6"/>
  <c r="BH148" i="6"/>
  <c r="BE148" i="6"/>
  <c r="BB148" i="6"/>
  <c r="AY148" i="6"/>
  <c r="AV148" i="6"/>
  <c r="BT147" i="6"/>
  <c r="BQ147" i="6"/>
  <c r="BN147" i="6"/>
  <c r="BK147" i="6"/>
  <c r="BH147" i="6"/>
  <c r="BE147" i="6"/>
  <c r="BB147" i="6"/>
  <c r="AY147" i="6"/>
  <c r="AV147" i="6"/>
  <c r="BT146" i="6"/>
  <c r="BQ146" i="6"/>
  <c r="BN146" i="6"/>
  <c r="BK146" i="6"/>
  <c r="BH146" i="6"/>
  <c r="BE146" i="6"/>
  <c r="BB146" i="6"/>
  <c r="AY146" i="6"/>
  <c r="AV146" i="6"/>
  <c r="BT145" i="6"/>
  <c r="BQ145" i="6"/>
  <c r="BN145" i="6"/>
  <c r="BK145" i="6"/>
  <c r="BH145" i="6"/>
  <c r="BE145" i="6"/>
  <c r="BB145" i="6"/>
  <c r="AY145" i="6"/>
  <c r="AV145" i="6"/>
  <c r="BW144" i="6"/>
  <c r="BT144" i="6"/>
  <c r="BQ144" i="6"/>
  <c r="BN144" i="6"/>
  <c r="BK144" i="6"/>
  <c r="BH144" i="6"/>
  <c r="BE144" i="6"/>
  <c r="BB144" i="6"/>
  <c r="AY144" i="6"/>
  <c r="AV144" i="6"/>
  <c r="BT143" i="6"/>
  <c r="BQ143" i="6"/>
  <c r="BN143" i="6"/>
  <c r="BK143" i="6"/>
  <c r="BH143" i="6"/>
  <c r="BE143" i="6"/>
  <c r="BB143" i="6"/>
  <c r="AY143" i="6"/>
  <c r="AV143" i="6"/>
  <c r="BT142" i="6"/>
  <c r="BQ142" i="6"/>
  <c r="BN142" i="6"/>
  <c r="BK142" i="6"/>
  <c r="BH142" i="6"/>
  <c r="BE142" i="6"/>
  <c r="BB142" i="6"/>
  <c r="AY142" i="6"/>
  <c r="AV142" i="6"/>
  <c r="BT141" i="6"/>
  <c r="BQ141" i="6"/>
  <c r="BN141" i="6"/>
  <c r="BK141" i="6"/>
  <c r="BH141" i="6"/>
  <c r="BE141" i="6"/>
  <c r="BB141" i="6"/>
  <c r="AY141" i="6"/>
  <c r="AV141" i="6"/>
  <c r="BT140" i="6"/>
  <c r="BQ140" i="6"/>
  <c r="BN140" i="6"/>
  <c r="BK140" i="6"/>
  <c r="BH140" i="6"/>
  <c r="BE140" i="6"/>
  <c r="BB140" i="6"/>
  <c r="AY140" i="6"/>
  <c r="AV140" i="6"/>
  <c r="BT139" i="6"/>
  <c r="BQ139" i="6"/>
  <c r="BN139" i="6"/>
  <c r="BK139" i="6"/>
  <c r="BH139" i="6"/>
  <c r="BE139" i="6"/>
  <c r="BB139" i="6"/>
  <c r="AY139" i="6"/>
  <c r="AV139" i="6"/>
  <c r="BW138" i="6"/>
  <c r="BT138" i="6"/>
  <c r="BQ138" i="6"/>
  <c r="BN138" i="6"/>
  <c r="BK138" i="6"/>
  <c r="BH138" i="6"/>
  <c r="BE138" i="6"/>
  <c r="BB138" i="6"/>
  <c r="AY138" i="6"/>
  <c r="AV138" i="6"/>
  <c r="BT137" i="6"/>
  <c r="BQ137" i="6"/>
  <c r="BN137" i="6"/>
  <c r="BK137" i="6"/>
  <c r="BH137" i="6"/>
  <c r="BE137" i="6"/>
  <c r="BB137" i="6"/>
  <c r="AY137" i="6"/>
  <c r="AV137" i="6"/>
  <c r="AR476" i="8" l="1"/>
  <c r="AV496" i="8"/>
  <c r="AV498" i="8" s="1"/>
  <c r="BW141" i="6"/>
  <c r="BJ476" i="8"/>
  <c r="BK494" i="8"/>
  <c r="BK495" i="8" s="1"/>
  <c r="BK498" i="8" s="1"/>
  <c r="AY496" i="8"/>
  <c r="AY498" i="8" s="1"/>
  <c r="BB491" i="8" s="1"/>
  <c r="BQ494" i="8"/>
  <c r="BQ495" i="8" s="1"/>
  <c r="H21" i="9"/>
  <c r="H22" i="9" s="1"/>
  <c r="BG476" i="8"/>
  <c r="BQ496" i="8"/>
  <c r="BP476" i="8"/>
  <c r="BE496" i="8"/>
  <c r="BE498" i="8" s="1"/>
  <c r="BD476" i="8"/>
  <c r="BA476" i="8"/>
  <c r="BB496" i="8"/>
  <c r="BM476" i="8"/>
  <c r="BN496" i="8"/>
  <c r="BN498" i="8" s="1"/>
  <c r="BH498" i="8"/>
  <c r="BW147" i="6"/>
  <c r="BQ498" i="8" l="1"/>
  <c r="BB493" i="8"/>
  <c r="BB494" i="8" s="1"/>
  <c r="BB495" i="8" s="1"/>
  <c r="BB498" i="8" s="1"/>
  <c r="H784" i="5"/>
  <c r="B16" i="9" l="1"/>
  <c r="H15" i="9"/>
  <c r="H16" i="9" s="1"/>
  <c r="BR1108" i="5"/>
  <c r="BR1107" i="5"/>
  <c r="BP792" i="5" l="1"/>
  <c r="BM792" i="5"/>
  <c r="BJ792" i="5"/>
  <c r="BG792" i="5"/>
  <c r="BD792" i="5"/>
  <c r="BA792" i="5"/>
  <c r="AX792" i="5"/>
  <c r="AU792" i="5"/>
  <c r="AR792" i="5"/>
  <c r="AP792" i="5"/>
  <c r="AN792" i="5"/>
  <c r="AL792" i="5"/>
  <c r="AJ792" i="5"/>
  <c r="AH792" i="5"/>
  <c r="AF792" i="5"/>
  <c r="AD792" i="5"/>
  <c r="AB792" i="5"/>
  <c r="Z792" i="5"/>
  <c r="X792" i="5"/>
  <c r="V792" i="5"/>
  <c r="T792" i="5"/>
  <c r="R792" i="5"/>
  <c r="P792" i="5"/>
  <c r="N792" i="5"/>
  <c r="L792" i="5"/>
  <c r="J792" i="5"/>
  <c r="H792" i="5"/>
  <c r="BP791" i="5"/>
  <c r="BM791" i="5"/>
  <c r="BJ791" i="5"/>
  <c r="BG791" i="5"/>
  <c r="BD791" i="5"/>
  <c r="BA791" i="5"/>
  <c r="AX791" i="5"/>
  <c r="AU791" i="5"/>
  <c r="AR791" i="5"/>
  <c r="AP791" i="5"/>
  <c r="AN791" i="5"/>
  <c r="AL791" i="5"/>
  <c r="AJ791" i="5"/>
  <c r="AH791" i="5"/>
  <c r="AF791" i="5"/>
  <c r="AD791" i="5"/>
  <c r="AB791" i="5"/>
  <c r="Z791" i="5"/>
  <c r="X791" i="5"/>
  <c r="V791" i="5"/>
  <c r="T791" i="5"/>
  <c r="R791" i="5"/>
  <c r="P791" i="5"/>
  <c r="N791" i="5"/>
  <c r="L791" i="5"/>
  <c r="J791" i="5"/>
  <c r="H791" i="5"/>
  <c r="BP790" i="5"/>
  <c r="BM790" i="5"/>
  <c r="BJ790" i="5"/>
  <c r="BG790" i="5"/>
  <c r="BD790" i="5"/>
  <c r="BA790" i="5"/>
  <c r="AX790" i="5"/>
  <c r="AU790" i="5"/>
  <c r="AR790" i="5"/>
  <c r="AP790" i="5"/>
  <c r="AN790" i="5"/>
  <c r="AL790" i="5"/>
  <c r="AJ790" i="5"/>
  <c r="AH790" i="5"/>
  <c r="AF790" i="5"/>
  <c r="AD790" i="5"/>
  <c r="AB790" i="5"/>
  <c r="Z790" i="5"/>
  <c r="X790" i="5"/>
  <c r="V790" i="5"/>
  <c r="T790" i="5"/>
  <c r="R790" i="5"/>
  <c r="P790" i="5"/>
  <c r="N790" i="5"/>
  <c r="L790" i="5"/>
  <c r="J790" i="5"/>
  <c r="H790" i="5"/>
  <c r="BP789" i="5"/>
  <c r="BM789" i="5"/>
  <c r="BJ789" i="5"/>
  <c r="BG789" i="5"/>
  <c r="BD789" i="5"/>
  <c r="BA789" i="5"/>
  <c r="AX789" i="5"/>
  <c r="AU789" i="5"/>
  <c r="AR789" i="5"/>
  <c r="AP789" i="5"/>
  <c r="AN789" i="5"/>
  <c r="AL789" i="5"/>
  <c r="AJ789" i="5"/>
  <c r="AH789" i="5"/>
  <c r="AF789" i="5"/>
  <c r="AD789" i="5"/>
  <c r="AB789" i="5"/>
  <c r="Z789" i="5"/>
  <c r="X789" i="5"/>
  <c r="V789" i="5"/>
  <c r="T789" i="5"/>
  <c r="R789" i="5"/>
  <c r="P789" i="5"/>
  <c r="N789" i="5"/>
  <c r="L789" i="5"/>
  <c r="J789" i="5"/>
  <c r="H789" i="5"/>
  <c r="BP788" i="5"/>
  <c r="BM788" i="5"/>
  <c r="BJ788" i="5"/>
  <c r="BG788" i="5"/>
  <c r="BD788" i="5"/>
  <c r="BA788" i="5"/>
  <c r="AX788" i="5"/>
  <c r="AU788" i="5"/>
  <c r="AR788" i="5"/>
  <c r="AP788" i="5"/>
  <c r="AN788" i="5"/>
  <c r="AL788" i="5"/>
  <c r="AJ788" i="5"/>
  <c r="AH788" i="5"/>
  <c r="AF788" i="5"/>
  <c r="AD788" i="5"/>
  <c r="AB788" i="5"/>
  <c r="Z788" i="5"/>
  <c r="X788" i="5"/>
  <c r="V788" i="5"/>
  <c r="T788" i="5"/>
  <c r="R788" i="5"/>
  <c r="P788" i="5"/>
  <c r="N788" i="5"/>
  <c r="L788" i="5"/>
  <c r="J788" i="5"/>
  <c r="H788" i="5"/>
  <c r="BP787" i="5"/>
  <c r="BM787" i="5"/>
  <c r="BJ787" i="5"/>
  <c r="BG787" i="5"/>
  <c r="BD787" i="5"/>
  <c r="BA787" i="5"/>
  <c r="AX787" i="5"/>
  <c r="AU787" i="5"/>
  <c r="AR787" i="5"/>
  <c r="AP787" i="5"/>
  <c r="AN787" i="5"/>
  <c r="AL787" i="5"/>
  <c r="AJ787" i="5"/>
  <c r="AH787" i="5"/>
  <c r="AF787" i="5"/>
  <c r="AD787" i="5"/>
  <c r="AB787" i="5"/>
  <c r="Z787" i="5"/>
  <c r="X787" i="5"/>
  <c r="V787" i="5"/>
  <c r="T787" i="5"/>
  <c r="R787" i="5"/>
  <c r="P787" i="5"/>
  <c r="N787" i="5"/>
  <c r="L787" i="5"/>
  <c r="J787" i="5"/>
  <c r="H787" i="5"/>
  <c r="BP786" i="5"/>
  <c r="BM786" i="5"/>
  <c r="BJ786" i="5"/>
  <c r="BG786" i="5"/>
  <c r="BD786" i="5"/>
  <c r="BA786" i="5"/>
  <c r="AX786" i="5"/>
  <c r="AU786" i="5"/>
  <c r="AR786" i="5"/>
  <c r="AP786" i="5"/>
  <c r="AN786" i="5"/>
  <c r="AL786" i="5"/>
  <c r="AJ786" i="5"/>
  <c r="AH786" i="5"/>
  <c r="AF786" i="5"/>
  <c r="AD786" i="5"/>
  <c r="AB786" i="5"/>
  <c r="Z786" i="5"/>
  <c r="X786" i="5"/>
  <c r="V786" i="5"/>
  <c r="T786" i="5"/>
  <c r="R786" i="5"/>
  <c r="P786" i="5"/>
  <c r="N786" i="5"/>
  <c r="L786" i="5"/>
  <c r="J786" i="5"/>
  <c r="H786" i="5"/>
  <c r="BP785" i="5"/>
  <c r="BM785" i="5"/>
  <c r="BJ785" i="5"/>
  <c r="BG785" i="5"/>
  <c r="BD785" i="5"/>
  <c r="BA785" i="5"/>
  <c r="AX785" i="5"/>
  <c r="AU785" i="5"/>
  <c r="AR785" i="5"/>
  <c r="AP785" i="5"/>
  <c r="AN785" i="5"/>
  <c r="AL785" i="5"/>
  <c r="AJ785" i="5"/>
  <c r="AH785" i="5"/>
  <c r="AF785" i="5"/>
  <c r="AD785" i="5"/>
  <c r="AB785" i="5"/>
  <c r="Z785" i="5"/>
  <c r="X785" i="5"/>
  <c r="V785" i="5"/>
  <c r="T785" i="5"/>
  <c r="R785" i="5"/>
  <c r="P785" i="5"/>
  <c r="N785" i="5"/>
  <c r="L785" i="5"/>
  <c r="J785" i="5"/>
  <c r="H785" i="5"/>
  <c r="BP784" i="5"/>
  <c r="BM784" i="5"/>
  <c r="BJ784" i="5"/>
  <c r="BG784" i="5"/>
  <c r="BD784" i="5"/>
  <c r="BA784" i="5"/>
  <c r="AX784" i="5"/>
  <c r="AU784" i="5"/>
  <c r="AR784" i="5"/>
  <c r="AP784" i="5"/>
  <c r="AN784" i="5"/>
  <c r="AL784" i="5"/>
  <c r="AJ784" i="5"/>
  <c r="AH784" i="5"/>
  <c r="AF784" i="5"/>
  <c r="AD784" i="5"/>
  <c r="AB784" i="5"/>
  <c r="Z784" i="5"/>
  <c r="X784" i="5"/>
  <c r="V784" i="5"/>
  <c r="T784" i="5"/>
  <c r="R784" i="5"/>
  <c r="P784" i="5"/>
  <c r="N784" i="5"/>
  <c r="L784" i="5"/>
  <c r="J784" i="5"/>
  <c r="BP783" i="5"/>
  <c r="BM783" i="5"/>
  <c r="BJ783" i="5"/>
  <c r="BG783" i="5"/>
  <c r="BD783" i="5"/>
  <c r="AX783" i="5"/>
  <c r="AU783" i="5"/>
  <c r="AR783" i="5"/>
  <c r="AP783" i="5"/>
  <c r="AN783" i="5"/>
  <c r="AL783" i="5"/>
  <c r="AJ783" i="5"/>
  <c r="AH783" i="5"/>
  <c r="AF783" i="5"/>
  <c r="AD783" i="5"/>
  <c r="AB783" i="5"/>
  <c r="Z783" i="5"/>
  <c r="X783" i="5"/>
  <c r="V783" i="5"/>
  <c r="T783" i="5"/>
  <c r="R783" i="5"/>
  <c r="P783" i="5"/>
  <c r="N783" i="5"/>
  <c r="L783" i="5"/>
  <c r="J783" i="5"/>
  <c r="H783" i="5"/>
  <c r="BS782" i="5"/>
  <c r="BP782" i="5"/>
  <c r="BM782" i="5"/>
  <c r="BJ782" i="5"/>
  <c r="BG782" i="5"/>
  <c r="BD782" i="5"/>
  <c r="BA782" i="5"/>
  <c r="AX782" i="5"/>
  <c r="AU782" i="5"/>
  <c r="AR782" i="5"/>
  <c r="AP782" i="5"/>
  <c r="AN782" i="5"/>
  <c r="AL782" i="5"/>
  <c r="AJ782" i="5"/>
  <c r="AH782" i="5"/>
  <c r="AF782" i="5"/>
  <c r="AD782" i="5"/>
  <c r="AB782" i="5"/>
  <c r="Z782" i="5"/>
  <c r="X782" i="5"/>
  <c r="V782" i="5"/>
  <c r="T782" i="5"/>
  <c r="R782" i="5"/>
  <c r="P782" i="5"/>
  <c r="N782" i="5"/>
  <c r="L782" i="5"/>
  <c r="J782" i="5"/>
  <c r="H782" i="5"/>
  <c r="BP781" i="5"/>
  <c r="BM781" i="5"/>
  <c r="BJ781" i="5"/>
  <c r="BG781" i="5"/>
  <c r="BD781" i="5"/>
  <c r="BA781" i="5"/>
  <c r="AX781" i="5"/>
  <c r="AU781" i="5"/>
  <c r="AR781" i="5"/>
  <c r="AP781" i="5"/>
  <c r="AN781" i="5"/>
  <c r="AL781" i="5"/>
  <c r="AJ781" i="5"/>
  <c r="AH781" i="5"/>
  <c r="AF781" i="5"/>
  <c r="AD781" i="5"/>
  <c r="AB781" i="5"/>
  <c r="Z781" i="5"/>
  <c r="X781" i="5"/>
  <c r="V781" i="5"/>
  <c r="T781" i="5"/>
  <c r="R781" i="5"/>
  <c r="P781" i="5"/>
  <c r="N781" i="5"/>
  <c r="L781" i="5"/>
  <c r="J781" i="5"/>
  <c r="H781" i="5"/>
  <c r="BS788" i="5" l="1"/>
  <c r="BS791" i="5" s="1"/>
  <c r="BS785" i="5"/>
  <c r="BP876" i="5" l="1"/>
  <c r="BM876" i="5"/>
  <c r="BJ876" i="5"/>
  <c r="BG876" i="5"/>
  <c r="BD876" i="5"/>
  <c r="BA876" i="5"/>
  <c r="AX876" i="5"/>
  <c r="AU876" i="5"/>
  <c r="AR876" i="5"/>
  <c r="AP876" i="5"/>
  <c r="AN876" i="5"/>
  <c r="AL876" i="5"/>
  <c r="AJ876" i="5"/>
  <c r="AH876" i="5"/>
  <c r="AF876" i="5"/>
  <c r="AD876" i="5"/>
  <c r="AB876" i="5"/>
  <c r="Z876" i="5"/>
  <c r="X876" i="5"/>
  <c r="V876" i="5"/>
  <c r="T876" i="5"/>
  <c r="R876" i="5"/>
  <c r="P876" i="5"/>
  <c r="N876" i="5"/>
  <c r="L876" i="5"/>
  <c r="J876" i="5"/>
  <c r="H876" i="5"/>
  <c r="BP875" i="5"/>
  <c r="BM875" i="5"/>
  <c r="BJ875" i="5"/>
  <c r="BG875" i="5"/>
  <c r="BD875" i="5"/>
  <c r="BA875" i="5"/>
  <c r="AX875" i="5"/>
  <c r="AU875" i="5"/>
  <c r="AR875" i="5"/>
  <c r="AP875" i="5"/>
  <c r="AN875" i="5"/>
  <c r="AL875" i="5"/>
  <c r="AJ875" i="5"/>
  <c r="AH875" i="5"/>
  <c r="AF875" i="5"/>
  <c r="AD875" i="5"/>
  <c r="AB875" i="5"/>
  <c r="Z875" i="5"/>
  <c r="X875" i="5"/>
  <c r="V875" i="5"/>
  <c r="T875" i="5"/>
  <c r="R875" i="5"/>
  <c r="P875" i="5"/>
  <c r="N875" i="5"/>
  <c r="L875" i="5"/>
  <c r="J875" i="5"/>
  <c r="H875" i="5"/>
  <c r="BP874" i="5"/>
  <c r="BM874" i="5"/>
  <c r="BJ874" i="5"/>
  <c r="BG874" i="5"/>
  <c r="BD874" i="5"/>
  <c r="BA874" i="5"/>
  <c r="AX874" i="5"/>
  <c r="AU874" i="5"/>
  <c r="AR874" i="5"/>
  <c r="AP874" i="5"/>
  <c r="AN874" i="5"/>
  <c r="AL874" i="5"/>
  <c r="AJ874" i="5"/>
  <c r="AH874" i="5"/>
  <c r="AF874" i="5"/>
  <c r="AD874" i="5"/>
  <c r="AB874" i="5"/>
  <c r="Z874" i="5"/>
  <c r="X874" i="5"/>
  <c r="V874" i="5"/>
  <c r="T874" i="5"/>
  <c r="R874" i="5"/>
  <c r="P874" i="5"/>
  <c r="N874" i="5"/>
  <c r="L874" i="5"/>
  <c r="J874" i="5"/>
  <c r="H874" i="5"/>
  <c r="BP873" i="5"/>
  <c r="BM873" i="5"/>
  <c r="BJ873" i="5"/>
  <c r="BG873" i="5"/>
  <c r="BD873" i="5"/>
  <c r="BA873" i="5"/>
  <c r="AX873" i="5"/>
  <c r="AU873" i="5"/>
  <c r="AR873" i="5"/>
  <c r="AP873" i="5"/>
  <c r="AN873" i="5"/>
  <c r="AL873" i="5"/>
  <c r="AJ873" i="5"/>
  <c r="AH873" i="5"/>
  <c r="AF873" i="5"/>
  <c r="AD873" i="5"/>
  <c r="AB873" i="5"/>
  <c r="Z873" i="5"/>
  <c r="X873" i="5"/>
  <c r="V873" i="5"/>
  <c r="T873" i="5"/>
  <c r="R873" i="5"/>
  <c r="P873" i="5"/>
  <c r="N873" i="5"/>
  <c r="L873" i="5"/>
  <c r="J873" i="5"/>
  <c r="H873" i="5"/>
  <c r="BP872" i="5"/>
  <c r="BM872" i="5"/>
  <c r="BJ872" i="5"/>
  <c r="BG872" i="5"/>
  <c r="BD872" i="5"/>
  <c r="BA872" i="5"/>
  <c r="AX872" i="5"/>
  <c r="AU872" i="5"/>
  <c r="AR872" i="5"/>
  <c r="AP872" i="5"/>
  <c r="AN872" i="5"/>
  <c r="AL872" i="5"/>
  <c r="AJ872" i="5"/>
  <c r="AH872" i="5"/>
  <c r="AF872" i="5"/>
  <c r="AD872" i="5"/>
  <c r="AB872" i="5"/>
  <c r="Z872" i="5"/>
  <c r="X872" i="5"/>
  <c r="V872" i="5"/>
  <c r="T872" i="5"/>
  <c r="R872" i="5"/>
  <c r="P872" i="5"/>
  <c r="N872" i="5"/>
  <c r="L872" i="5"/>
  <c r="J872" i="5"/>
  <c r="H872" i="5"/>
  <c r="BP871" i="5"/>
  <c r="BM871" i="5"/>
  <c r="BJ871" i="5"/>
  <c r="BG871" i="5"/>
  <c r="BD871" i="5"/>
  <c r="BA871" i="5"/>
  <c r="AX871" i="5"/>
  <c r="AU871" i="5"/>
  <c r="AR871" i="5"/>
  <c r="AP871" i="5"/>
  <c r="AN871" i="5"/>
  <c r="AL871" i="5"/>
  <c r="AJ871" i="5"/>
  <c r="AH871" i="5"/>
  <c r="AF871" i="5"/>
  <c r="AD871" i="5"/>
  <c r="AB871" i="5"/>
  <c r="Z871" i="5"/>
  <c r="X871" i="5"/>
  <c r="V871" i="5"/>
  <c r="T871" i="5"/>
  <c r="R871" i="5"/>
  <c r="P871" i="5"/>
  <c r="N871" i="5"/>
  <c r="L871" i="5"/>
  <c r="J871" i="5"/>
  <c r="H871" i="5"/>
  <c r="BP870" i="5"/>
  <c r="BM870" i="5"/>
  <c r="BJ870" i="5"/>
  <c r="BG870" i="5"/>
  <c r="BD870" i="5"/>
  <c r="AX870" i="5"/>
  <c r="AU870" i="5"/>
  <c r="AR870" i="5"/>
  <c r="AP870" i="5"/>
  <c r="AN870" i="5"/>
  <c r="AL870" i="5"/>
  <c r="AJ870" i="5"/>
  <c r="AH870" i="5"/>
  <c r="AF870" i="5"/>
  <c r="AD870" i="5"/>
  <c r="AB870" i="5"/>
  <c r="Z870" i="5"/>
  <c r="X870" i="5"/>
  <c r="V870" i="5"/>
  <c r="T870" i="5"/>
  <c r="R870" i="5"/>
  <c r="P870" i="5"/>
  <c r="N870" i="5"/>
  <c r="L870" i="5"/>
  <c r="J870" i="5"/>
  <c r="H870" i="5"/>
  <c r="BP869" i="5"/>
  <c r="BM869" i="5"/>
  <c r="BJ869" i="5"/>
  <c r="BG869" i="5"/>
  <c r="BD869" i="5"/>
  <c r="BA869" i="5"/>
  <c r="AX869" i="5"/>
  <c r="AU869" i="5"/>
  <c r="AR869" i="5"/>
  <c r="AP869" i="5"/>
  <c r="AN869" i="5"/>
  <c r="AL869" i="5"/>
  <c r="AJ869" i="5"/>
  <c r="AH869" i="5"/>
  <c r="AF869" i="5"/>
  <c r="AD869" i="5"/>
  <c r="AB869" i="5"/>
  <c r="Z869" i="5"/>
  <c r="X869" i="5"/>
  <c r="V869" i="5"/>
  <c r="T869" i="5"/>
  <c r="R869" i="5"/>
  <c r="P869" i="5"/>
  <c r="N869" i="5"/>
  <c r="L869" i="5"/>
  <c r="J869" i="5"/>
  <c r="H869" i="5"/>
  <c r="BP868" i="5"/>
  <c r="BM868" i="5"/>
  <c r="BJ868" i="5"/>
  <c r="BG868" i="5"/>
  <c r="BD868" i="5"/>
  <c r="BA868" i="5"/>
  <c r="AX868" i="5"/>
  <c r="AU868" i="5"/>
  <c r="AR868" i="5"/>
  <c r="AP868" i="5"/>
  <c r="AN868" i="5"/>
  <c r="AL868" i="5"/>
  <c r="AJ868" i="5"/>
  <c r="AH868" i="5"/>
  <c r="AF868" i="5"/>
  <c r="AD868" i="5"/>
  <c r="AB868" i="5"/>
  <c r="Z868" i="5"/>
  <c r="X868" i="5"/>
  <c r="V868" i="5"/>
  <c r="T868" i="5"/>
  <c r="R868" i="5"/>
  <c r="P868" i="5"/>
  <c r="N868" i="5"/>
  <c r="L868" i="5"/>
  <c r="J868" i="5"/>
  <c r="H868" i="5"/>
  <c r="BP867" i="5"/>
  <c r="BM867" i="5"/>
  <c r="BJ867" i="5"/>
  <c r="BG867" i="5"/>
  <c r="BD867" i="5"/>
  <c r="BA867" i="5"/>
  <c r="AX867" i="5"/>
  <c r="AU867" i="5"/>
  <c r="AR867" i="5"/>
  <c r="AP867" i="5"/>
  <c r="AN867" i="5"/>
  <c r="AL867" i="5"/>
  <c r="AJ867" i="5"/>
  <c r="AH867" i="5"/>
  <c r="AF867" i="5"/>
  <c r="AD867" i="5"/>
  <c r="AB867" i="5"/>
  <c r="Z867" i="5"/>
  <c r="X867" i="5"/>
  <c r="V867" i="5"/>
  <c r="T867" i="5"/>
  <c r="R867" i="5"/>
  <c r="P867" i="5"/>
  <c r="N867" i="5"/>
  <c r="L867" i="5"/>
  <c r="J867" i="5"/>
  <c r="H867" i="5"/>
  <c r="BS866" i="5"/>
  <c r="BP866" i="5"/>
  <c r="BM866" i="5"/>
  <c r="BJ866" i="5"/>
  <c r="BG866" i="5"/>
  <c r="BD866" i="5"/>
  <c r="BA866" i="5"/>
  <c r="AX866" i="5"/>
  <c r="AU866" i="5"/>
  <c r="AR866" i="5"/>
  <c r="AP866" i="5"/>
  <c r="AN866" i="5"/>
  <c r="AL866" i="5"/>
  <c r="AJ866" i="5"/>
  <c r="AH866" i="5"/>
  <c r="AF866" i="5"/>
  <c r="AD866" i="5"/>
  <c r="AB866" i="5"/>
  <c r="Z866" i="5"/>
  <c r="X866" i="5"/>
  <c r="V866" i="5"/>
  <c r="T866" i="5"/>
  <c r="R866" i="5"/>
  <c r="P866" i="5"/>
  <c r="N866" i="5"/>
  <c r="L866" i="5"/>
  <c r="J866" i="5"/>
  <c r="H866" i="5"/>
  <c r="BP865" i="5"/>
  <c r="BM865" i="5"/>
  <c r="BJ865" i="5"/>
  <c r="BG865" i="5"/>
  <c r="BD865" i="5"/>
  <c r="BA865" i="5"/>
  <c r="AX865" i="5"/>
  <c r="AU865" i="5"/>
  <c r="AR865" i="5"/>
  <c r="AP865" i="5"/>
  <c r="AN865" i="5"/>
  <c r="AL865" i="5"/>
  <c r="AJ865" i="5"/>
  <c r="AH865" i="5"/>
  <c r="AF865" i="5"/>
  <c r="AD865" i="5"/>
  <c r="AB865" i="5"/>
  <c r="Z865" i="5"/>
  <c r="X865" i="5"/>
  <c r="V865" i="5"/>
  <c r="T865" i="5"/>
  <c r="R865" i="5"/>
  <c r="P865" i="5"/>
  <c r="N865" i="5"/>
  <c r="L865" i="5"/>
  <c r="J865" i="5"/>
  <c r="H865" i="5"/>
  <c r="BS872" i="5" l="1"/>
  <c r="BS875" i="5" s="1"/>
  <c r="BS869" i="5"/>
  <c r="BV240" i="6"/>
  <c r="BP778" i="5" l="1"/>
  <c r="BM778" i="5"/>
  <c r="BJ778" i="5"/>
  <c r="BG778" i="5"/>
  <c r="BD778" i="5"/>
  <c r="BA778" i="5"/>
  <c r="AX778" i="5"/>
  <c r="AU778" i="5"/>
  <c r="AR778" i="5"/>
  <c r="AP778" i="5"/>
  <c r="AN778" i="5"/>
  <c r="AL778" i="5"/>
  <c r="AJ778" i="5"/>
  <c r="AH778" i="5"/>
  <c r="AF778" i="5"/>
  <c r="AD778" i="5"/>
  <c r="AB778" i="5"/>
  <c r="Z778" i="5"/>
  <c r="X778" i="5"/>
  <c r="V778" i="5"/>
  <c r="T778" i="5"/>
  <c r="R778" i="5"/>
  <c r="P778" i="5"/>
  <c r="N778" i="5"/>
  <c r="L778" i="5"/>
  <c r="J778" i="5"/>
  <c r="H778" i="5"/>
  <c r="BP777" i="5"/>
  <c r="BM777" i="5"/>
  <c r="BJ777" i="5"/>
  <c r="BG777" i="5"/>
  <c r="BD777" i="5"/>
  <c r="BA777" i="5"/>
  <c r="AX777" i="5"/>
  <c r="AU777" i="5"/>
  <c r="AR777" i="5"/>
  <c r="AP777" i="5"/>
  <c r="AN777" i="5"/>
  <c r="AL777" i="5"/>
  <c r="AJ777" i="5"/>
  <c r="AH777" i="5"/>
  <c r="AF777" i="5"/>
  <c r="AD777" i="5"/>
  <c r="AB777" i="5"/>
  <c r="Z777" i="5"/>
  <c r="X777" i="5"/>
  <c r="V777" i="5"/>
  <c r="T777" i="5"/>
  <c r="R777" i="5"/>
  <c r="P777" i="5"/>
  <c r="N777" i="5"/>
  <c r="L777" i="5"/>
  <c r="J777" i="5"/>
  <c r="H777" i="5"/>
  <c r="BP776" i="5"/>
  <c r="BM776" i="5"/>
  <c r="BJ776" i="5"/>
  <c r="BG776" i="5"/>
  <c r="BD776" i="5"/>
  <c r="BA776" i="5"/>
  <c r="AX776" i="5"/>
  <c r="AU776" i="5"/>
  <c r="AR776" i="5"/>
  <c r="AP776" i="5"/>
  <c r="AN776" i="5"/>
  <c r="AL776" i="5"/>
  <c r="AJ776" i="5"/>
  <c r="AH776" i="5"/>
  <c r="AF776" i="5"/>
  <c r="AD776" i="5"/>
  <c r="AB776" i="5"/>
  <c r="Z776" i="5"/>
  <c r="X776" i="5"/>
  <c r="V776" i="5"/>
  <c r="T776" i="5"/>
  <c r="R776" i="5"/>
  <c r="P776" i="5"/>
  <c r="N776" i="5"/>
  <c r="L776" i="5"/>
  <c r="J776" i="5"/>
  <c r="H776" i="5"/>
  <c r="BP775" i="5"/>
  <c r="BM775" i="5"/>
  <c r="BJ775" i="5"/>
  <c r="BG775" i="5"/>
  <c r="BD775" i="5"/>
  <c r="BA775" i="5"/>
  <c r="AX775" i="5"/>
  <c r="AU775" i="5"/>
  <c r="AR775" i="5"/>
  <c r="AP775" i="5"/>
  <c r="AN775" i="5"/>
  <c r="AL775" i="5"/>
  <c r="AJ775" i="5"/>
  <c r="AH775" i="5"/>
  <c r="AF775" i="5"/>
  <c r="AD775" i="5"/>
  <c r="AB775" i="5"/>
  <c r="Z775" i="5"/>
  <c r="X775" i="5"/>
  <c r="V775" i="5"/>
  <c r="T775" i="5"/>
  <c r="R775" i="5"/>
  <c r="P775" i="5"/>
  <c r="N775" i="5"/>
  <c r="L775" i="5"/>
  <c r="J775" i="5"/>
  <c r="H775" i="5"/>
  <c r="BP774" i="5"/>
  <c r="BM774" i="5"/>
  <c r="BJ774" i="5"/>
  <c r="BG774" i="5"/>
  <c r="BD774" i="5"/>
  <c r="BA774" i="5"/>
  <c r="AX774" i="5"/>
  <c r="AU774" i="5"/>
  <c r="AR774" i="5"/>
  <c r="AP774" i="5"/>
  <c r="AN774" i="5"/>
  <c r="AL774" i="5"/>
  <c r="AJ774" i="5"/>
  <c r="AH774" i="5"/>
  <c r="AF774" i="5"/>
  <c r="AD774" i="5"/>
  <c r="AB774" i="5"/>
  <c r="Z774" i="5"/>
  <c r="X774" i="5"/>
  <c r="V774" i="5"/>
  <c r="T774" i="5"/>
  <c r="R774" i="5"/>
  <c r="P774" i="5"/>
  <c r="N774" i="5"/>
  <c r="L774" i="5"/>
  <c r="J774" i="5"/>
  <c r="H774" i="5"/>
  <c r="BP773" i="5"/>
  <c r="BM773" i="5"/>
  <c r="BJ773" i="5"/>
  <c r="BG773" i="5"/>
  <c r="BD773" i="5"/>
  <c r="BA773" i="5"/>
  <c r="AX773" i="5"/>
  <c r="AU773" i="5"/>
  <c r="AR773" i="5"/>
  <c r="AP773" i="5"/>
  <c r="AN773" i="5"/>
  <c r="AL773" i="5"/>
  <c r="AJ773" i="5"/>
  <c r="AH773" i="5"/>
  <c r="AF773" i="5"/>
  <c r="AD773" i="5"/>
  <c r="AB773" i="5"/>
  <c r="Z773" i="5"/>
  <c r="X773" i="5"/>
  <c r="V773" i="5"/>
  <c r="T773" i="5"/>
  <c r="R773" i="5"/>
  <c r="P773" i="5"/>
  <c r="N773" i="5"/>
  <c r="L773" i="5"/>
  <c r="J773" i="5"/>
  <c r="H773" i="5"/>
  <c r="BP772" i="5"/>
  <c r="BM772" i="5"/>
  <c r="BJ772" i="5"/>
  <c r="BG772" i="5"/>
  <c r="BD772" i="5"/>
  <c r="BA772" i="5"/>
  <c r="AX772" i="5"/>
  <c r="AU772" i="5"/>
  <c r="AR772" i="5"/>
  <c r="AP772" i="5"/>
  <c r="AN772" i="5"/>
  <c r="AL772" i="5"/>
  <c r="AJ772" i="5"/>
  <c r="AH772" i="5"/>
  <c r="AF772" i="5"/>
  <c r="AD772" i="5"/>
  <c r="AB772" i="5"/>
  <c r="Z772" i="5"/>
  <c r="X772" i="5"/>
  <c r="V772" i="5"/>
  <c r="T772" i="5"/>
  <c r="R772" i="5"/>
  <c r="P772" i="5"/>
  <c r="N772" i="5"/>
  <c r="L772" i="5"/>
  <c r="J772" i="5"/>
  <c r="H772" i="5"/>
  <c r="BP771" i="5"/>
  <c r="BM771" i="5"/>
  <c r="BJ771" i="5"/>
  <c r="BG771" i="5"/>
  <c r="BD771" i="5"/>
  <c r="BA771" i="5"/>
  <c r="AX771" i="5"/>
  <c r="AU771" i="5"/>
  <c r="AR771" i="5"/>
  <c r="AP771" i="5"/>
  <c r="AN771" i="5"/>
  <c r="AL771" i="5"/>
  <c r="AJ771" i="5"/>
  <c r="AH771" i="5"/>
  <c r="AF771" i="5"/>
  <c r="AD771" i="5"/>
  <c r="AB771" i="5"/>
  <c r="Z771" i="5"/>
  <c r="X771" i="5"/>
  <c r="V771" i="5"/>
  <c r="T771" i="5"/>
  <c r="R771" i="5"/>
  <c r="P771" i="5"/>
  <c r="N771" i="5"/>
  <c r="L771" i="5"/>
  <c r="J771" i="5"/>
  <c r="H771" i="5"/>
  <c r="BP770" i="5"/>
  <c r="BM770" i="5"/>
  <c r="BJ770" i="5"/>
  <c r="BG770" i="5"/>
  <c r="BD770" i="5"/>
  <c r="BA770" i="5"/>
  <c r="AX770" i="5"/>
  <c r="AU770" i="5"/>
  <c r="AR770" i="5"/>
  <c r="AP770" i="5"/>
  <c r="AN770" i="5"/>
  <c r="AL770" i="5"/>
  <c r="AJ770" i="5"/>
  <c r="AH770" i="5"/>
  <c r="AF770" i="5"/>
  <c r="AD770" i="5"/>
  <c r="AB770" i="5"/>
  <c r="Z770" i="5"/>
  <c r="X770" i="5"/>
  <c r="V770" i="5"/>
  <c r="T770" i="5"/>
  <c r="R770" i="5"/>
  <c r="P770" i="5"/>
  <c r="N770" i="5"/>
  <c r="L770" i="5"/>
  <c r="J770" i="5"/>
  <c r="H770" i="5"/>
  <c r="BP769" i="5"/>
  <c r="BM769" i="5"/>
  <c r="BJ769" i="5"/>
  <c r="BG769" i="5"/>
  <c r="BD769" i="5"/>
  <c r="AX769" i="5"/>
  <c r="AU769" i="5"/>
  <c r="AR769" i="5"/>
  <c r="AP769" i="5"/>
  <c r="AN769" i="5"/>
  <c r="AL769" i="5"/>
  <c r="AJ769" i="5"/>
  <c r="AH769" i="5"/>
  <c r="AF769" i="5"/>
  <c r="AD769" i="5"/>
  <c r="AB769" i="5"/>
  <c r="Z769" i="5"/>
  <c r="X769" i="5"/>
  <c r="V769" i="5"/>
  <c r="T769" i="5"/>
  <c r="R769" i="5"/>
  <c r="P769" i="5"/>
  <c r="N769" i="5"/>
  <c r="L769" i="5"/>
  <c r="J769" i="5"/>
  <c r="H769" i="5"/>
  <c r="BS768" i="5"/>
  <c r="BP768" i="5"/>
  <c r="BM768" i="5"/>
  <c r="BJ768" i="5"/>
  <c r="BG768" i="5"/>
  <c r="BD768" i="5"/>
  <c r="BA768" i="5"/>
  <c r="AX768" i="5"/>
  <c r="AU768" i="5"/>
  <c r="AR768" i="5"/>
  <c r="AP768" i="5"/>
  <c r="AN768" i="5"/>
  <c r="AL768" i="5"/>
  <c r="AJ768" i="5"/>
  <c r="AH768" i="5"/>
  <c r="AF768" i="5"/>
  <c r="AD768" i="5"/>
  <c r="AB768" i="5"/>
  <c r="Z768" i="5"/>
  <c r="X768" i="5"/>
  <c r="V768" i="5"/>
  <c r="T768" i="5"/>
  <c r="R768" i="5"/>
  <c r="P768" i="5"/>
  <c r="N768" i="5"/>
  <c r="L768" i="5"/>
  <c r="J768" i="5"/>
  <c r="H768" i="5"/>
  <c r="BP767" i="5"/>
  <c r="BM767" i="5"/>
  <c r="BJ767" i="5"/>
  <c r="BG767" i="5"/>
  <c r="BD767" i="5"/>
  <c r="BA767" i="5"/>
  <c r="AX767" i="5"/>
  <c r="AU767" i="5"/>
  <c r="AR767" i="5"/>
  <c r="AP767" i="5"/>
  <c r="AN767" i="5"/>
  <c r="AL767" i="5"/>
  <c r="AJ767" i="5"/>
  <c r="AH767" i="5"/>
  <c r="AF767" i="5"/>
  <c r="AD767" i="5"/>
  <c r="AB767" i="5"/>
  <c r="Z767" i="5"/>
  <c r="X767" i="5"/>
  <c r="V767" i="5"/>
  <c r="T767" i="5"/>
  <c r="R767" i="5"/>
  <c r="P767" i="5"/>
  <c r="N767" i="5"/>
  <c r="L767" i="5"/>
  <c r="J767" i="5"/>
  <c r="H767" i="5"/>
  <c r="BP764" i="5"/>
  <c r="BM764" i="5"/>
  <c r="BJ764" i="5"/>
  <c r="BG764" i="5"/>
  <c r="BD764" i="5"/>
  <c r="BA764" i="5"/>
  <c r="AX764" i="5"/>
  <c r="AU764" i="5"/>
  <c r="AR764" i="5"/>
  <c r="AP764" i="5"/>
  <c r="AN764" i="5"/>
  <c r="AL764" i="5"/>
  <c r="AJ764" i="5"/>
  <c r="AH764" i="5"/>
  <c r="AF764" i="5"/>
  <c r="AD764" i="5"/>
  <c r="AB764" i="5"/>
  <c r="Z764" i="5"/>
  <c r="X764" i="5"/>
  <c r="V764" i="5"/>
  <c r="T764" i="5"/>
  <c r="R764" i="5"/>
  <c r="P764" i="5"/>
  <c r="N764" i="5"/>
  <c r="L764" i="5"/>
  <c r="J764" i="5"/>
  <c r="H764" i="5"/>
  <c r="BP763" i="5"/>
  <c r="BM763" i="5"/>
  <c r="BJ763" i="5"/>
  <c r="BG763" i="5"/>
  <c r="BD763" i="5"/>
  <c r="BA763" i="5"/>
  <c r="AX763" i="5"/>
  <c r="AU763" i="5"/>
  <c r="AR763" i="5"/>
  <c r="AP763" i="5"/>
  <c r="AN763" i="5"/>
  <c r="AL763" i="5"/>
  <c r="AJ763" i="5"/>
  <c r="AH763" i="5"/>
  <c r="AF763" i="5"/>
  <c r="AD763" i="5"/>
  <c r="AB763" i="5"/>
  <c r="Z763" i="5"/>
  <c r="X763" i="5"/>
  <c r="V763" i="5"/>
  <c r="T763" i="5"/>
  <c r="R763" i="5"/>
  <c r="P763" i="5"/>
  <c r="N763" i="5"/>
  <c r="L763" i="5"/>
  <c r="J763" i="5"/>
  <c r="H763" i="5"/>
  <c r="BP762" i="5"/>
  <c r="BM762" i="5"/>
  <c r="BJ762" i="5"/>
  <c r="BG762" i="5"/>
  <c r="BD762" i="5"/>
  <c r="BA762" i="5"/>
  <c r="AX762" i="5"/>
  <c r="AU762" i="5"/>
  <c r="AR762" i="5"/>
  <c r="AP762" i="5"/>
  <c r="AN762" i="5"/>
  <c r="AL762" i="5"/>
  <c r="AJ762" i="5"/>
  <c r="AH762" i="5"/>
  <c r="AF762" i="5"/>
  <c r="AD762" i="5"/>
  <c r="AB762" i="5"/>
  <c r="Z762" i="5"/>
  <c r="X762" i="5"/>
  <c r="V762" i="5"/>
  <c r="T762" i="5"/>
  <c r="R762" i="5"/>
  <c r="P762" i="5"/>
  <c r="N762" i="5"/>
  <c r="L762" i="5"/>
  <c r="J762" i="5"/>
  <c r="H762" i="5"/>
  <c r="BP761" i="5"/>
  <c r="BM761" i="5"/>
  <c r="BJ761" i="5"/>
  <c r="BG761" i="5"/>
  <c r="BD761" i="5"/>
  <c r="BA761" i="5"/>
  <c r="AX761" i="5"/>
  <c r="AU761" i="5"/>
  <c r="AR761" i="5"/>
  <c r="AP761" i="5"/>
  <c r="AN761" i="5"/>
  <c r="AL761" i="5"/>
  <c r="AJ761" i="5"/>
  <c r="AH761" i="5"/>
  <c r="AF761" i="5"/>
  <c r="AD761" i="5"/>
  <c r="AB761" i="5"/>
  <c r="Z761" i="5"/>
  <c r="X761" i="5"/>
  <c r="V761" i="5"/>
  <c r="T761" i="5"/>
  <c r="R761" i="5"/>
  <c r="P761" i="5"/>
  <c r="N761" i="5"/>
  <c r="L761" i="5"/>
  <c r="J761" i="5"/>
  <c r="H761" i="5"/>
  <c r="BP760" i="5"/>
  <c r="BM760" i="5"/>
  <c r="BJ760" i="5"/>
  <c r="BG760" i="5"/>
  <c r="BD760" i="5"/>
  <c r="BA760" i="5"/>
  <c r="AX760" i="5"/>
  <c r="AU760" i="5"/>
  <c r="AR760" i="5"/>
  <c r="AP760" i="5"/>
  <c r="AN760" i="5"/>
  <c r="AL760" i="5"/>
  <c r="AJ760" i="5"/>
  <c r="AH760" i="5"/>
  <c r="AF760" i="5"/>
  <c r="AD760" i="5"/>
  <c r="AB760" i="5"/>
  <c r="Z760" i="5"/>
  <c r="X760" i="5"/>
  <c r="V760" i="5"/>
  <c r="T760" i="5"/>
  <c r="R760" i="5"/>
  <c r="P760" i="5"/>
  <c r="N760" i="5"/>
  <c r="L760" i="5"/>
  <c r="J760" i="5"/>
  <c r="H760" i="5"/>
  <c r="BP759" i="5"/>
  <c r="BM759" i="5"/>
  <c r="BJ759" i="5"/>
  <c r="BG759" i="5"/>
  <c r="BD759" i="5"/>
  <c r="BA759" i="5"/>
  <c r="AX759" i="5"/>
  <c r="AU759" i="5"/>
  <c r="AR759" i="5"/>
  <c r="AP759" i="5"/>
  <c r="AN759" i="5"/>
  <c r="AL759" i="5"/>
  <c r="AJ759" i="5"/>
  <c r="AH759" i="5"/>
  <c r="AF759" i="5"/>
  <c r="AD759" i="5"/>
  <c r="AB759" i="5"/>
  <c r="Z759" i="5"/>
  <c r="X759" i="5"/>
  <c r="V759" i="5"/>
  <c r="T759" i="5"/>
  <c r="R759" i="5"/>
  <c r="P759" i="5"/>
  <c r="N759" i="5"/>
  <c r="L759" i="5"/>
  <c r="J759" i="5"/>
  <c r="H759" i="5"/>
  <c r="BP758" i="5"/>
  <c r="BM758" i="5"/>
  <c r="BJ758" i="5"/>
  <c r="BD758" i="5"/>
  <c r="BA758" i="5"/>
  <c r="AX758" i="5"/>
  <c r="AU758" i="5"/>
  <c r="AR758" i="5"/>
  <c r="AP758" i="5"/>
  <c r="AN758" i="5"/>
  <c r="AL758" i="5"/>
  <c r="AJ758" i="5"/>
  <c r="AH758" i="5"/>
  <c r="AF758" i="5"/>
  <c r="AD758" i="5"/>
  <c r="AB758" i="5"/>
  <c r="Z758" i="5"/>
  <c r="X758" i="5"/>
  <c r="V758" i="5"/>
  <c r="T758" i="5"/>
  <c r="R758" i="5"/>
  <c r="P758" i="5"/>
  <c r="N758" i="5"/>
  <c r="L758" i="5"/>
  <c r="J758" i="5"/>
  <c r="H758" i="5"/>
  <c r="BP757" i="5"/>
  <c r="BM757" i="5"/>
  <c r="BJ757" i="5"/>
  <c r="BG757" i="5"/>
  <c r="BD757" i="5"/>
  <c r="BA757" i="5"/>
  <c r="AX757" i="5"/>
  <c r="AU757" i="5"/>
  <c r="AR757" i="5"/>
  <c r="AP757" i="5"/>
  <c r="AN757" i="5"/>
  <c r="AL757" i="5"/>
  <c r="AJ757" i="5"/>
  <c r="AH757" i="5"/>
  <c r="AF757" i="5"/>
  <c r="AD757" i="5"/>
  <c r="AB757" i="5"/>
  <c r="Z757" i="5"/>
  <c r="X757" i="5"/>
  <c r="V757" i="5"/>
  <c r="T757" i="5"/>
  <c r="R757" i="5"/>
  <c r="P757" i="5"/>
  <c r="N757" i="5"/>
  <c r="L757" i="5"/>
  <c r="J757" i="5"/>
  <c r="H757" i="5"/>
  <c r="BP756" i="5"/>
  <c r="BM756" i="5"/>
  <c r="BJ756" i="5"/>
  <c r="BG756" i="5"/>
  <c r="BD756" i="5"/>
  <c r="BA756" i="5"/>
  <c r="AX756" i="5"/>
  <c r="AU756" i="5"/>
  <c r="AR756" i="5"/>
  <c r="AP756" i="5"/>
  <c r="AN756" i="5"/>
  <c r="AL756" i="5"/>
  <c r="AJ756" i="5"/>
  <c r="AH756" i="5"/>
  <c r="AF756" i="5"/>
  <c r="AD756" i="5"/>
  <c r="AB756" i="5"/>
  <c r="Z756" i="5"/>
  <c r="X756" i="5"/>
  <c r="V756" i="5"/>
  <c r="T756" i="5"/>
  <c r="R756" i="5"/>
  <c r="P756" i="5"/>
  <c r="N756" i="5"/>
  <c r="L756" i="5"/>
  <c r="J756" i="5"/>
  <c r="H756" i="5"/>
  <c r="BP755" i="5"/>
  <c r="BM755" i="5"/>
  <c r="BJ755" i="5"/>
  <c r="BG755" i="5"/>
  <c r="BD755" i="5"/>
  <c r="AX755" i="5"/>
  <c r="AU755" i="5"/>
  <c r="AR755" i="5"/>
  <c r="AP755" i="5"/>
  <c r="AN755" i="5"/>
  <c r="AL755" i="5"/>
  <c r="AJ755" i="5"/>
  <c r="AH755" i="5"/>
  <c r="AF755" i="5"/>
  <c r="AD755" i="5"/>
  <c r="AB755" i="5"/>
  <c r="Z755" i="5"/>
  <c r="X755" i="5"/>
  <c r="V755" i="5"/>
  <c r="T755" i="5"/>
  <c r="R755" i="5"/>
  <c r="P755" i="5"/>
  <c r="N755" i="5"/>
  <c r="L755" i="5"/>
  <c r="J755" i="5"/>
  <c r="H755" i="5"/>
  <c r="BS754" i="5"/>
  <c r="BP754" i="5"/>
  <c r="BM754" i="5"/>
  <c r="BJ754" i="5"/>
  <c r="BG754" i="5"/>
  <c r="BD754" i="5"/>
  <c r="BA754" i="5"/>
  <c r="AX754" i="5"/>
  <c r="AU754" i="5"/>
  <c r="AR754" i="5"/>
  <c r="AP754" i="5"/>
  <c r="AN754" i="5"/>
  <c r="AL754" i="5"/>
  <c r="AJ754" i="5"/>
  <c r="AH754" i="5"/>
  <c r="AF754" i="5"/>
  <c r="AD754" i="5"/>
  <c r="AB754" i="5"/>
  <c r="Z754" i="5"/>
  <c r="X754" i="5"/>
  <c r="V754" i="5"/>
  <c r="T754" i="5"/>
  <c r="R754" i="5"/>
  <c r="P754" i="5"/>
  <c r="N754" i="5"/>
  <c r="L754" i="5"/>
  <c r="J754" i="5"/>
  <c r="H754" i="5"/>
  <c r="BP753" i="5"/>
  <c r="BM753" i="5"/>
  <c r="BJ753" i="5"/>
  <c r="BG753" i="5"/>
  <c r="BD753" i="5"/>
  <c r="BA753" i="5"/>
  <c r="AX753" i="5"/>
  <c r="AU753" i="5"/>
  <c r="AR753" i="5"/>
  <c r="AP753" i="5"/>
  <c r="AN753" i="5"/>
  <c r="AL753" i="5"/>
  <c r="AJ753" i="5"/>
  <c r="AH753" i="5"/>
  <c r="AF753" i="5"/>
  <c r="AD753" i="5"/>
  <c r="AB753" i="5"/>
  <c r="Z753" i="5"/>
  <c r="X753" i="5"/>
  <c r="V753" i="5"/>
  <c r="T753" i="5"/>
  <c r="R753" i="5"/>
  <c r="P753" i="5"/>
  <c r="N753" i="5"/>
  <c r="L753" i="5"/>
  <c r="J753" i="5"/>
  <c r="H753" i="5"/>
  <c r="BS774" i="5" l="1"/>
  <c r="BS777" i="5" s="1"/>
  <c r="BS760" i="5"/>
  <c r="BS763" i="5" s="1"/>
  <c r="BS771" i="5"/>
  <c r="BS757" i="5"/>
  <c r="BU241" i="6" l="1"/>
  <c r="BU249" i="6" s="1"/>
  <c r="BR241" i="6"/>
  <c r="BR249" i="6" s="1"/>
  <c r="BU236" i="6"/>
  <c r="BS236" i="6"/>
  <c r="BR236" i="6"/>
  <c r="BR255" i="6" s="1"/>
  <c r="BP236" i="6"/>
  <c r="BT232" i="6"/>
  <c r="BQ232" i="6"/>
  <c r="BT231" i="6"/>
  <c r="BQ231" i="6"/>
  <c r="BT230" i="6"/>
  <c r="BQ230" i="6"/>
  <c r="BT229" i="6"/>
  <c r="BQ229" i="6"/>
  <c r="BT228" i="6"/>
  <c r="BQ228" i="6"/>
  <c r="BT227" i="6"/>
  <c r="BQ227" i="6"/>
  <c r="BT226" i="6"/>
  <c r="BQ226" i="6"/>
  <c r="BT225" i="6"/>
  <c r="BQ225" i="6"/>
  <c r="BT224" i="6"/>
  <c r="BQ224" i="6"/>
  <c r="BT223" i="6"/>
  <c r="BQ223" i="6"/>
  <c r="BT222" i="6"/>
  <c r="BQ222" i="6"/>
  <c r="BT221" i="6"/>
  <c r="BQ221" i="6"/>
  <c r="BT204" i="6"/>
  <c r="BQ204" i="6"/>
  <c r="BT203" i="6"/>
  <c r="BQ203" i="6"/>
  <c r="BT202" i="6"/>
  <c r="BQ202" i="6"/>
  <c r="BT201" i="6"/>
  <c r="BQ201" i="6"/>
  <c r="BT200" i="6"/>
  <c r="BQ200" i="6"/>
  <c r="BT199" i="6"/>
  <c r="BQ199" i="6"/>
  <c r="BT198" i="6"/>
  <c r="BQ198" i="6"/>
  <c r="BT197" i="6"/>
  <c r="BQ197" i="6"/>
  <c r="BT196" i="6"/>
  <c r="BQ196" i="6"/>
  <c r="BT195" i="6"/>
  <c r="BQ195" i="6"/>
  <c r="BT194" i="6"/>
  <c r="BQ194" i="6"/>
  <c r="BT193" i="6"/>
  <c r="BQ193" i="6"/>
  <c r="BT190" i="6"/>
  <c r="BQ190" i="6"/>
  <c r="BT189" i="6"/>
  <c r="BQ189" i="6"/>
  <c r="BT188" i="6"/>
  <c r="BQ188" i="6"/>
  <c r="BT187" i="6"/>
  <c r="BQ187" i="6"/>
  <c r="BT186" i="6"/>
  <c r="BQ186" i="6"/>
  <c r="BT185" i="6"/>
  <c r="BQ185" i="6"/>
  <c r="BT184" i="6"/>
  <c r="BQ184" i="6"/>
  <c r="BT183" i="6"/>
  <c r="BQ183" i="6"/>
  <c r="BT182" i="6"/>
  <c r="BQ182" i="6"/>
  <c r="BT181" i="6"/>
  <c r="BQ181" i="6"/>
  <c r="BT180" i="6"/>
  <c r="BQ180" i="6"/>
  <c r="BT179" i="6"/>
  <c r="BQ179" i="6"/>
  <c r="BT134" i="6"/>
  <c r="BQ134" i="6"/>
  <c r="BT133" i="6"/>
  <c r="BQ133" i="6"/>
  <c r="BT132" i="6"/>
  <c r="BQ132" i="6"/>
  <c r="BT131" i="6"/>
  <c r="BQ131" i="6"/>
  <c r="BT130" i="6"/>
  <c r="BQ130" i="6"/>
  <c r="BT129" i="6"/>
  <c r="BQ129" i="6"/>
  <c r="BT128" i="6"/>
  <c r="BQ128" i="6"/>
  <c r="BT127" i="6"/>
  <c r="BQ127" i="6"/>
  <c r="BT126" i="6"/>
  <c r="BQ126" i="6"/>
  <c r="BT125" i="6"/>
  <c r="BQ125" i="6"/>
  <c r="BT124" i="6"/>
  <c r="BQ124" i="6"/>
  <c r="BT123" i="6"/>
  <c r="BQ123" i="6"/>
  <c r="BT120" i="6"/>
  <c r="BQ120" i="6"/>
  <c r="BT119" i="6"/>
  <c r="BQ119" i="6"/>
  <c r="BT118" i="6"/>
  <c r="BQ118" i="6"/>
  <c r="BT117" i="6"/>
  <c r="BQ117" i="6"/>
  <c r="BT116" i="6"/>
  <c r="BQ116" i="6"/>
  <c r="BT115" i="6"/>
  <c r="BQ115" i="6"/>
  <c r="BT114" i="6"/>
  <c r="BQ114" i="6"/>
  <c r="BT113" i="6"/>
  <c r="BQ113" i="6"/>
  <c r="BT112" i="6"/>
  <c r="BQ112" i="6"/>
  <c r="BT111" i="6"/>
  <c r="BQ111" i="6"/>
  <c r="BT110" i="6"/>
  <c r="BQ110" i="6"/>
  <c r="BT109" i="6"/>
  <c r="BQ109" i="6"/>
  <c r="BT106" i="6"/>
  <c r="BQ106" i="6"/>
  <c r="BT105" i="6"/>
  <c r="BQ105" i="6"/>
  <c r="BT104" i="6"/>
  <c r="BQ104" i="6"/>
  <c r="BT103" i="6"/>
  <c r="BQ103" i="6"/>
  <c r="BT102" i="6"/>
  <c r="BQ102" i="6"/>
  <c r="BT101" i="6"/>
  <c r="BQ101" i="6"/>
  <c r="BT100" i="6"/>
  <c r="BQ100" i="6"/>
  <c r="BT99" i="6"/>
  <c r="BQ99" i="6"/>
  <c r="BT98" i="6"/>
  <c r="BQ98" i="6"/>
  <c r="BT97" i="6"/>
  <c r="BQ97" i="6"/>
  <c r="BT96" i="6"/>
  <c r="BQ96" i="6"/>
  <c r="BT95" i="6"/>
  <c r="BQ95" i="6"/>
  <c r="BT92" i="6"/>
  <c r="BQ92" i="6"/>
  <c r="BT91" i="6"/>
  <c r="BQ91" i="6"/>
  <c r="BT90" i="6"/>
  <c r="BQ90" i="6"/>
  <c r="BT89" i="6"/>
  <c r="BQ89" i="6"/>
  <c r="BT88" i="6"/>
  <c r="BQ88" i="6"/>
  <c r="BT87" i="6"/>
  <c r="BQ87" i="6"/>
  <c r="BT86" i="6"/>
  <c r="BQ86" i="6"/>
  <c r="BT85" i="6"/>
  <c r="BQ85" i="6"/>
  <c r="BT84" i="6"/>
  <c r="BQ84" i="6"/>
  <c r="BT83" i="6"/>
  <c r="BQ83" i="6"/>
  <c r="BT82" i="6"/>
  <c r="BQ82" i="6"/>
  <c r="BT81" i="6"/>
  <c r="BQ81" i="6"/>
  <c r="BT64" i="6"/>
  <c r="BQ64" i="6"/>
  <c r="BT63" i="6"/>
  <c r="BQ63" i="6"/>
  <c r="BT62" i="6"/>
  <c r="BQ62" i="6"/>
  <c r="BT61" i="6"/>
  <c r="BQ61" i="6"/>
  <c r="BT60" i="6"/>
  <c r="BQ60" i="6"/>
  <c r="BT59" i="6"/>
  <c r="BQ59" i="6"/>
  <c r="BT58" i="6"/>
  <c r="BQ58" i="6"/>
  <c r="BT57" i="6"/>
  <c r="BQ57" i="6"/>
  <c r="BT56" i="6"/>
  <c r="BQ56" i="6"/>
  <c r="BT55" i="6"/>
  <c r="BQ55" i="6"/>
  <c r="BT54" i="6"/>
  <c r="BQ54" i="6"/>
  <c r="BT53" i="6"/>
  <c r="BQ53" i="6"/>
  <c r="BT50" i="6"/>
  <c r="BQ50" i="6"/>
  <c r="BT49" i="6"/>
  <c r="BQ49" i="6"/>
  <c r="BT48" i="6"/>
  <c r="BQ48" i="6"/>
  <c r="BT47" i="6"/>
  <c r="BQ47" i="6"/>
  <c r="BT46" i="6"/>
  <c r="BQ46" i="6"/>
  <c r="BT45" i="6"/>
  <c r="BQ45" i="6"/>
  <c r="BT44" i="6"/>
  <c r="BQ44" i="6"/>
  <c r="BT43" i="6"/>
  <c r="BQ43" i="6"/>
  <c r="BT42" i="6"/>
  <c r="BQ42" i="6"/>
  <c r="BT41" i="6"/>
  <c r="BQ41" i="6"/>
  <c r="BT40" i="6"/>
  <c r="BQ40" i="6"/>
  <c r="BT39" i="6"/>
  <c r="BQ39" i="6"/>
  <c r="BT36" i="6"/>
  <c r="BQ36" i="6"/>
  <c r="BT35" i="6"/>
  <c r="BQ35" i="6"/>
  <c r="BT34" i="6"/>
  <c r="BQ34" i="6"/>
  <c r="BT33" i="6"/>
  <c r="BQ33" i="6"/>
  <c r="BT32" i="6"/>
  <c r="BQ32" i="6"/>
  <c r="BT31" i="6"/>
  <c r="BQ31" i="6"/>
  <c r="BT30" i="6"/>
  <c r="BQ30" i="6"/>
  <c r="BT29" i="6"/>
  <c r="BQ29" i="6"/>
  <c r="BT28" i="6"/>
  <c r="BQ28" i="6"/>
  <c r="BT27" i="6"/>
  <c r="BQ27" i="6"/>
  <c r="BT26" i="6"/>
  <c r="BQ26" i="6"/>
  <c r="BT25" i="6"/>
  <c r="BQ25" i="6"/>
  <c r="BO241" i="6"/>
  <c r="BO249" i="6" s="1"/>
  <c r="BO236" i="6"/>
  <c r="BO255" i="6" s="1"/>
  <c r="BM236" i="6"/>
  <c r="BN232" i="6"/>
  <c r="BN231" i="6"/>
  <c r="BN230" i="6"/>
  <c r="BN229" i="6"/>
  <c r="BN228" i="6"/>
  <c r="BN227" i="6"/>
  <c r="BN226" i="6"/>
  <c r="BN225" i="6"/>
  <c r="BN224" i="6"/>
  <c r="BN223" i="6"/>
  <c r="BN222" i="6"/>
  <c r="BN221" i="6"/>
  <c r="BN204" i="6"/>
  <c r="BN203" i="6"/>
  <c r="BN202" i="6"/>
  <c r="BN201" i="6"/>
  <c r="BN200" i="6"/>
  <c r="BN199" i="6"/>
  <c r="BN198" i="6"/>
  <c r="BN197" i="6"/>
  <c r="BN196" i="6"/>
  <c r="BN195" i="6"/>
  <c r="BN194" i="6"/>
  <c r="BN193" i="6"/>
  <c r="BN190" i="6"/>
  <c r="BN189" i="6"/>
  <c r="BN188" i="6"/>
  <c r="BN187" i="6"/>
  <c r="BN186" i="6"/>
  <c r="BN185" i="6"/>
  <c r="BN184" i="6"/>
  <c r="BN183" i="6"/>
  <c r="BN182" i="6"/>
  <c r="BN181" i="6"/>
  <c r="BN180" i="6"/>
  <c r="BN179" i="6"/>
  <c r="BN134" i="6"/>
  <c r="BN133" i="6"/>
  <c r="BN132" i="6"/>
  <c r="BN131" i="6"/>
  <c r="BN130" i="6"/>
  <c r="BN129" i="6"/>
  <c r="BN128" i="6"/>
  <c r="BN127" i="6"/>
  <c r="BN126" i="6"/>
  <c r="BN125" i="6"/>
  <c r="BN124" i="6"/>
  <c r="BN123" i="6"/>
  <c r="BN120" i="6"/>
  <c r="BN119" i="6"/>
  <c r="BN118" i="6"/>
  <c r="BN117" i="6"/>
  <c r="BN116" i="6"/>
  <c r="BN115" i="6"/>
  <c r="BN114" i="6"/>
  <c r="BN113" i="6"/>
  <c r="BN112" i="6"/>
  <c r="BN111" i="6"/>
  <c r="BN110" i="6"/>
  <c r="BN109" i="6"/>
  <c r="BN106" i="6"/>
  <c r="BN105" i="6"/>
  <c r="BN104" i="6"/>
  <c r="BN103" i="6"/>
  <c r="BN102" i="6"/>
  <c r="BN101" i="6"/>
  <c r="BN100" i="6"/>
  <c r="BN99" i="6"/>
  <c r="BN98" i="6"/>
  <c r="BN97" i="6"/>
  <c r="BN96" i="6"/>
  <c r="BN95" i="6"/>
  <c r="BN92" i="6"/>
  <c r="BN91" i="6"/>
  <c r="BN90" i="6"/>
  <c r="BN89" i="6"/>
  <c r="BN88" i="6"/>
  <c r="BN87" i="6"/>
  <c r="BN86" i="6"/>
  <c r="BN85" i="6"/>
  <c r="BN84" i="6"/>
  <c r="BN83" i="6"/>
  <c r="BN82" i="6"/>
  <c r="BN81" i="6"/>
  <c r="BN64" i="6"/>
  <c r="BN63" i="6"/>
  <c r="BN62" i="6"/>
  <c r="BN61" i="6"/>
  <c r="BN60" i="6"/>
  <c r="BN59" i="6"/>
  <c r="BN58" i="6"/>
  <c r="BN57" i="6"/>
  <c r="BN56" i="6"/>
  <c r="BN55" i="6"/>
  <c r="BN54" i="6"/>
  <c r="BN53" i="6"/>
  <c r="BN50" i="6"/>
  <c r="BN49" i="6"/>
  <c r="BN48" i="6"/>
  <c r="BN47" i="6"/>
  <c r="BN46" i="6"/>
  <c r="BN45" i="6"/>
  <c r="BN44" i="6"/>
  <c r="BN43" i="6"/>
  <c r="BN42" i="6"/>
  <c r="BN41" i="6"/>
  <c r="BN40" i="6"/>
  <c r="BN39" i="6"/>
  <c r="BN36" i="6"/>
  <c r="BN35" i="6"/>
  <c r="BN34" i="6"/>
  <c r="BN33" i="6"/>
  <c r="BN32" i="6"/>
  <c r="BN31" i="6"/>
  <c r="BN30" i="6"/>
  <c r="BN29" i="6"/>
  <c r="BN28" i="6"/>
  <c r="BN27" i="6"/>
  <c r="BN26" i="6"/>
  <c r="BN25" i="6"/>
  <c r="BL241" i="6"/>
  <c r="BL249" i="6" s="1"/>
  <c r="BL236" i="6"/>
  <c r="BL255" i="6" s="1"/>
  <c r="BJ236" i="6"/>
  <c r="BK232" i="6"/>
  <c r="BK231" i="6"/>
  <c r="BK230" i="6"/>
  <c r="BK229" i="6"/>
  <c r="BK228" i="6"/>
  <c r="BK227" i="6"/>
  <c r="BK226" i="6"/>
  <c r="BK225" i="6"/>
  <c r="BK224" i="6"/>
  <c r="BK223" i="6"/>
  <c r="BK222" i="6"/>
  <c r="BK221" i="6"/>
  <c r="BK204" i="6"/>
  <c r="BK203" i="6"/>
  <c r="BK202" i="6"/>
  <c r="BK201" i="6"/>
  <c r="BK200" i="6"/>
  <c r="BK199" i="6"/>
  <c r="BK198" i="6"/>
  <c r="BK197" i="6"/>
  <c r="BK196" i="6"/>
  <c r="BK195" i="6"/>
  <c r="BK194" i="6"/>
  <c r="BK193" i="6"/>
  <c r="BK190" i="6"/>
  <c r="BK189" i="6"/>
  <c r="BK188" i="6"/>
  <c r="BK187" i="6"/>
  <c r="BK186" i="6"/>
  <c r="BK185" i="6"/>
  <c r="BK184" i="6"/>
  <c r="BK183" i="6"/>
  <c r="BK182" i="6"/>
  <c r="BK181" i="6"/>
  <c r="BK180" i="6"/>
  <c r="BK179" i="6"/>
  <c r="BK134" i="6"/>
  <c r="BK133" i="6"/>
  <c r="BK132" i="6"/>
  <c r="BK131" i="6"/>
  <c r="BK130" i="6"/>
  <c r="BK129" i="6"/>
  <c r="BK128" i="6"/>
  <c r="BK127" i="6"/>
  <c r="BK126" i="6"/>
  <c r="BK125" i="6"/>
  <c r="BK124" i="6"/>
  <c r="BK123" i="6"/>
  <c r="BK120" i="6"/>
  <c r="BK119" i="6"/>
  <c r="BK118" i="6"/>
  <c r="BK117" i="6"/>
  <c r="BK116" i="6"/>
  <c r="BK115" i="6"/>
  <c r="BK114" i="6"/>
  <c r="BK113" i="6"/>
  <c r="BK112" i="6"/>
  <c r="BK111" i="6"/>
  <c r="BK110" i="6"/>
  <c r="BK109" i="6"/>
  <c r="BK106" i="6"/>
  <c r="BK105" i="6"/>
  <c r="BK104" i="6"/>
  <c r="BK103" i="6"/>
  <c r="BK102" i="6"/>
  <c r="BK101" i="6"/>
  <c r="BK100" i="6"/>
  <c r="BK99" i="6"/>
  <c r="BK98" i="6"/>
  <c r="BK97" i="6"/>
  <c r="BK96" i="6"/>
  <c r="BK95" i="6"/>
  <c r="BK92" i="6"/>
  <c r="BK91" i="6"/>
  <c r="BK90" i="6"/>
  <c r="BK89" i="6"/>
  <c r="BK88" i="6"/>
  <c r="BK87" i="6"/>
  <c r="BK86" i="6"/>
  <c r="BK85" i="6"/>
  <c r="BK84" i="6"/>
  <c r="BK83" i="6"/>
  <c r="BK82" i="6"/>
  <c r="BK81" i="6"/>
  <c r="BK64" i="6"/>
  <c r="BK63" i="6"/>
  <c r="BK62" i="6"/>
  <c r="BK61" i="6"/>
  <c r="BK60" i="6"/>
  <c r="BK59" i="6"/>
  <c r="BK58" i="6"/>
  <c r="BK57" i="6"/>
  <c r="BK56" i="6"/>
  <c r="BK55" i="6"/>
  <c r="BK54" i="6"/>
  <c r="BK53" i="6"/>
  <c r="BK50" i="6"/>
  <c r="BK49" i="6"/>
  <c r="BK48" i="6"/>
  <c r="BK47" i="6"/>
  <c r="BK46" i="6"/>
  <c r="BK45" i="6"/>
  <c r="BK44" i="6"/>
  <c r="BK43" i="6"/>
  <c r="BK42" i="6"/>
  <c r="BK41" i="6"/>
  <c r="BK40" i="6"/>
  <c r="BK39" i="6"/>
  <c r="BK36" i="6"/>
  <c r="BK35" i="6"/>
  <c r="BK34" i="6"/>
  <c r="BK33" i="6"/>
  <c r="BK32" i="6"/>
  <c r="BK31" i="6"/>
  <c r="BK30" i="6"/>
  <c r="BK29" i="6"/>
  <c r="BK28" i="6"/>
  <c r="BK27" i="6"/>
  <c r="BK26" i="6"/>
  <c r="BK25" i="6"/>
  <c r="BQ1156" i="5"/>
  <c r="BQ1158" i="5" s="1"/>
  <c r="BN1156" i="5"/>
  <c r="BN1158" i="5" s="1"/>
  <c r="BP1155" i="5"/>
  <c r="BM1155" i="5"/>
  <c r="BP1149" i="5"/>
  <c r="BM1149" i="5"/>
  <c r="BP1143" i="5"/>
  <c r="BM1143" i="5"/>
  <c r="BQ1139" i="5"/>
  <c r="BN1139" i="5"/>
  <c r="BP1137" i="5"/>
  <c r="BM1137" i="5"/>
  <c r="BQ1116" i="5"/>
  <c r="BN1116" i="5"/>
  <c r="BQ1115" i="5"/>
  <c r="BN1115" i="5"/>
  <c r="BQ1103" i="5"/>
  <c r="BQ1125" i="5" s="1"/>
  <c r="BO1103" i="5"/>
  <c r="BN1103" i="5"/>
  <c r="BL1103" i="5"/>
  <c r="BP1100" i="5"/>
  <c r="BM1100" i="5"/>
  <c r="BP1099" i="5"/>
  <c r="BM1099" i="5"/>
  <c r="BP1098" i="5"/>
  <c r="BM1098" i="5"/>
  <c r="BP1097" i="5"/>
  <c r="BM1097" i="5"/>
  <c r="BP1096" i="5"/>
  <c r="BM1096" i="5"/>
  <c r="BP1095" i="5"/>
  <c r="BM1095" i="5"/>
  <c r="BP1094" i="5"/>
  <c r="BM1094" i="5"/>
  <c r="BP1093" i="5"/>
  <c r="BM1093" i="5"/>
  <c r="BP1092" i="5"/>
  <c r="BM1092" i="5"/>
  <c r="BP1091" i="5"/>
  <c r="BM1091" i="5"/>
  <c r="BP1090" i="5"/>
  <c r="BM1090" i="5"/>
  <c r="BP1089" i="5"/>
  <c r="BM1089" i="5"/>
  <c r="BP1086" i="5"/>
  <c r="BM1086" i="5"/>
  <c r="BP1085" i="5"/>
  <c r="BM1085" i="5"/>
  <c r="BP1084" i="5"/>
  <c r="BM1084" i="5"/>
  <c r="BP1083" i="5"/>
  <c r="BM1083" i="5"/>
  <c r="BP1082" i="5"/>
  <c r="BM1082" i="5"/>
  <c r="BP1081" i="5"/>
  <c r="BM1081" i="5"/>
  <c r="BP1080" i="5"/>
  <c r="BM1080" i="5"/>
  <c r="BP1079" i="5"/>
  <c r="BM1079" i="5"/>
  <c r="BP1078" i="5"/>
  <c r="BM1078" i="5"/>
  <c r="BP1077" i="5"/>
  <c r="BM1077" i="5"/>
  <c r="BP1076" i="5"/>
  <c r="BM1076" i="5"/>
  <c r="BP1075" i="5"/>
  <c r="BM1075" i="5"/>
  <c r="BP1072" i="5"/>
  <c r="BM1072" i="5"/>
  <c r="BP1071" i="5"/>
  <c r="BM1071" i="5"/>
  <c r="BP1070" i="5"/>
  <c r="BM1070" i="5"/>
  <c r="BP1069" i="5"/>
  <c r="BM1069" i="5"/>
  <c r="BP1068" i="5"/>
  <c r="BM1068" i="5"/>
  <c r="BP1067" i="5"/>
  <c r="BM1067" i="5"/>
  <c r="BP1066" i="5"/>
  <c r="BM1066" i="5"/>
  <c r="BP1065" i="5"/>
  <c r="BM1065" i="5"/>
  <c r="BP1064" i="5"/>
  <c r="BM1064" i="5"/>
  <c r="BP1063" i="5"/>
  <c r="BM1063" i="5"/>
  <c r="BP1062" i="5"/>
  <c r="BM1062" i="5"/>
  <c r="BP1061" i="5"/>
  <c r="BM1061" i="5"/>
  <c r="BP1058" i="5"/>
  <c r="BM1058" i="5"/>
  <c r="BP1057" i="5"/>
  <c r="BM1057" i="5"/>
  <c r="BP1056" i="5"/>
  <c r="BM1056" i="5"/>
  <c r="BP1055" i="5"/>
  <c r="BM1055" i="5"/>
  <c r="BP1054" i="5"/>
  <c r="BM1054" i="5"/>
  <c r="BP1053" i="5"/>
  <c r="BM1053" i="5"/>
  <c r="BP1052" i="5"/>
  <c r="BM1052" i="5"/>
  <c r="BP1051" i="5"/>
  <c r="BM1051" i="5"/>
  <c r="BP1050" i="5"/>
  <c r="BM1050" i="5"/>
  <c r="BP1049" i="5"/>
  <c r="BM1049" i="5"/>
  <c r="BP1048" i="5"/>
  <c r="BM1048" i="5"/>
  <c r="BP1047" i="5"/>
  <c r="BM1047" i="5"/>
  <c r="BP1044" i="5"/>
  <c r="BM1044" i="5"/>
  <c r="BP1043" i="5"/>
  <c r="BM1043" i="5"/>
  <c r="BP1042" i="5"/>
  <c r="BM1042" i="5"/>
  <c r="BP1041" i="5"/>
  <c r="BM1041" i="5"/>
  <c r="BP1040" i="5"/>
  <c r="BM1040" i="5"/>
  <c r="BP1039" i="5"/>
  <c r="BM1039" i="5"/>
  <c r="BP1038" i="5"/>
  <c r="BM1038" i="5"/>
  <c r="BP1037" i="5"/>
  <c r="BM1037" i="5"/>
  <c r="BP1036" i="5"/>
  <c r="BM1036" i="5"/>
  <c r="BP1035" i="5"/>
  <c r="BM1035" i="5"/>
  <c r="BP1034" i="5"/>
  <c r="BM1034" i="5"/>
  <c r="BP1033" i="5"/>
  <c r="BM1033" i="5"/>
  <c r="BP1030" i="5"/>
  <c r="BM1030" i="5"/>
  <c r="BP1029" i="5"/>
  <c r="BM1029" i="5"/>
  <c r="BP1028" i="5"/>
  <c r="BM1028" i="5"/>
  <c r="BP1027" i="5"/>
  <c r="BM1027" i="5"/>
  <c r="BP1026" i="5"/>
  <c r="BM1026" i="5"/>
  <c r="BP1025" i="5"/>
  <c r="BM1025" i="5"/>
  <c r="BP1024" i="5"/>
  <c r="BM1024" i="5"/>
  <c r="BP1023" i="5"/>
  <c r="BM1023" i="5"/>
  <c r="BP1022" i="5"/>
  <c r="BM1022" i="5"/>
  <c r="BP1021" i="5"/>
  <c r="BM1021" i="5"/>
  <c r="BP1020" i="5"/>
  <c r="BM1020" i="5"/>
  <c r="BP1019" i="5"/>
  <c r="BM1019" i="5"/>
  <c r="BP1016" i="5"/>
  <c r="BM1016" i="5"/>
  <c r="BP1015" i="5"/>
  <c r="BM1015" i="5"/>
  <c r="BP1014" i="5"/>
  <c r="BM1014" i="5"/>
  <c r="BP1013" i="5"/>
  <c r="BM1013" i="5"/>
  <c r="BP1012" i="5"/>
  <c r="BM1012" i="5"/>
  <c r="BP1011" i="5"/>
  <c r="BM1011" i="5"/>
  <c r="BP1010" i="5"/>
  <c r="BM1010" i="5"/>
  <c r="BP1009" i="5"/>
  <c r="BM1009" i="5"/>
  <c r="BP1008" i="5"/>
  <c r="BM1008" i="5"/>
  <c r="BP1007" i="5"/>
  <c r="BM1007" i="5"/>
  <c r="BP1006" i="5"/>
  <c r="BM1006" i="5"/>
  <c r="BP1005" i="5"/>
  <c r="BM1005" i="5"/>
  <c r="BP960" i="5"/>
  <c r="BM960" i="5"/>
  <c r="BP959" i="5"/>
  <c r="BM959" i="5"/>
  <c r="BP958" i="5"/>
  <c r="BM958" i="5"/>
  <c r="BP957" i="5"/>
  <c r="BM957" i="5"/>
  <c r="BP956" i="5"/>
  <c r="BM956" i="5"/>
  <c r="BP955" i="5"/>
  <c r="BM955" i="5"/>
  <c r="BP954" i="5"/>
  <c r="BM954" i="5"/>
  <c r="BP953" i="5"/>
  <c r="BM953" i="5"/>
  <c r="BP952" i="5"/>
  <c r="BM952" i="5"/>
  <c r="BP951" i="5"/>
  <c r="BM951" i="5"/>
  <c r="BP950" i="5"/>
  <c r="BM950" i="5"/>
  <c r="BP949" i="5"/>
  <c r="BM949" i="5"/>
  <c r="BP946" i="5"/>
  <c r="BM946" i="5"/>
  <c r="BP945" i="5"/>
  <c r="BM945" i="5"/>
  <c r="BP944" i="5"/>
  <c r="BM944" i="5"/>
  <c r="BP943" i="5"/>
  <c r="BM943" i="5"/>
  <c r="BP942" i="5"/>
  <c r="BM942" i="5"/>
  <c r="BP941" i="5"/>
  <c r="BM941" i="5"/>
  <c r="BP940" i="5"/>
  <c r="BM940" i="5"/>
  <c r="BP939" i="5"/>
  <c r="BM939" i="5"/>
  <c r="BP938" i="5"/>
  <c r="BM938" i="5"/>
  <c r="BP937" i="5"/>
  <c r="BM937" i="5"/>
  <c r="BP936" i="5"/>
  <c r="BM936" i="5"/>
  <c r="BP935" i="5"/>
  <c r="BM935" i="5"/>
  <c r="BP932" i="5"/>
  <c r="BM932" i="5"/>
  <c r="BP931" i="5"/>
  <c r="BM931" i="5"/>
  <c r="BP930" i="5"/>
  <c r="BM930" i="5"/>
  <c r="BP929" i="5"/>
  <c r="BM929" i="5"/>
  <c r="BP928" i="5"/>
  <c r="BM928" i="5"/>
  <c r="BP927" i="5"/>
  <c r="BM927" i="5"/>
  <c r="BP926" i="5"/>
  <c r="BM926" i="5"/>
  <c r="BP925" i="5"/>
  <c r="BM925" i="5"/>
  <c r="BP924" i="5"/>
  <c r="BM924" i="5"/>
  <c r="BP923" i="5"/>
  <c r="BM923" i="5"/>
  <c r="BP922" i="5"/>
  <c r="BM922" i="5"/>
  <c r="BP921" i="5"/>
  <c r="BM921" i="5"/>
  <c r="BP918" i="5"/>
  <c r="BM918" i="5"/>
  <c r="BP917" i="5"/>
  <c r="BM917" i="5"/>
  <c r="BP916" i="5"/>
  <c r="BM916" i="5"/>
  <c r="BP915" i="5"/>
  <c r="BM915" i="5"/>
  <c r="BP914" i="5"/>
  <c r="BM914" i="5"/>
  <c r="BP913" i="5"/>
  <c r="BM913" i="5"/>
  <c r="BP912" i="5"/>
  <c r="BM912" i="5"/>
  <c r="BP911" i="5"/>
  <c r="BM911" i="5"/>
  <c r="BP910" i="5"/>
  <c r="BM910" i="5"/>
  <c r="BP909" i="5"/>
  <c r="BM909" i="5"/>
  <c r="BP908" i="5"/>
  <c r="BM908" i="5"/>
  <c r="BP907" i="5"/>
  <c r="BM907" i="5"/>
  <c r="BP904" i="5"/>
  <c r="BM904" i="5"/>
  <c r="BP903" i="5"/>
  <c r="BM903" i="5"/>
  <c r="BP902" i="5"/>
  <c r="BM902" i="5"/>
  <c r="BP901" i="5"/>
  <c r="BM901" i="5"/>
  <c r="BP900" i="5"/>
  <c r="BM900" i="5"/>
  <c r="BP899" i="5"/>
  <c r="BM899" i="5"/>
  <c r="BP898" i="5"/>
  <c r="BM898" i="5"/>
  <c r="BP897" i="5"/>
  <c r="BM897" i="5"/>
  <c r="BP896" i="5"/>
  <c r="BM896" i="5"/>
  <c r="BP895" i="5"/>
  <c r="BM895" i="5"/>
  <c r="BP894" i="5"/>
  <c r="BM894" i="5"/>
  <c r="BP893" i="5"/>
  <c r="BM893" i="5"/>
  <c r="BP890" i="5"/>
  <c r="BM890" i="5"/>
  <c r="BP889" i="5"/>
  <c r="BM889" i="5"/>
  <c r="BP888" i="5"/>
  <c r="BM888" i="5"/>
  <c r="BP887" i="5"/>
  <c r="BM887" i="5"/>
  <c r="BP886" i="5"/>
  <c r="BM886" i="5"/>
  <c r="BP885" i="5"/>
  <c r="BM885" i="5"/>
  <c r="BP884" i="5"/>
  <c r="BM884" i="5"/>
  <c r="BP883" i="5"/>
  <c r="BM883" i="5"/>
  <c r="BP882" i="5"/>
  <c r="BM882" i="5"/>
  <c r="BP881" i="5"/>
  <c r="BM881" i="5"/>
  <c r="BP880" i="5"/>
  <c r="BM880" i="5"/>
  <c r="BP879" i="5"/>
  <c r="BM879" i="5"/>
  <c r="BP848" i="5"/>
  <c r="BM848" i="5"/>
  <c r="BP847" i="5"/>
  <c r="BM847" i="5"/>
  <c r="BP846" i="5"/>
  <c r="BM846" i="5"/>
  <c r="BP845" i="5"/>
  <c r="BM845" i="5"/>
  <c r="BP844" i="5"/>
  <c r="BM844" i="5"/>
  <c r="BP843" i="5"/>
  <c r="BM843" i="5"/>
  <c r="BP842" i="5"/>
  <c r="BM842" i="5"/>
  <c r="BP841" i="5"/>
  <c r="BM841" i="5"/>
  <c r="BP840" i="5"/>
  <c r="BM840" i="5"/>
  <c r="BP839" i="5"/>
  <c r="BM839" i="5"/>
  <c r="BP838" i="5"/>
  <c r="BM838" i="5"/>
  <c r="BP837" i="5"/>
  <c r="BM837" i="5"/>
  <c r="BP834" i="5"/>
  <c r="BM834" i="5"/>
  <c r="BP833" i="5"/>
  <c r="BM833" i="5"/>
  <c r="BP832" i="5"/>
  <c r="BM832" i="5"/>
  <c r="BP831" i="5"/>
  <c r="BM831" i="5"/>
  <c r="BP830" i="5"/>
  <c r="BM830" i="5"/>
  <c r="BP829" i="5"/>
  <c r="BM829" i="5"/>
  <c r="BP828" i="5"/>
  <c r="BM828" i="5"/>
  <c r="BP827" i="5"/>
  <c r="BM827" i="5"/>
  <c r="BP826" i="5"/>
  <c r="BM826" i="5"/>
  <c r="BP825" i="5"/>
  <c r="BM825" i="5"/>
  <c r="BP824" i="5"/>
  <c r="BM824" i="5"/>
  <c r="BP823" i="5"/>
  <c r="BM823" i="5"/>
  <c r="BP820" i="5"/>
  <c r="BM820" i="5"/>
  <c r="BP819" i="5"/>
  <c r="BM819" i="5"/>
  <c r="BP818" i="5"/>
  <c r="BM818" i="5"/>
  <c r="BP817" i="5"/>
  <c r="BM817" i="5"/>
  <c r="BP816" i="5"/>
  <c r="BM816" i="5"/>
  <c r="BP815" i="5"/>
  <c r="BM815" i="5"/>
  <c r="BP814" i="5"/>
  <c r="BM814" i="5"/>
  <c r="BP813" i="5"/>
  <c r="BM813" i="5"/>
  <c r="BP812" i="5"/>
  <c r="BM812" i="5"/>
  <c r="BP811" i="5"/>
  <c r="BM811" i="5"/>
  <c r="BP810" i="5"/>
  <c r="BM810" i="5"/>
  <c r="BP809" i="5"/>
  <c r="BM809" i="5"/>
  <c r="BP806" i="5"/>
  <c r="BM806" i="5"/>
  <c r="BP805" i="5"/>
  <c r="BM805" i="5"/>
  <c r="BP804" i="5"/>
  <c r="BM804" i="5"/>
  <c r="BP803" i="5"/>
  <c r="BM803" i="5"/>
  <c r="BP802" i="5"/>
  <c r="BM802" i="5"/>
  <c r="BP801" i="5"/>
  <c r="BM801" i="5"/>
  <c r="BP800" i="5"/>
  <c r="BM800" i="5"/>
  <c r="BP799" i="5"/>
  <c r="BM799" i="5"/>
  <c r="BP798" i="5"/>
  <c r="BM798" i="5"/>
  <c r="BP797" i="5"/>
  <c r="BM797" i="5"/>
  <c r="BP796" i="5"/>
  <c r="BM796" i="5"/>
  <c r="BP795" i="5"/>
  <c r="BM795" i="5"/>
  <c r="BP750" i="5"/>
  <c r="BM750" i="5"/>
  <c r="BP749" i="5"/>
  <c r="BM749" i="5"/>
  <c r="BP748" i="5"/>
  <c r="BM748" i="5"/>
  <c r="BP747" i="5"/>
  <c r="BM747" i="5"/>
  <c r="BP746" i="5"/>
  <c r="BM746" i="5"/>
  <c r="BP745" i="5"/>
  <c r="BM745" i="5"/>
  <c r="BP744" i="5"/>
  <c r="BM744" i="5"/>
  <c r="BP743" i="5"/>
  <c r="BM743" i="5"/>
  <c r="BP742" i="5"/>
  <c r="BM742" i="5"/>
  <c r="BP741" i="5"/>
  <c r="BM741" i="5"/>
  <c r="BP740" i="5"/>
  <c r="BM740" i="5"/>
  <c r="BP739" i="5"/>
  <c r="BM739" i="5"/>
  <c r="BP736" i="5"/>
  <c r="BM736" i="5"/>
  <c r="BP735" i="5"/>
  <c r="BM735" i="5"/>
  <c r="BP734" i="5"/>
  <c r="BM734" i="5"/>
  <c r="BP733" i="5"/>
  <c r="BM733" i="5"/>
  <c r="BP732" i="5"/>
  <c r="BM732" i="5"/>
  <c r="BP731" i="5"/>
  <c r="BM731" i="5"/>
  <c r="BM730" i="5"/>
  <c r="BM729" i="5"/>
  <c r="BP728" i="5"/>
  <c r="BP727" i="5"/>
  <c r="BM727" i="5"/>
  <c r="BP726" i="5"/>
  <c r="BM726" i="5"/>
  <c r="BP725" i="5"/>
  <c r="BM725" i="5"/>
  <c r="BP722" i="5"/>
  <c r="BM722" i="5"/>
  <c r="BP721" i="5"/>
  <c r="BM721" i="5"/>
  <c r="BP720" i="5"/>
  <c r="BM720" i="5"/>
  <c r="BP719" i="5"/>
  <c r="BM719" i="5"/>
  <c r="BP718" i="5"/>
  <c r="BM718" i="5"/>
  <c r="BP717" i="5"/>
  <c r="BM717" i="5"/>
  <c r="BM716" i="5"/>
  <c r="BM715" i="5"/>
  <c r="BM714" i="5"/>
  <c r="BP713" i="5"/>
  <c r="BP712" i="5"/>
  <c r="BM712" i="5"/>
  <c r="BP711" i="5"/>
  <c r="BM711" i="5"/>
  <c r="BP708" i="5"/>
  <c r="BM708" i="5"/>
  <c r="BP707" i="5"/>
  <c r="BM707" i="5"/>
  <c r="BP706" i="5"/>
  <c r="BM706" i="5"/>
  <c r="BP705" i="5"/>
  <c r="BM705" i="5"/>
  <c r="BP704" i="5"/>
  <c r="BM704" i="5"/>
  <c r="BP703" i="5"/>
  <c r="BM703" i="5"/>
  <c r="BP702" i="5"/>
  <c r="BM702" i="5"/>
  <c r="BP701" i="5"/>
  <c r="BM701" i="5"/>
  <c r="BP700" i="5"/>
  <c r="BM700" i="5"/>
  <c r="BP699" i="5"/>
  <c r="BM699" i="5"/>
  <c r="BP698" i="5"/>
  <c r="BM698" i="5"/>
  <c r="BP697" i="5"/>
  <c r="BM697" i="5"/>
  <c r="BP694" i="5"/>
  <c r="BM694" i="5"/>
  <c r="BP693" i="5"/>
  <c r="BM693" i="5"/>
  <c r="BP692" i="5"/>
  <c r="BM692" i="5"/>
  <c r="BP691" i="5"/>
  <c r="BM691" i="5"/>
  <c r="BP690" i="5"/>
  <c r="BM690" i="5"/>
  <c r="BP689" i="5"/>
  <c r="BM689" i="5"/>
  <c r="BP688" i="5"/>
  <c r="BM688" i="5"/>
  <c r="BP687" i="5"/>
  <c r="BM687" i="5"/>
  <c r="BP686" i="5"/>
  <c r="BM686" i="5"/>
  <c r="BP685" i="5"/>
  <c r="BM685" i="5"/>
  <c r="BP684" i="5"/>
  <c r="BM684" i="5"/>
  <c r="BP683" i="5"/>
  <c r="BM683" i="5"/>
  <c r="BP680" i="5"/>
  <c r="BM680" i="5"/>
  <c r="BP679" i="5"/>
  <c r="BM679" i="5"/>
  <c r="BP678" i="5"/>
  <c r="BM678" i="5"/>
  <c r="BP677" i="5"/>
  <c r="BM677" i="5"/>
  <c r="BP676" i="5"/>
  <c r="BM676" i="5"/>
  <c r="BP675" i="5"/>
  <c r="BM675" i="5"/>
  <c r="BP674" i="5"/>
  <c r="BM674" i="5"/>
  <c r="BP673" i="5"/>
  <c r="BM673" i="5"/>
  <c r="BP672" i="5"/>
  <c r="BM672" i="5"/>
  <c r="BP671" i="5"/>
  <c r="BM671" i="5"/>
  <c r="BP670" i="5"/>
  <c r="BM670" i="5"/>
  <c r="BP669" i="5"/>
  <c r="BM669" i="5"/>
  <c r="BP666" i="5"/>
  <c r="BM666" i="5"/>
  <c r="BP665" i="5"/>
  <c r="BM665" i="5"/>
  <c r="BP664" i="5"/>
  <c r="BM664" i="5"/>
  <c r="BP663" i="5"/>
  <c r="BM663" i="5"/>
  <c r="BP662" i="5"/>
  <c r="BM662" i="5"/>
  <c r="BP661" i="5"/>
  <c r="BM661" i="5"/>
  <c r="BM660" i="5"/>
  <c r="BP659" i="5"/>
  <c r="BM659" i="5"/>
  <c r="BP658" i="5"/>
  <c r="BM658" i="5"/>
  <c r="BP657" i="5"/>
  <c r="BM657" i="5"/>
  <c r="BP656" i="5"/>
  <c r="BM656" i="5"/>
  <c r="BP655" i="5"/>
  <c r="BM655" i="5"/>
  <c r="BP652" i="5"/>
  <c r="BM652" i="5"/>
  <c r="BP651" i="5"/>
  <c r="BM651" i="5"/>
  <c r="BP650" i="5"/>
  <c r="BM650" i="5"/>
  <c r="BP649" i="5"/>
  <c r="BM649" i="5"/>
  <c r="BP648" i="5"/>
  <c r="BM648" i="5"/>
  <c r="BP647" i="5"/>
  <c r="BM647" i="5"/>
  <c r="BP646" i="5"/>
  <c r="BM646" i="5"/>
  <c r="BP645" i="5"/>
  <c r="BM645" i="5"/>
  <c r="BP644" i="5"/>
  <c r="BM644" i="5"/>
  <c r="BP643" i="5"/>
  <c r="BM643" i="5"/>
  <c r="BP642" i="5"/>
  <c r="BM642" i="5"/>
  <c r="BP641" i="5"/>
  <c r="BM641" i="5"/>
  <c r="BP638" i="5"/>
  <c r="BM638" i="5"/>
  <c r="BP637" i="5"/>
  <c r="BM637" i="5"/>
  <c r="BP636" i="5"/>
  <c r="BM636" i="5"/>
  <c r="BP635" i="5"/>
  <c r="BM635" i="5"/>
  <c r="BP634" i="5"/>
  <c r="BM634" i="5"/>
  <c r="BP633" i="5"/>
  <c r="BM633" i="5"/>
  <c r="BP632" i="5"/>
  <c r="BM632" i="5"/>
  <c r="BP631" i="5"/>
  <c r="BM631" i="5"/>
  <c r="BP630" i="5"/>
  <c r="BM630" i="5"/>
  <c r="BP629" i="5"/>
  <c r="BM629" i="5"/>
  <c r="BP628" i="5"/>
  <c r="BM628" i="5"/>
  <c r="BP627" i="5"/>
  <c r="BM627" i="5"/>
  <c r="BP624" i="5"/>
  <c r="BM624" i="5"/>
  <c r="BP623" i="5"/>
  <c r="BM623" i="5"/>
  <c r="BP622" i="5"/>
  <c r="BM622" i="5"/>
  <c r="BP621" i="5"/>
  <c r="BM621" i="5"/>
  <c r="BP620" i="5"/>
  <c r="BM620" i="5"/>
  <c r="BP619" i="5"/>
  <c r="BM619" i="5"/>
  <c r="BP618" i="5"/>
  <c r="BM618" i="5"/>
  <c r="BP617" i="5"/>
  <c r="BM617" i="5"/>
  <c r="BP616" i="5"/>
  <c r="BM616" i="5"/>
  <c r="BP615" i="5"/>
  <c r="BM615" i="5"/>
  <c r="BP614" i="5"/>
  <c r="BM614" i="5"/>
  <c r="BP613" i="5"/>
  <c r="BM613" i="5"/>
  <c r="BP610" i="5"/>
  <c r="BM610" i="5"/>
  <c r="BP609" i="5"/>
  <c r="BM609" i="5"/>
  <c r="BP608" i="5"/>
  <c r="BM608" i="5"/>
  <c r="BP607" i="5"/>
  <c r="BM607" i="5"/>
  <c r="BP606" i="5"/>
  <c r="BM606" i="5"/>
  <c r="BP605" i="5"/>
  <c r="BM605" i="5"/>
  <c r="BP604" i="5"/>
  <c r="BM604" i="5"/>
  <c r="BP603" i="5"/>
  <c r="BM603" i="5"/>
  <c r="BP602" i="5"/>
  <c r="BM602" i="5"/>
  <c r="BP601" i="5"/>
  <c r="BM601" i="5"/>
  <c r="BP600" i="5"/>
  <c r="BM600" i="5"/>
  <c r="BP599" i="5"/>
  <c r="BM599" i="5"/>
  <c r="BP596" i="5"/>
  <c r="BM596" i="5"/>
  <c r="BP595" i="5"/>
  <c r="BM595" i="5"/>
  <c r="BP594" i="5"/>
  <c r="BM594" i="5"/>
  <c r="BP593" i="5"/>
  <c r="BM593" i="5"/>
  <c r="BP592" i="5"/>
  <c r="BM592" i="5"/>
  <c r="BP591" i="5"/>
  <c r="BM591" i="5"/>
  <c r="BP590" i="5"/>
  <c r="BM590" i="5"/>
  <c r="BP589" i="5"/>
  <c r="BM589" i="5"/>
  <c r="BP588" i="5"/>
  <c r="BM588" i="5"/>
  <c r="BP587" i="5"/>
  <c r="BM587" i="5"/>
  <c r="BP586" i="5"/>
  <c r="BM586" i="5"/>
  <c r="BP585" i="5"/>
  <c r="BM585" i="5"/>
  <c r="BP582" i="5"/>
  <c r="BM582" i="5"/>
  <c r="BP581" i="5"/>
  <c r="BM581" i="5"/>
  <c r="BP580" i="5"/>
  <c r="BM580" i="5"/>
  <c r="BP579" i="5"/>
  <c r="BM579" i="5"/>
  <c r="BP578" i="5"/>
  <c r="BM578" i="5"/>
  <c r="BP577" i="5"/>
  <c r="BM577" i="5"/>
  <c r="BP576" i="5"/>
  <c r="BM576" i="5"/>
  <c r="BP575" i="5"/>
  <c r="BM575" i="5"/>
  <c r="BP574" i="5"/>
  <c r="BM574" i="5"/>
  <c r="BP573" i="5"/>
  <c r="BM573" i="5"/>
  <c r="BP572" i="5"/>
  <c r="BM572" i="5"/>
  <c r="BP571" i="5"/>
  <c r="BM571" i="5"/>
  <c r="BP568" i="5"/>
  <c r="BM568" i="5"/>
  <c r="BP567" i="5"/>
  <c r="BM567" i="5"/>
  <c r="BP566" i="5"/>
  <c r="BM566" i="5"/>
  <c r="BP565" i="5"/>
  <c r="BM565" i="5"/>
  <c r="BP564" i="5"/>
  <c r="BM564" i="5"/>
  <c r="BP563" i="5"/>
  <c r="BM563" i="5"/>
  <c r="BP562" i="5"/>
  <c r="BM562" i="5"/>
  <c r="BP561" i="5"/>
  <c r="BM561" i="5"/>
  <c r="BP560" i="5"/>
  <c r="BM560" i="5"/>
  <c r="BP559" i="5"/>
  <c r="BM559" i="5"/>
  <c r="BP558" i="5"/>
  <c r="BM558" i="5"/>
  <c r="BP557" i="5"/>
  <c r="BM557" i="5"/>
  <c r="BP554" i="5"/>
  <c r="BM554" i="5"/>
  <c r="BP553" i="5"/>
  <c r="BM553" i="5"/>
  <c r="BP552" i="5"/>
  <c r="BM552" i="5"/>
  <c r="BP551" i="5"/>
  <c r="BM551" i="5"/>
  <c r="BP550" i="5"/>
  <c r="BM550" i="5"/>
  <c r="BP549" i="5"/>
  <c r="BM549" i="5"/>
  <c r="BP548" i="5"/>
  <c r="BM548" i="5"/>
  <c r="BP547" i="5"/>
  <c r="BM547" i="5"/>
  <c r="BP546" i="5"/>
  <c r="BM546" i="5"/>
  <c r="BP545" i="5"/>
  <c r="BM545" i="5"/>
  <c r="BP544" i="5"/>
  <c r="BM544" i="5"/>
  <c r="BP543" i="5"/>
  <c r="BM543" i="5"/>
  <c r="BP540" i="5"/>
  <c r="BM540" i="5"/>
  <c r="BP539" i="5"/>
  <c r="BM539" i="5"/>
  <c r="BP538" i="5"/>
  <c r="BM538" i="5"/>
  <c r="BP537" i="5"/>
  <c r="BM537" i="5"/>
  <c r="BP536" i="5"/>
  <c r="BM536" i="5"/>
  <c r="BP535" i="5"/>
  <c r="BM535" i="5"/>
  <c r="BP534" i="5"/>
  <c r="BM534" i="5"/>
  <c r="BP533" i="5"/>
  <c r="BM533" i="5"/>
  <c r="BP532" i="5"/>
  <c r="BM532" i="5"/>
  <c r="BP531" i="5"/>
  <c r="BM531" i="5"/>
  <c r="BP530" i="5"/>
  <c r="BM530" i="5"/>
  <c r="BP529" i="5"/>
  <c r="BM529" i="5"/>
  <c r="BP526" i="5"/>
  <c r="BM526" i="5"/>
  <c r="BP525" i="5"/>
  <c r="BM525" i="5"/>
  <c r="BP524" i="5"/>
  <c r="BM524" i="5"/>
  <c r="BP523" i="5"/>
  <c r="BM523" i="5"/>
  <c r="BP522" i="5"/>
  <c r="BM522" i="5"/>
  <c r="BP521" i="5"/>
  <c r="BM521" i="5"/>
  <c r="BP520" i="5"/>
  <c r="BM520" i="5"/>
  <c r="BP519" i="5"/>
  <c r="BM519" i="5"/>
  <c r="BP518" i="5"/>
  <c r="BM518" i="5"/>
  <c r="BP517" i="5"/>
  <c r="BM517" i="5"/>
  <c r="BP516" i="5"/>
  <c r="BM516" i="5"/>
  <c r="BP515" i="5"/>
  <c r="BM515" i="5"/>
  <c r="BP512" i="5"/>
  <c r="BM512" i="5"/>
  <c r="BP511" i="5"/>
  <c r="BM511" i="5"/>
  <c r="BP510" i="5"/>
  <c r="BM510" i="5"/>
  <c r="BP509" i="5"/>
  <c r="BM509" i="5"/>
  <c r="BP508" i="5"/>
  <c r="BM508" i="5"/>
  <c r="BP507" i="5"/>
  <c r="BM507" i="5"/>
  <c r="BP506" i="5"/>
  <c r="BM506" i="5"/>
  <c r="BP505" i="5"/>
  <c r="BM505" i="5"/>
  <c r="BP504" i="5"/>
  <c r="BM504" i="5"/>
  <c r="BP503" i="5"/>
  <c r="BM503" i="5"/>
  <c r="BP502" i="5"/>
  <c r="BM502" i="5"/>
  <c r="BP501" i="5"/>
  <c r="BM501" i="5"/>
  <c r="BP498" i="5"/>
  <c r="BM498" i="5"/>
  <c r="BP497" i="5"/>
  <c r="BM497" i="5"/>
  <c r="BP496" i="5"/>
  <c r="BM496" i="5"/>
  <c r="BP495" i="5"/>
  <c r="BM495" i="5"/>
  <c r="BP494" i="5"/>
  <c r="BM494" i="5"/>
  <c r="BP493" i="5"/>
  <c r="BM493" i="5"/>
  <c r="BP492" i="5"/>
  <c r="BM492" i="5"/>
  <c r="BP491" i="5"/>
  <c r="BM491" i="5"/>
  <c r="BP490" i="5"/>
  <c r="BM490" i="5"/>
  <c r="BP489" i="5"/>
  <c r="BM489" i="5"/>
  <c r="BP488" i="5"/>
  <c r="BM488" i="5"/>
  <c r="BP487" i="5"/>
  <c r="BM487" i="5"/>
  <c r="BP484" i="5"/>
  <c r="BM484" i="5"/>
  <c r="BP483" i="5"/>
  <c r="BM483" i="5"/>
  <c r="BP482" i="5"/>
  <c r="BM482" i="5"/>
  <c r="BP481" i="5"/>
  <c r="BM481" i="5"/>
  <c r="BP480" i="5"/>
  <c r="BM480" i="5"/>
  <c r="BP479" i="5"/>
  <c r="BM479" i="5"/>
  <c r="BP478" i="5"/>
  <c r="BM478" i="5"/>
  <c r="BP477" i="5"/>
  <c r="BM477" i="5"/>
  <c r="BP476" i="5"/>
  <c r="BM476" i="5"/>
  <c r="BP475" i="5"/>
  <c r="BM475" i="5"/>
  <c r="BP474" i="5"/>
  <c r="BM474" i="5"/>
  <c r="BP473" i="5"/>
  <c r="BM473" i="5"/>
  <c r="BP470" i="5"/>
  <c r="BM470" i="5"/>
  <c r="BP469" i="5"/>
  <c r="BM469" i="5"/>
  <c r="BP468" i="5"/>
  <c r="BM468" i="5"/>
  <c r="BP467" i="5"/>
  <c r="BM467" i="5"/>
  <c r="BP466" i="5"/>
  <c r="BM466" i="5"/>
  <c r="BP465" i="5"/>
  <c r="BM465" i="5"/>
  <c r="BP464" i="5"/>
  <c r="BM464" i="5"/>
  <c r="BP463" i="5"/>
  <c r="BM463" i="5"/>
  <c r="BP462" i="5"/>
  <c r="BM462" i="5"/>
  <c r="BP461" i="5"/>
  <c r="BM461" i="5"/>
  <c r="BP460" i="5"/>
  <c r="BM460" i="5"/>
  <c r="BP459" i="5"/>
  <c r="BM459" i="5"/>
  <c r="BP456" i="5"/>
  <c r="BM456" i="5"/>
  <c r="BP455" i="5"/>
  <c r="BM455" i="5"/>
  <c r="BP454" i="5"/>
  <c r="BM454" i="5"/>
  <c r="BP453" i="5"/>
  <c r="BM453" i="5"/>
  <c r="BP452" i="5"/>
  <c r="BM452" i="5"/>
  <c r="BP451" i="5"/>
  <c r="BM451" i="5"/>
  <c r="BP450" i="5"/>
  <c r="BM450" i="5"/>
  <c r="BP449" i="5"/>
  <c r="BM449" i="5"/>
  <c r="BP448" i="5"/>
  <c r="BM448" i="5"/>
  <c r="BP447" i="5"/>
  <c r="BM447" i="5"/>
  <c r="BP446" i="5"/>
  <c r="BM446" i="5"/>
  <c r="BP445" i="5"/>
  <c r="BM445" i="5"/>
  <c r="BP442" i="5"/>
  <c r="BM442" i="5"/>
  <c r="BP441" i="5"/>
  <c r="BM441" i="5"/>
  <c r="BP440" i="5"/>
  <c r="BM440" i="5"/>
  <c r="BP439" i="5"/>
  <c r="BM439" i="5"/>
  <c r="BP438" i="5"/>
  <c r="BM438" i="5"/>
  <c r="BP437" i="5"/>
  <c r="BM437" i="5"/>
  <c r="BP436" i="5"/>
  <c r="BM436" i="5"/>
  <c r="BP435" i="5"/>
  <c r="BM435" i="5"/>
  <c r="BP434" i="5"/>
  <c r="BM434" i="5"/>
  <c r="BP433" i="5"/>
  <c r="BM433" i="5"/>
  <c r="BP432" i="5"/>
  <c r="BM432" i="5"/>
  <c r="BP431" i="5"/>
  <c r="BM431" i="5"/>
  <c r="BP428" i="5"/>
  <c r="BM428" i="5"/>
  <c r="BP427" i="5"/>
  <c r="BM427" i="5"/>
  <c r="BP426" i="5"/>
  <c r="BM426" i="5"/>
  <c r="BP425" i="5"/>
  <c r="BM425" i="5"/>
  <c r="BP424" i="5"/>
  <c r="BM424" i="5"/>
  <c r="BP423" i="5"/>
  <c r="BM423" i="5"/>
  <c r="BP422" i="5"/>
  <c r="BM422" i="5"/>
  <c r="BP421" i="5"/>
  <c r="BM421" i="5"/>
  <c r="BP420" i="5"/>
  <c r="BM420" i="5"/>
  <c r="BP419" i="5"/>
  <c r="BM419" i="5"/>
  <c r="BP418" i="5"/>
  <c r="BM418" i="5"/>
  <c r="BP417" i="5"/>
  <c r="BM417" i="5"/>
  <c r="BP414" i="5"/>
  <c r="BM414" i="5"/>
  <c r="BP413" i="5"/>
  <c r="BM413" i="5"/>
  <c r="BP412" i="5"/>
  <c r="BM412" i="5"/>
  <c r="BP411" i="5"/>
  <c r="BM411" i="5"/>
  <c r="BP410" i="5"/>
  <c r="BM410" i="5"/>
  <c r="BP409" i="5"/>
  <c r="BM409" i="5"/>
  <c r="BP408" i="5"/>
  <c r="BM408" i="5"/>
  <c r="BP407" i="5"/>
  <c r="BM407" i="5"/>
  <c r="BP406" i="5"/>
  <c r="BM406" i="5"/>
  <c r="BP405" i="5"/>
  <c r="BM405" i="5"/>
  <c r="BP404" i="5"/>
  <c r="BM404" i="5"/>
  <c r="BP403" i="5"/>
  <c r="BM403" i="5"/>
  <c r="BP400" i="5"/>
  <c r="BM400" i="5"/>
  <c r="BP399" i="5"/>
  <c r="BM399" i="5"/>
  <c r="BP398" i="5"/>
  <c r="BM398" i="5"/>
  <c r="BP397" i="5"/>
  <c r="BM397" i="5"/>
  <c r="BP396" i="5"/>
  <c r="BM396" i="5"/>
  <c r="BP395" i="5"/>
  <c r="BM395" i="5"/>
  <c r="BP394" i="5"/>
  <c r="BM394" i="5"/>
  <c r="BP393" i="5"/>
  <c r="BM393" i="5"/>
  <c r="BP392" i="5"/>
  <c r="BM392" i="5"/>
  <c r="BP391" i="5"/>
  <c r="BM391" i="5"/>
  <c r="BP390" i="5"/>
  <c r="BM390" i="5"/>
  <c r="BP389" i="5"/>
  <c r="BM389" i="5"/>
  <c r="BP386" i="5"/>
  <c r="BM386" i="5"/>
  <c r="BP385" i="5"/>
  <c r="BM385" i="5"/>
  <c r="BP384" i="5"/>
  <c r="BM384" i="5"/>
  <c r="BP383" i="5"/>
  <c r="BM383" i="5"/>
  <c r="BP382" i="5"/>
  <c r="BM382" i="5"/>
  <c r="BP381" i="5"/>
  <c r="BM381" i="5"/>
  <c r="BP380" i="5"/>
  <c r="BM380" i="5"/>
  <c r="BP379" i="5"/>
  <c r="BM379" i="5"/>
  <c r="BP378" i="5"/>
  <c r="BM378" i="5"/>
  <c r="BP377" i="5"/>
  <c r="BM377" i="5"/>
  <c r="BP376" i="5"/>
  <c r="BM376" i="5"/>
  <c r="BP375" i="5"/>
  <c r="BM375" i="5"/>
  <c r="BP372" i="5"/>
  <c r="BM372" i="5"/>
  <c r="BP371" i="5"/>
  <c r="BM371" i="5"/>
  <c r="BP370" i="5"/>
  <c r="BM370" i="5"/>
  <c r="BP369" i="5"/>
  <c r="BM369" i="5"/>
  <c r="BP368" i="5"/>
  <c r="BM368" i="5"/>
  <c r="BP367" i="5"/>
  <c r="BM367" i="5"/>
  <c r="BP366" i="5"/>
  <c r="BM366" i="5"/>
  <c r="BP365" i="5"/>
  <c r="BM365" i="5"/>
  <c r="BP364" i="5"/>
  <c r="BM364" i="5"/>
  <c r="BP363" i="5"/>
  <c r="BM363" i="5"/>
  <c r="BP362" i="5"/>
  <c r="BM362" i="5"/>
  <c r="BP361" i="5"/>
  <c r="BM361" i="5"/>
  <c r="BP358" i="5"/>
  <c r="BM358" i="5"/>
  <c r="BP357" i="5"/>
  <c r="BM357" i="5"/>
  <c r="BP356" i="5"/>
  <c r="BM356" i="5"/>
  <c r="BP355" i="5"/>
  <c r="BM355" i="5"/>
  <c r="BP354" i="5"/>
  <c r="BM354" i="5"/>
  <c r="BP353" i="5"/>
  <c r="BM353" i="5"/>
  <c r="BP352" i="5"/>
  <c r="BM352" i="5"/>
  <c r="BP351" i="5"/>
  <c r="BM351" i="5"/>
  <c r="BP350" i="5"/>
  <c r="BM350" i="5"/>
  <c r="BP349" i="5"/>
  <c r="BM349" i="5"/>
  <c r="BP348" i="5"/>
  <c r="BM348" i="5"/>
  <c r="BP347" i="5"/>
  <c r="BM347" i="5"/>
  <c r="BP344" i="5"/>
  <c r="BM344" i="5"/>
  <c r="BP343" i="5"/>
  <c r="BM343" i="5"/>
  <c r="BP342" i="5"/>
  <c r="BM342" i="5"/>
  <c r="BP341" i="5"/>
  <c r="BM341" i="5"/>
  <c r="BP340" i="5"/>
  <c r="BM340" i="5"/>
  <c r="BP339" i="5"/>
  <c r="BM339" i="5"/>
  <c r="BP338" i="5"/>
  <c r="BM338" i="5"/>
  <c r="BP337" i="5"/>
  <c r="BM337" i="5"/>
  <c r="BP336" i="5"/>
  <c r="BM336" i="5"/>
  <c r="BP335" i="5"/>
  <c r="BM335" i="5"/>
  <c r="BP334" i="5"/>
  <c r="BM334" i="5"/>
  <c r="BP333" i="5"/>
  <c r="BM333" i="5"/>
  <c r="BP330" i="5"/>
  <c r="BM330" i="5"/>
  <c r="BP329" i="5"/>
  <c r="BM329" i="5"/>
  <c r="BP328" i="5"/>
  <c r="BM328" i="5"/>
  <c r="BP327" i="5"/>
  <c r="BM327" i="5"/>
  <c r="BP326" i="5"/>
  <c r="BM326" i="5"/>
  <c r="BP325" i="5"/>
  <c r="BM325" i="5"/>
  <c r="BP324" i="5"/>
  <c r="BM324" i="5"/>
  <c r="BP323" i="5"/>
  <c r="BM323" i="5"/>
  <c r="BP322" i="5"/>
  <c r="BM322" i="5"/>
  <c r="BP321" i="5"/>
  <c r="BM321" i="5"/>
  <c r="BP320" i="5"/>
  <c r="BM320" i="5"/>
  <c r="BP319" i="5"/>
  <c r="BM319" i="5"/>
  <c r="BP316" i="5"/>
  <c r="BM316" i="5"/>
  <c r="BP315" i="5"/>
  <c r="BM315" i="5"/>
  <c r="BP314" i="5"/>
  <c r="BM314" i="5"/>
  <c r="BP313" i="5"/>
  <c r="BM313" i="5"/>
  <c r="BP312" i="5"/>
  <c r="BM312" i="5"/>
  <c r="BP311" i="5"/>
  <c r="BM311" i="5"/>
  <c r="BP310" i="5"/>
  <c r="BM310" i="5"/>
  <c r="BP309" i="5"/>
  <c r="BM309" i="5"/>
  <c r="BP308" i="5"/>
  <c r="BM308" i="5"/>
  <c r="BP307" i="5"/>
  <c r="BM307" i="5"/>
  <c r="BP306" i="5"/>
  <c r="BM306" i="5"/>
  <c r="BP305" i="5"/>
  <c r="BM305" i="5"/>
  <c r="BP302" i="5"/>
  <c r="BM302" i="5"/>
  <c r="BP301" i="5"/>
  <c r="BM301" i="5"/>
  <c r="BP300" i="5"/>
  <c r="BM300" i="5"/>
  <c r="BP299" i="5"/>
  <c r="BM299" i="5"/>
  <c r="BP298" i="5"/>
  <c r="BM298" i="5"/>
  <c r="BP297" i="5"/>
  <c r="BM297" i="5"/>
  <c r="BP296" i="5"/>
  <c r="BM296" i="5"/>
  <c r="BP295" i="5"/>
  <c r="BM295" i="5"/>
  <c r="BP294" i="5"/>
  <c r="BM294" i="5"/>
  <c r="BP293" i="5"/>
  <c r="BM293" i="5"/>
  <c r="BP292" i="5"/>
  <c r="BM292" i="5"/>
  <c r="BP291" i="5"/>
  <c r="BM291" i="5"/>
  <c r="BP288" i="5"/>
  <c r="BM288" i="5"/>
  <c r="BP287" i="5"/>
  <c r="BM287" i="5"/>
  <c r="BP286" i="5"/>
  <c r="BM286" i="5"/>
  <c r="BP285" i="5"/>
  <c r="BM285" i="5"/>
  <c r="BP284" i="5"/>
  <c r="BM284" i="5"/>
  <c r="BP283" i="5"/>
  <c r="BM283" i="5"/>
  <c r="BP282" i="5"/>
  <c r="BM282" i="5"/>
  <c r="BP281" i="5"/>
  <c r="BM281" i="5"/>
  <c r="BP280" i="5"/>
  <c r="BM280" i="5"/>
  <c r="BP279" i="5"/>
  <c r="BM279" i="5"/>
  <c r="BP278" i="5"/>
  <c r="BM278" i="5"/>
  <c r="BP277" i="5"/>
  <c r="BM277" i="5"/>
  <c r="BP274" i="5"/>
  <c r="BM274" i="5"/>
  <c r="BP273" i="5"/>
  <c r="BM273" i="5"/>
  <c r="BP272" i="5"/>
  <c r="BM272" i="5"/>
  <c r="BP271" i="5"/>
  <c r="BM271" i="5"/>
  <c r="BP270" i="5"/>
  <c r="BM270" i="5"/>
  <c r="BP269" i="5"/>
  <c r="BM269" i="5"/>
  <c r="BP268" i="5"/>
  <c r="BM268" i="5"/>
  <c r="BP267" i="5"/>
  <c r="BM267" i="5"/>
  <c r="BP266" i="5"/>
  <c r="BM266" i="5"/>
  <c r="BP265" i="5"/>
  <c r="BM265" i="5"/>
  <c r="BP264" i="5"/>
  <c r="BM264" i="5"/>
  <c r="BP263" i="5"/>
  <c r="BM263" i="5"/>
  <c r="BP260" i="5"/>
  <c r="BM260" i="5"/>
  <c r="BP259" i="5"/>
  <c r="BM259" i="5"/>
  <c r="BP258" i="5"/>
  <c r="BM258" i="5"/>
  <c r="BP257" i="5"/>
  <c r="BM257" i="5"/>
  <c r="BP256" i="5"/>
  <c r="BM256" i="5"/>
  <c r="BP255" i="5"/>
  <c r="BM255" i="5"/>
  <c r="BP254" i="5"/>
  <c r="BM254" i="5"/>
  <c r="BP253" i="5"/>
  <c r="BM253" i="5"/>
  <c r="BP252" i="5"/>
  <c r="BM252" i="5"/>
  <c r="BP251" i="5"/>
  <c r="BM251" i="5"/>
  <c r="BP250" i="5"/>
  <c r="BM250" i="5"/>
  <c r="BP249" i="5"/>
  <c r="BM249" i="5"/>
  <c r="BP246" i="5"/>
  <c r="BM246" i="5"/>
  <c r="BP245" i="5"/>
  <c r="BM245" i="5"/>
  <c r="BP244" i="5"/>
  <c r="BM244" i="5"/>
  <c r="BP243" i="5"/>
  <c r="BM243" i="5"/>
  <c r="BP242" i="5"/>
  <c r="BM242" i="5"/>
  <c r="BP241" i="5"/>
  <c r="BM241" i="5"/>
  <c r="BP240" i="5"/>
  <c r="BM240" i="5"/>
  <c r="BP239" i="5"/>
  <c r="BM239" i="5"/>
  <c r="BP238" i="5"/>
  <c r="BM238" i="5"/>
  <c r="BP237" i="5"/>
  <c r="BM237" i="5"/>
  <c r="BP236" i="5"/>
  <c r="BM236" i="5"/>
  <c r="BP235" i="5"/>
  <c r="BM235" i="5"/>
  <c r="BP232" i="5"/>
  <c r="BM232" i="5"/>
  <c r="BP231" i="5"/>
  <c r="BM231" i="5"/>
  <c r="BP230" i="5"/>
  <c r="BM230" i="5"/>
  <c r="BP229" i="5"/>
  <c r="BM229" i="5"/>
  <c r="BP228" i="5"/>
  <c r="BM228" i="5"/>
  <c r="BP227" i="5"/>
  <c r="BM227" i="5"/>
  <c r="BP226" i="5"/>
  <c r="BM226" i="5"/>
  <c r="BP225" i="5"/>
  <c r="BM225" i="5"/>
  <c r="BP224" i="5"/>
  <c r="BM224" i="5"/>
  <c r="BP223" i="5"/>
  <c r="BM223" i="5"/>
  <c r="BP222" i="5"/>
  <c r="BM222" i="5"/>
  <c r="BP221" i="5"/>
  <c r="BM221" i="5"/>
  <c r="BP218" i="5"/>
  <c r="BM218" i="5"/>
  <c r="BP217" i="5"/>
  <c r="BM217" i="5"/>
  <c r="BP216" i="5"/>
  <c r="BM216" i="5"/>
  <c r="BP215" i="5"/>
  <c r="BM215" i="5"/>
  <c r="BP214" i="5"/>
  <c r="BM214" i="5"/>
  <c r="BP213" i="5"/>
  <c r="BM213" i="5"/>
  <c r="BP212" i="5"/>
  <c r="BM212" i="5"/>
  <c r="BP211" i="5"/>
  <c r="BM211" i="5"/>
  <c r="BP210" i="5"/>
  <c r="BM210" i="5"/>
  <c r="BP209" i="5"/>
  <c r="BM209" i="5"/>
  <c r="BP208" i="5"/>
  <c r="BM208" i="5"/>
  <c r="BP207" i="5"/>
  <c r="BM207" i="5"/>
  <c r="BP204" i="5"/>
  <c r="BM204" i="5"/>
  <c r="BP203" i="5"/>
  <c r="BM203" i="5"/>
  <c r="BP202" i="5"/>
  <c r="BM202" i="5"/>
  <c r="BP201" i="5"/>
  <c r="BM201" i="5"/>
  <c r="BP200" i="5"/>
  <c r="BM200" i="5"/>
  <c r="BP199" i="5"/>
  <c r="BM199" i="5"/>
  <c r="BP198" i="5"/>
  <c r="BM198" i="5"/>
  <c r="BP197" i="5"/>
  <c r="BM197" i="5"/>
  <c r="BP196" i="5"/>
  <c r="BM196" i="5"/>
  <c r="BP195" i="5"/>
  <c r="BM195" i="5"/>
  <c r="BP194" i="5"/>
  <c r="BM194" i="5"/>
  <c r="BP193" i="5"/>
  <c r="BM193" i="5"/>
  <c r="BP190" i="5"/>
  <c r="BM190" i="5"/>
  <c r="BP189" i="5"/>
  <c r="BM189" i="5"/>
  <c r="BP188" i="5"/>
  <c r="BM188" i="5"/>
  <c r="BP187" i="5"/>
  <c r="BM187" i="5"/>
  <c r="BP186" i="5"/>
  <c r="BM186" i="5"/>
  <c r="BP185" i="5"/>
  <c r="BM185" i="5"/>
  <c r="BP184" i="5"/>
  <c r="BM184" i="5"/>
  <c r="BP183" i="5"/>
  <c r="BM183" i="5"/>
  <c r="BP182" i="5"/>
  <c r="BM182" i="5"/>
  <c r="BP181" i="5"/>
  <c r="BM181" i="5"/>
  <c r="BP180" i="5"/>
  <c r="BM180" i="5"/>
  <c r="BP179" i="5"/>
  <c r="BM179" i="5"/>
  <c r="BP176" i="5"/>
  <c r="BM176" i="5"/>
  <c r="BP175" i="5"/>
  <c r="BM175" i="5"/>
  <c r="BP174" i="5"/>
  <c r="BM174" i="5"/>
  <c r="BP173" i="5"/>
  <c r="BM173" i="5"/>
  <c r="BP172" i="5"/>
  <c r="BM172" i="5"/>
  <c r="BP171" i="5"/>
  <c r="BM171" i="5"/>
  <c r="BP170" i="5"/>
  <c r="BM170" i="5"/>
  <c r="BP169" i="5"/>
  <c r="BM169" i="5"/>
  <c r="BP168" i="5"/>
  <c r="BM168" i="5"/>
  <c r="BP167" i="5"/>
  <c r="BM167" i="5"/>
  <c r="BP166" i="5"/>
  <c r="BM166" i="5"/>
  <c r="BP165" i="5"/>
  <c r="BM165" i="5"/>
  <c r="BP162" i="5"/>
  <c r="BM162" i="5"/>
  <c r="BP161" i="5"/>
  <c r="BM161" i="5"/>
  <c r="BP160" i="5"/>
  <c r="BM160" i="5"/>
  <c r="BP159" i="5"/>
  <c r="BM159" i="5"/>
  <c r="BP158" i="5"/>
  <c r="BM158" i="5"/>
  <c r="BP157" i="5"/>
  <c r="BM157" i="5"/>
  <c r="BP156" i="5"/>
  <c r="BM156" i="5"/>
  <c r="BP155" i="5"/>
  <c r="BM155" i="5"/>
  <c r="BP154" i="5"/>
  <c r="BM154" i="5"/>
  <c r="BP153" i="5"/>
  <c r="BM153" i="5"/>
  <c r="BP152" i="5"/>
  <c r="BM152" i="5"/>
  <c r="BP151" i="5"/>
  <c r="BM151" i="5"/>
  <c r="BP148" i="5"/>
  <c r="BM148" i="5"/>
  <c r="BP147" i="5"/>
  <c r="BM147" i="5"/>
  <c r="BP146" i="5"/>
  <c r="BM146" i="5"/>
  <c r="BP145" i="5"/>
  <c r="BM145" i="5"/>
  <c r="BP144" i="5"/>
  <c r="BM144" i="5"/>
  <c r="BP143" i="5"/>
  <c r="BM143" i="5"/>
  <c r="BP142" i="5"/>
  <c r="BM142" i="5"/>
  <c r="BP141" i="5"/>
  <c r="BM141" i="5"/>
  <c r="BP140" i="5"/>
  <c r="BM140" i="5"/>
  <c r="BP139" i="5"/>
  <c r="BM139" i="5"/>
  <c r="BP138" i="5"/>
  <c r="BM138" i="5"/>
  <c r="BP137" i="5"/>
  <c r="BM137" i="5"/>
  <c r="BP134" i="5"/>
  <c r="BM134" i="5"/>
  <c r="BP133" i="5"/>
  <c r="BM133" i="5"/>
  <c r="BP132" i="5"/>
  <c r="BM132" i="5"/>
  <c r="BP131" i="5"/>
  <c r="BM131" i="5"/>
  <c r="BP130" i="5"/>
  <c r="BM130" i="5"/>
  <c r="BP129" i="5"/>
  <c r="BM129" i="5"/>
  <c r="BP128" i="5"/>
  <c r="BM128" i="5"/>
  <c r="BP127" i="5"/>
  <c r="BM127" i="5"/>
  <c r="BP126" i="5"/>
  <c r="BM126" i="5"/>
  <c r="BP125" i="5"/>
  <c r="BM125" i="5"/>
  <c r="BP124" i="5"/>
  <c r="BM124" i="5"/>
  <c r="BP123" i="5"/>
  <c r="BM123" i="5"/>
  <c r="BP120" i="5"/>
  <c r="BM120" i="5"/>
  <c r="BP119" i="5"/>
  <c r="BM119" i="5"/>
  <c r="BP118" i="5"/>
  <c r="BM118" i="5"/>
  <c r="BP117" i="5"/>
  <c r="BM117" i="5"/>
  <c r="BP116" i="5"/>
  <c r="BM116" i="5"/>
  <c r="BP115" i="5"/>
  <c r="BM115" i="5"/>
  <c r="BP114" i="5"/>
  <c r="BM114" i="5"/>
  <c r="BP113" i="5"/>
  <c r="BM113" i="5"/>
  <c r="BP112" i="5"/>
  <c r="BM112" i="5"/>
  <c r="BP111" i="5"/>
  <c r="BM111" i="5"/>
  <c r="BP110" i="5"/>
  <c r="BM110" i="5"/>
  <c r="BP109" i="5"/>
  <c r="BM109" i="5"/>
  <c r="BP106" i="5"/>
  <c r="BM106" i="5"/>
  <c r="BP105" i="5"/>
  <c r="BM105" i="5"/>
  <c r="BP104" i="5"/>
  <c r="BM104" i="5"/>
  <c r="BP103" i="5"/>
  <c r="BM103" i="5"/>
  <c r="BP102" i="5"/>
  <c r="BM102" i="5"/>
  <c r="BP101" i="5"/>
  <c r="BM101" i="5"/>
  <c r="BP100" i="5"/>
  <c r="BM100" i="5"/>
  <c r="BP99" i="5"/>
  <c r="BM99" i="5"/>
  <c r="BP98" i="5"/>
  <c r="BM98" i="5"/>
  <c r="BP97" i="5"/>
  <c r="BM97" i="5"/>
  <c r="BP96" i="5"/>
  <c r="BM96" i="5"/>
  <c r="BP95" i="5"/>
  <c r="BM95" i="5"/>
  <c r="BP92" i="5"/>
  <c r="BM92" i="5"/>
  <c r="BP91" i="5"/>
  <c r="BM91" i="5"/>
  <c r="BP90" i="5"/>
  <c r="BM90" i="5"/>
  <c r="BP89" i="5"/>
  <c r="BM89" i="5"/>
  <c r="BP88" i="5"/>
  <c r="BM88" i="5"/>
  <c r="BP87" i="5"/>
  <c r="BM87" i="5"/>
  <c r="BP86" i="5"/>
  <c r="BM86" i="5"/>
  <c r="BP85" i="5"/>
  <c r="BM85" i="5"/>
  <c r="BP84" i="5"/>
  <c r="BM84" i="5"/>
  <c r="BP83" i="5"/>
  <c r="BM83" i="5"/>
  <c r="BP82" i="5"/>
  <c r="BM82" i="5"/>
  <c r="BP81" i="5"/>
  <c r="BM81" i="5"/>
  <c r="BP78" i="5"/>
  <c r="BM78" i="5"/>
  <c r="BP77" i="5"/>
  <c r="BM77" i="5"/>
  <c r="BP76" i="5"/>
  <c r="BM76" i="5"/>
  <c r="BP75" i="5"/>
  <c r="BM75" i="5"/>
  <c r="BP74" i="5"/>
  <c r="BM74" i="5"/>
  <c r="BP73" i="5"/>
  <c r="BM73" i="5"/>
  <c r="BP72" i="5"/>
  <c r="BM72" i="5"/>
  <c r="BP71" i="5"/>
  <c r="BM71" i="5"/>
  <c r="BP70" i="5"/>
  <c r="BM70" i="5"/>
  <c r="BP69" i="5"/>
  <c r="BM69" i="5"/>
  <c r="BP68" i="5"/>
  <c r="BM68" i="5"/>
  <c r="BP67" i="5"/>
  <c r="BM67" i="5"/>
  <c r="BP64" i="5"/>
  <c r="BM64" i="5"/>
  <c r="BP63" i="5"/>
  <c r="BM63" i="5"/>
  <c r="BP62" i="5"/>
  <c r="BM62" i="5"/>
  <c r="BP61" i="5"/>
  <c r="BM61" i="5"/>
  <c r="BP60" i="5"/>
  <c r="BM60" i="5"/>
  <c r="BP59" i="5"/>
  <c r="BM59" i="5"/>
  <c r="BP58" i="5"/>
  <c r="BM58" i="5"/>
  <c r="BP57" i="5"/>
  <c r="BM57" i="5"/>
  <c r="BP56" i="5"/>
  <c r="BM56" i="5"/>
  <c r="BP55" i="5"/>
  <c r="BM55" i="5"/>
  <c r="BP54" i="5"/>
  <c r="BM54" i="5"/>
  <c r="BP53" i="5"/>
  <c r="BM53" i="5"/>
  <c r="BP50" i="5"/>
  <c r="BM50" i="5"/>
  <c r="BP49" i="5"/>
  <c r="BM49" i="5"/>
  <c r="BP48" i="5"/>
  <c r="BM48" i="5"/>
  <c r="BP47" i="5"/>
  <c r="BM47" i="5"/>
  <c r="BP46" i="5"/>
  <c r="BM46" i="5"/>
  <c r="BP45" i="5"/>
  <c r="BM45" i="5"/>
  <c r="BP44" i="5"/>
  <c r="BM44" i="5"/>
  <c r="BP43" i="5"/>
  <c r="BM43" i="5"/>
  <c r="BP42" i="5"/>
  <c r="BM42" i="5"/>
  <c r="BP41" i="5"/>
  <c r="BM41" i="5"/>
  <c r="BP40" i="5"/>
  <c r="BM40" i="5"/>
  <c r="BP39" i="5"/>
  <c r="BM39" i="5"/>
  <c r="BP36" i="5"/>
  <c r="BM36" i="5"/>
  <c r="BP35" i="5"/>
  <c r="BM35" i="5"/>
  <c r="BP34" i="5"/>
  <c r="BM34" i="5"/>
  <c r="BP33" i="5"/>
  <c r="BM33" i="5"/>
  <c r="BP32" i="5"/>
  <c r="BM32" i="5"/>
  <c r="BP31" i="5"/>
  <c r="BM31" i="5"/>
  <c r="BP30" i="5"/>
  <c r="BM30" i="5"/>
  <c r="BP29" i="5"/>
  <c r="BM29" i="5"/>
  <c r="BP28" i="5"/>
  <c r="BM28" i="5"/>
  <c r="BP27" i="5"/>
  <c r="BM27" i="5"/>
  <c r="BP26" i="5"/>
  <c r="BM26" i="5"/>
  <c r="BP25" i="5"/>
  <c r="BM25" i="5"/>
  <c r="BP22" i="5"/>
  <c r="BM22" i="5"/>
  <c r="BP21" i="5"/>
  <c r="BM21" i="5"/>
  <c r="BP20" i="5"/>
  <c r="BM20" i="5"/>
  <c r="BP19" i="5"/>
  <c r="BM19" i="5"/>
  <c r="BP18" i="5"/>
  <c r="BM18" i="5"/>
  <c r="BP17" i="5"/>
  <c r="BM17" i="5"/>
  <c r="BP16" i="5"/>
  <c r="BM16" i="5"/>
  <c r="BP15" i="5"/>
  <c r="BM15" i="5"/>
  <c r="BP14" i="5"/>
  <c r="BM14" i="5"/>
  <c r="BP13" i="5"/>
  <c r="BM13" i="5"/>
  <c r="BP12" i="5"/>
  <c r="BM12" i="5"/>
  <c r="BP11" i="5"/>
  <c r="BM11" i="5"/>
  <c r="BK1156" i="5"/>
  <c r="BK1158" i="5" s="1"/>
  <c r="BJ1155" i="5"/>
  <c r="BJ1149" i="5"/>
  <c r="BJ1143" i="5"/>
  <c r="BK1139" i="5"/>
  <c r="BJ1137" i="5"/>
  <c r="BK1116" i="5"/>
  <c r="BK1115" i="5"/>
  <c r="BK1103" i="5"/>
  <c r="BK1125" i="5" s="1"/>
  <c r="BI1103" i="5"/>
  <c r="BJ1100" i="5"/>
  <c r="BJ1099" i="5"/>
  <c r="BJ1098" i="5"/>
  <c r="BJ1097" i="5"/>
  <c r="BJ1096" i="5"/>
  <c r="BJ1095" i="5"/>
  <c r="BJ1094" i="5"/>
  <c r="BJ1093" i="5"/>
  <c r="BJ1092" i="5"/>
  <c r="BJ1091" i="5"/>
  <c r="BJ1090" i="5"/>
  <c r="BJ1089" i="5"/>
  <c r="BJ1086" i="5"/>
  <c r="BJ1085" i="5"/>
  <c r="BJ1084" i="5"/>
  <c r="BJ1083" i="5"/>
  <c r="BJ1082" i="5"/>
  <c r="BJ1081" i="5"/>
  <c r="BJ1080" i="5"/>
  <c r="BJ1079" i="5"/>
  <c r="BJ1078" i="5"/>
  <c r="BJ1077" i="5"/>
  <c r="BJ1076" i="5"/>
  <c r="BJ1075" i="5"/>
  <c r="BJ1072" i="5"/>
  <c r="BJ1071" i="5"/>
  <c r="BJ1070" i="5"/>
  <c r="BJ1069" i="5"/>
  <c r="BJ1068" i="5"/>
  <c r="BJ1067" i="5"/>
  <c r="BJ1066" i="5"/>
  <c r="BJ1065" i="5"/>
  <c r="BJ1064" i="5"/>
  <c r="BJ1063" i="5"/>
  <c r="BJ1062" i="5"/>
  <c r="BJ1061" i="5"/>
  <c r="BJ1058" i="5"/>
  <c r="BJ1057" i="5"/>
  <c r="BJ1056" i="5"/>
  <c r="BJ1055" i="5"/>
  <c r="BJ1054" i="5"/>
  <c r="BJ1053" i="5"/>
  <c r="BJ1052" i="5"/>
  <c r="BJ1051" i="5"/>
  <c r="BJ1050" i="5"/>
  <c r="BJ1049" i="5"/>
  <c r="BJ1048" i="5"/>
  <c r="BJ1047" i="5"/>
  <c r="BJ1044" i="5"/>
  <c r="BJ1043" i="5"/>
  <c r="BJ1042" i="5"/>
  <c r="BJ1041" i="5"/>
  <c r="BJ1040" i="5"/>
  <c r="BJ1039" i="5"/>
  <c r="BJ1038" i="5"/>
  <c r="BJ1037" i="5"/>
  <c r="BJ1036" i="5"/>
  <c r="BJ1035" i="5"/>
  <c r="BJ1034" i="5"/>
  <c r="BJ1033" i="5"/>
  <c r="BJ1030" i="5"/>
  <c r="BJ1029" i="5"/>
  <c r="BJ1028" i="5"/>
  <c r="BJ1027" i="5"/>
  <c r="BJ1026" i="5"/>
  <c r="BJ1025" i="5"/>
  <c r="BJ1024" i="5"/>
  <c r="BJ1023" i="5"/>
  <c r="BJ1022" i="5"/>
  <c r="BJ1021" i="5"/>
  <c r="BJ1020" i="5"/>
  <c r="BJ1019" i="5"/>
  <c r="BJ1016" i="5"/>
  <c r="BJ1015" i="5"/>
  <c r="BJ1014" i="5"/>
  <c r="BJ1013" i="5"/>
  <c r="BJ1012" i="5"/>
  <c r="BJ1011" i="5"/>
  <c r="BJ1010" i="5"/>
  <c r="BJ1009" i="5"/>
  <c r="BJ1008" i="5"/>
  <c r="BJ1007" i="5"/>
  <c r="BJ1006" i="5"/>
  <c r="BJ1005" i="5"/>
  <c r="BJ960" i="5"/>
  <c r="BJ959" i="5"/>
  <c r="BJ958" i="5"/>
  <c r="BJ957" i="5"/>
  <c r="BJ956" i="5"/>
  <c r="BJ955" i="5"/>
  <c r="BJ954" i="5"/>
  <c r="BJ953" i="5"/>
  <c r="BJ952" i="5"/>
  <c r="BJ951" i="5"/>
  <c r="BJ950" i="5"/>
  <c r="BJ949" i="5"/>
  <c r="BJ946" i="5"/>
  <c r="BJ945" i="5"/>
  <c r="BJ944" i="5"/>
  <c r="BJ943" i="5"/>
  <c r="BJ942" i="5"/>
  <c r="BJ941" i="5"/>
  <c r="BJ940" i="5"/>
  <c r="BJ939" i="5"/>
  <c r="BJ938" i="5"/>
  <c r="BJ937" i="5"/>
  <c r="BJ936" i="5"/>
  <c r="BJ935" i="5"/>
  <c r="BJ932" i="5"/>
  <c r="BJ931" i="5"/>
  <c r="BJ930" i="5"/>
  <c r="BJ929" i="5"/>
  <c r="BJ928" i="5"/>
  <c r="BJ927" i="5"/>
  <c r="BJ926" i="5"/>
  <c r="BJ925" i="5"/>
  <c r="BJ924" i="5"/>
  <c r="BJ923" i="5"/>
  <c r="BJ922" i="5"/>
  <c r="BJ921" i="5"/>
  <c r="BJ918" i="5"/>
  <c r="BJ917" i="5"/>
  <c r="BJ916" i="5"/>
  <c r="BJ915" i="5"/>
  <c r="BJ914" i="5"/>
  <c r="BJ913" i="5"/>
  <c r="BJ912" i="5"/>
  <c r="BJ911" i="5"/>
  <c r="BJ910" i="5"/>
  <c r="BJ909" i="5"/>
  <c r="BJ908" i="5"/>
  <c r="BJ907" i="5"/>
  <c r="BJ904" i="5"/>
  <c r="BJ903" i="5"/>
  <c r="BJ902" i="5"/>
  <c r="BJ901" i="5"/>
  <c r="BJ900" i="5"/>
  <c r="BJ899" i="5"/>
  <c r="BJ898" i="5"/>
  <c r="BJ897" i="5"/>
  <c r="BJ896" i="5"/>
  <c r="BJ895" i="5"/>
  <c r="BJ894" i="5"/>
  <c r="BJ893" i="5"/>
  <c r="BJ890" i="5"/>
  <c r="BJ889" i="5"/>
  <c r="BJ888" i="5"/>
  <c r="BJ887" i="5"/>
  <c r="BJ886" i="5"/>
  <c r="BJ885" i="5"/>
  <c r="BJ884" i="5"/>
  <c r="BJ883" i="5"/>
  <c r="BJ882" i="5"/>
  <c r="BJ881" i="5"/>
  <c r="BJ880" i="5"/>
  <c r="BJ879" i="5"/>
  <c r="BJ848" i="5"/>
  <c r="BJ847" i="5"/>
  <c r="BJ846" i="5"/>
  <c r="BJ845" i="5"/>
  <c r="BJ844" i="5"/>
  <c r="BJ843" i="5"/>
  <c r="BJ842" i="5"/>
  <c r="BJ841" i="5"/>
  <c r="BJ840" i="5"/>
  <c r="BJ839" i="5"/>
  <c r="BJ838" i="5"/>
  <c r="BJ837" i="5"/>
  <c r="BJ834" i="5"/>
  <c r="BJ833" i="5"/>
  <c r="BJ832" i="5"/>
  <c r="BJ831" i="5"/>
  <c r="BJ830" i="5"/>
  <c r="BJ829" i="5"/>
  <c r="BJ828" i="5"/>
  <c r="BJ827" i="5"/>
  <c r="BJ826" i="5"/>
  <c r="BJ825" i="5"/>
  <c r="BJ824" i="5"/>
  <c r="BJ823" i="5"/>
  <c r="BJ820" i="5"/>
  <c r="BJ819" i="5"/>
  <c r="BJ818" i="5"/>
  <c r="BJ817" i="5"/>
  <c r="BJ816" i="5"/>
  <c r="BJ815" i="5"/>
  <c r="BJ814" i="5"/>
  <c r="BJ813" i="5"/>
  <c r="BJ812" i="5"/>
  <c r="BJ811" i="5"/>
  <c r="BJ810" i="5"/>
  <c r="BJ809" i="5"/>
  <c r="BJ806" i="5"/>
  <c r="BJ805" i="5"/>
  <c r="BJ804" i="5"/>
  <c r="BJ803" i="5"/>
  <c r="BJ802" i="5"/>
  <c r="BJ801" i="5"/>
  <c r="BJ800" i="5"/>
  <c r="BJ799" i="5"/>
  <c r="BJ798" i="5"/>
  <c r="BJ797" i="5"/>
  <c r="BJ796" i="5"/>
  <c r="BJ795" i="5"/>
  <c r="BJ750" i="5"/>
  <c r="BJ749" i="5"/>
  <c r="BJ748" i="5"/>
  <c r="BJ747" i="5"/>
  <c r="BJ746" i="5"/>
  <c r="BJ745" i="5"/>
  <c r="BJ744" i="5"/>
  <c r="BJ743" i="5"/>
  <c r="BJ742" i="5"/>
  <c r="BJ741" i="5"/>
  <c r="BJ740" i="5"/>
  <c r="BJ739" i="5"/>
  <c r="BJ736" i="5"/>
  <c r="BJ735" i="5"/>
  <c r="BJ734" i="5"/>
  <c r="BJ733" i="5"/>
  <c r="BJ732" i="5"/>
  <c r="BJ731" i="5"/>
  <c r="BJ730" i="5"/>
  <c r="BJ729" i="5"/>
  <c r="BJ728" i="5"/>
  <c r="BJ727" i="5"/>
  <c r="BJ726" i="5"/>
  <c r="BJ725" i="5"/>
  <c r="BJ722" i="5"/>
  <c r="BJ721" i="5"/>
  <c r="BJ720" i="5"/>
  <c r="BJ719" i="5"/>
  <c r="BJ718" i="5"/>
  <c r="BJ717" i="5"/>
  <c r="BJ716" i="5"/>
  <c r="BJ715" i="5"/>
  <c r="BJ714" i="5"/>
  <c r="BJ713" i="5"/>
  <c r="BJ712" i="5"/>
  <c r="BJ711" i="5"/>
  <c r="BJ708" i="5"/>
  <c r="BJ707" i="5"/>
  <c r="BJ706" i="5"/>
  <c r="BJ705" i="5"/>
  <c r="BJ704" i="5"/>
  <c r="BJ703" i="5"/>
  <c r="BJ702" i="5"/>
  <c r="BJ701" i="5"/>
  <c r="BJ700" i="5"/>
  <c r="BJ699" i="5"/>
  <c r="BJ698" i="5"/>
  <c r="BJ697" i="5"/>
  <c r="BJ694" i="5"/>
  <c r="BJ693" i="5"/>
  <c r="BJ692" i="5"/>
  <c r="BJ691" i="5"/>
  <c r="BJ690" i="5"/>
  <c r="BJ689" i="5"/>
  <c r="BJ688" i="5"/>
  <c r="BJ687" i="5"/>
  <c r="BJ686" i="5"/>
  <c r="BJ685" i="5"/>
  <c r="BJ684" i="5"/>
  <c r="BJ683" i="5"/>
  <c r="BJ680" i="5"/>
  <c r="BJ679" i="5"/>
  <c r="BJ678" i="5"/>
  <c r="BJ677" i="5"/>
  <c r="BJ676" i="5"/>
  <c r="BJ675" i="5"/>
  <c r="BJ674" i="5"/>
  <c r="BJ673" i="5"/>
  <c r="BJ672" i="5"/>
  <c r="BJ671" i="5"/>
  <c r="BJ670" i="5"/>
  <c r="BJ669" i="5"/>
  <c r="BJ666" i="5"/>
  <c r="BJ665" i="5"/>
  <c r="BJ664" i="5"/>
  <c r="BJ663" i="5"/>
  <c r="BJ662" i="5"/>
  <c r="BJ661" i="5"/>
  <c r="BJ660" i="5"/>
  <c r="BJ658" i="5"/>
  <c r="BJ657" i="5"/>
  <c r="BJ656" i="5"/>
  <c r="BJ655" i="5"/>
  <c r="BJ652" i="5"/>
  <c r="BJ651" i="5"/>
  <c r="BJ650" i="5"/>
  <c r="BJ649" i="5"/>
  <c r="BJ648" i="5"/>
  <c r="BJ647" i="5"/>
  <c r="BJ646" i="5"/>
  <c r="BJ645" i="5"/>
  <c r="BJ644" i="5"/>
  <c r="BJ643" i="5"/>
  <c r="BJ642" i="5"/>
  <c r="BJ641" i="5"/>
  <c r="BJ638" i="5"/>
  <c r="BJ637" i="5"/>
  <c r="BJ636" i="5"/>
  <c r="BJ635" i="5"/>
  <c r="BJ634" i="5"/>
  <c r="BJ633" i="5"/>
  <c r="BJ632" i="5"/>
  <c r="BJ631" i="5"/>
  <c r="BJ630" i="5"/>
  <c r="BJ629" i="5"/>
  <c r="BJ628" i="5"/>
  <c r="BJ627" i="5"/>
  <c r="BJ624" i="5"/>
  <c r="BJ623" i="5"/>
  <c r="BJ622" i="5"/>
  <c r="BJ621" i="5"/>
  <c r="BJ620" i="5"/>
  <c r="BJ619" i="5"/>
  <c r="BJ618" i="5"/>
  <c r="BJ617" i="5"/>
  <c r="BJ616" i="5"/>
  <c r="BJ615" i="5"/>
  <c r="BJ614" i="5"/>
  <c r="BJ613" i="5"/>
  <c r="BJ610" i="5"/>
  <c r="BJ609" i="5"/>
  <c r="BJ608" i="5"/>
  <c r="BJ607" i="5"/>
  <c r="BJ606" i="5"/>
  <c r="BJ605" i="5"/>
  <c r="BJ604" i="5"/>
  <c r="BJ603" i="5"/>
  <c r="BJ602" i="5"/>
  <c r="BJ601" i="5"/>
  <c r="BJ600" i="5"/>
  <c r="BJ599" i="5"/>
  <c r="BJ596" i="5"/>
  <c r="BJ595" i="5"/>
  <c r="BJ594" i="5"/>
  <c r="BJ593" i="5"/>
  <c r="BJ592" i="5"/>
  <c r="BJ591" i="5"/>
  <c r="BJ590" i="5"/>
  <c r="BJ589" i="5"/>
  <c r="BJ588" i="5"/>
  <c r="BJ587" i="5"/>
  <c r="BJ586" i="5"/>
  <c r="BJ585" i="5"/>
  <c r="BJ582" i="5"/>
  <c r="BJ581" i="5"/>
  <c r="BJ580" i="5"/>
  <c r="BJ579" i="5"/>
  <c r="BJ578" i="5"/>
  <c r="BJ577" i="5"/>
  <c r="BJ576" i="5"/>
  <c r="BJ575" i="5"/>
  <c r="BJ574" i="5"/>
  <c r="BJ573" i="5"/>
  <c r="BJ572" i="5"/>
  <c r="BJ571" i="5"/>
  <c r="BJ568" i="5"/>
  <c r="BJ567" i="5"/>
  <c r="BJ566" i="5"/>
  <c r="BJ565" i="5"/>
  <c r="BJ564" i="5"/>
  <c r="BJ563" i="5"/>
  <c r="BJ562" i="5"/>
  <c r="BJ561" i="5"/>
  <c r="BJ560" i="5"/>
  <c r="BJ559" i="5"/>
  <c r="BJ558" i="5"/>
  <c r="BJ557" i="5"/>
  <c r="BJ554" i="5"/>
  <c r="BJ553" i="5"/>
  <c r="BJ552" i="5"/>
  <c r="BJ551" i="5"/>
  <c r="BJ550" i="5"/>
  <c r="BJ549" i="5"/>
  <c r="BJ548" i="5"/>
  <c r="BJ547" i="5"/>
  <c r="BJ546" i="5"/>
  <c r="BJ545" i="5"/>
  <c r="BJ544" i="5"/>
  <c r="BJ543" i="5"/>
  <c r="BJ540" i="5"/>
  <c r="BJ539" i="5"/>
  <c r="BJ538" i="5"/>
  <c r="BJ537" i="5"/>
  <c r="BJ536" i="5"/>
  <c r="BJ535" i="5"/>
  <c r="BJ534" i="5"/>
  <c r="BJ533" i="5"/>
  <c r="BJ532" i="5"/>
  <c r="BJ531" i="5"/>
  <c r="BJ530" i="5"/>
  <c r="BJ529" i="5"/>
  <c r="BJ526" i="5"/>
  <c r="BJ525" i="5"/>
  <c r="BJ524" i="5"/>
  <c r="BJ523" i="5"/>
  <c r="BJ522" i="5"/>
  <c r="BJ521" i="5"/>
  <c r="BJ520" i="5"/>
  <c r="BJ519" i="5"/>
  <c r="BJ518" i="5"/>
  <c r="BJ517" i="5"/>
  <c r="BJ516" i="5"/>
  <c r="BJ515" i="5"/>
  <c r="BJ512" i="5"/>
  <c r="BJ511" i="5"/>
  <c r="BJ510" i="5"/>
  <c r="BJ509" i="5"/>
  <c r="BJ508" i="5"/>
  <c r="BJ507" i="5"/>
  <c r="BJ506" i="5"/>
  <c r="BJ505" i="5"/>
  <c r="BJ504" i="5"/>
  <c r="BJ503" i="5"/>
  <c r="BJ502" i="5"/>
  <c r="BJ501" i="5"/>
  <c r="BJ498" i="5"/>
  <c r="BJ497" i="5"/>
  <c r="BJ496" i="5"/>
  <c r="BJ495" i="5"/>
  <c r="BJ494" i="5"/>
  <c r="BJ493" i="5"/>
  <c r="BJ492" i="5"/>
  <c r="BJ491" i="5"/>
  <c r="BJ490" i="5"/>
  <c r="BJ489" i="5"/>
  <c r="BJ488" i="5"/>
  <c r="BJ487" i="5"/>
  <c r="BJ484" i="5"/>
  <c r="BJ483" i="5"/>
  <c r="BJ482" i="5"/>
  <c r="BJ481" i="5"/>
  <c r="BJ480" i="5"/>
  <c r="BJ479" i="5"/>
  <c r="BJ478" i="5"/>
  <c r="BJ477" i="5"/>
  <c r="BJ476" i="5"/>
  <c r="BJ475" i="5"/>
  <c r="BJ474" i="5"/>
  <c r="BJ473" i="5"/>
  <c r="BJ470" i="5"/>
  <c r="BJ469" i="5"/>
  <c r="BJ468" i="5"/>
  <c r="BJ467" i="5"/>
  <c r="BJ466" i="5"/>
  <c r="BJ465" i="5"/>
  <c r="BJ464" i="5"/>
  <c r="BJ463" i="5"/>
  <c r="BJ462" i="5"/>
  <c r="BJ461" i="5"/>
  <c r="BJ460" i="5"/>
  <c r="BJ459" i="5"/>
  <c r="BJ456" i="5"/>
  <c r="BJ455" i="5"/>
  <c r="BJ454" i="5"/>
  <c r="BJ453" i="5"/>
  <c r="BJ452" i="5"/>
  <c r="BJ451" i="5"/>
  <c r="BJ450" i="5"/>
  <c r="BJ449" i="5"/>
  <c r="BJ448" i="5"/>
  <c r="BJ447" i="5"/>
  <c r="BJ446" i="5"/>
  <c r="BJ445" i="5"/>
  <c r="BJ442" i="5"/>
  <c r="BJ441" i="5"/>
  <c r="BJ440" i="5"/>
  <c r="BJ439" i="5"/>
  <c r="BJ438" i="5"/>
  <c r="BJ437" i="5"/>
  <c r="BJ436" i="5"/>
  <c r="BJ435" i="5"/>
  <c r="BJ434" i="5"/>
  <c r="BJ433" i="5"/>
  <c r="BJ432" i="5"/>
  <c r="BJ431" i="5"/>
  <c r="BJ428" i="5"/>
  <c r="BJ427" i="5"/>
  <c r="BJ426" i="5"/>
  <c r="BJ425" i="5"/>
  <c r="BJ424" i="5"/>
  <c r="BJ423" i="5"/>
  <c r="BJ422" i="5"/>
  <c r="BJ421" i="5"/>
  <c r="BJ420" i="5"/>
  <c r="BJ419" i="5"/>
  <c r="BJ418" i="5"/>
  <c r="BJ417" i="5"/>
  <c r="BJ414" i="5"/>
  <c r="BJ413" i="5"/>
  <c r="BJ412" i="5"/>
  <c r="BJ411" i="5"/>
  <c r="BJ410" i="5"/>
  <c r="BJ409" i="5"/>
  <c r="BJ408" i="5"/>
  <c r="BJ407" i="5"/>
  <c r="BJ406" i="5"/>
  <c r="BJ405" i="5"/>
  <c r="BJ404" i="5"/>
  <c r="BJ403" i="5"/>
  <c r="BJ400" i="5"/>
  <c r="BJ399" i="5"/>
  <c r="BJ398" i="5"/>
  <c r="BJ397" i="5"/>
  <c r="BJ396" i="5"/>
  <c r="BJ395" i="5"/>
  <c r="BJ394" i="5"/>
  <c r="BJ393" i="5"/>
  <c r="BJ392" i="5"/>
  <c r="BJ391" i="5"/>
  <c r="BJ390" i="5"/>
  <c r="BJ389" i="5"/>
  <c r="BJ386" i="5"/>
  <c r="BJ385" i="5"/>
  <c r="BJ384" i="5"/>
  <c r="BJ383" i="5"/>
  <c r="BJ382" i="5"/>
  <c r="BJ381" i="5"/>
  <c r="BJ380" i="5"/>
  <c r="BJ379" i="5"/>
  <c r="BJ378" i="5"/>
  <c r="BJ377" i="5"/>
  <c r="BJ376" i="5"/>
  <c r="BJ375" i="5"/>
  <c r="BJ372" i="5"/>
  <c r="BJ371" i="5"/>
  <c r="BJ370" i="5"/>
  <c r="BJ369" i="5"/>
  <c r="BJ368" i="5"/>
  <c r="BJ367" i="5"/>
  <c r="BJ366" i="5"/>
  <c r="BJ365" i="5"/>
  <c r="BJ364" i="5"/>
  <c r="BJ363" i="5"/>
  <c r="BJ362" i="5"/>
  <c r="BJ361" i="5"/>
  <c r="BJ358" i="5"/>
  <c r="BJ357" i="5"/>
  <c r="BJ356" i="5"/>
  <c r="BJ355" i="5"/>
  <c r="BJ354" i="5"/>
  <c r="BJ353" i="5"/>
  <c r="BJ352" i="5"/>
  <c r="BJ351" i="5"/>
  <c r="BJ350" i="5"/>
  <c r="BJ349" i="5"/>
  <c r="BJ348" i="5"/>
  <c r="BJ347" i="5"/>
  <c r="BJ344" i="5"/>
  <c r="BJ343" i="5"/>
  <c r="BJ342" i="5"/>
  <c r="BJ341" i="5"/>
  <c r="BJ340" i="5"/>
  <c r="BJ339" i="5"/>
  <c r="BJ338" i="5"/>
  <c r="BJ337" i="5"/>
  <c r="BJ336" i="5"/>
  <c r="BJ335" i="5"/>
  <c r="BJ334" i="5"/>
  <c r="BJ333" i="5"/>
  <c r="BJ330" i="5"/>
  <c r="BJ329" i="5"/>
  <c r="BJ328" i="5"/>
  <c r="BJ327" i="5"/>
  <c r="BJ326" i="5"/>
  <c r="BJ325" i="5"/>
  <c r="BJ324" i="5"/>
  <c r="BJ323" i="5"/>
  <c r="BJ322" i="5"/>
  <c r="BJ321" i="5"/>
  <c r="BJ320" i="5"/>
  <c r="BJ319" i="5"/>
  <c r="BJ316" i="5"/>
  <c r="BJ315" i="5"/>
  <c r="BJ314" i="5"/>
  <c r="BJ313" i="5"/>
  <c r="BJ312" i="5"/>
  <c r="BJ311" i="5"/>
  <c r="BJ310" i="5"/>
  <c r="BJ309" i="5"/>
  <c r="BJ308" i="5"/>
  <c r="BJ307" i="5"/>
  <c r="BJ306" i="5"/>
  <c r="BJ305" i="5"/>
  <c r="BJ302" i="5"/>
  <c r="BJ301" i="5"/>
  <c r="BJ300" i="5"/>
  <c r="BJ299" i="5"/>
  <c r="BJ298" i="5"/>
  <c r="BJ297" i="5"/>
  <c r="BJ296" i="5"/>
  <c r="BJ295" i="5"/>
  <c r="BJ294" i="5"/>
  <c r="BJ293" i="5"/>
  <c r="BJ292" i="5"/>
  <c r="BJ291" i="5"/>
  <c r="BJ288" i="5"/>
  <c r="BJ287" i="5"/>
  <c r="BJ286" i="5"/>
  <c r="BJ285" i="5"/>
  <c r="BJ284" i="5"/>
  <c r="BJ283" i="5"/>
  <c r="BJ282" i="5"/>
  <c r="BJ281" i="5"/>
  <c r="BJ280" i="5"/>
  <c r="BJ279" i="5"/>
  <c r="BJ278" i="5"/>
  <c r="BJ277" i="5"/>
  <c r="BJ274" i="5"/>
  <c r="BJ273" i="5"/>
  <c r="BJ272" i="5"/>
  <c r="BJ271" i="5"/>
  <c r="BJ270" i="5"/>
  <c r="BJ269" i="5"/>
  <c r="BJ268" i="5"/>
  <c r="BJ267" i="5"/>
  <c r="BJ266" i="5"/>
  <c r="BJ265" i="5"/>
  <c r="BJ264" i="5"/>
  <c r="BJ263" i="5"/>
  <c r="BJ260" i="5"/>
  <c r="BJ259" i="5"/>
  <c r="BJ258" i="5"/>
  <c r="BJ257" i="5"/>
  <c r="BJ256" i="5"/>
  <c r="BJ255" i="5"/>
  <c r="BJ254" i="5"/>
  <c r="BJ253" i="5"/>
  <c r="BJ252" i="5"/>
  <c r="BJ251" i="5"/>
  <c r="BJ250" i="5"/>
  <c r="BJ249" i="5"/>
  <c r="BJ246" i="5"/>
  <c r="BJ245" i="5"/>
  <c r="BJ244" i="5"/>
  <c r="BJ243" i="5"/>
  <c r="BJ242" i="5"/>
  <c r="BJ241" i="5"/>
  <c r="BJ240" i="5"/>
  <c r="BJ239" i="5"/>
  <c r="BJ238" i="5"/>
  <c r="BJ237" i="5"/>
  <c r="BJ236" i="5"/>
  <c r="BJ235" i="5"/>
  <c r="BJ232" i="5"/>
  <c r="BJ231" i="5"/>
  <c r="BJ230" i="5"/>
  <c r="BJ229" i="5"/>
  <c r="BJ228" i="5"/>
  <c r="BJ227" i="5"/>
  <c r="BJ226" i="5"/>
  <c r="BJ225" i="5"/>
  <c r="BJ224" i="5"/>
  <c r="BJ223" i="5"/>
  <c r="BJ222" i="5"/>
  <c r="BJ221" i="5"/>
  <c r="BJ218" i="5"/>
  <c r="BJ217" i="5"/>
  <c r="BJ216" i="5"/>
  <c r="BJ215" i="5"/>
  <c r="BJ214" i="5"/>
  <c r="BJ213" i="5"/>
  <c r="BJ212" i="5"/>
  <c r="BJ211" i="5"/>
  <c r="BJ210" i="5"/>
  <c r="BJ209" i="5"/>
  <c r="BJ208" i="5"/>
  <c r="BJ207" i="5"/>
  <c r="BJ204" i="5"/>
  <c r="BJ203" i="5"/>
  <c r="BJ202" i="5"/>
  <c r="BJ201" i="5"/>
  <c r="BJ200" i="5"/>
  <c r="BJ199" i="5"/>
  <c r="BJ198" i="5"/>
  <c r="BJ197" i="5"/>
  <c r="BJ196" i="5"/>
  <c r="BJ195" i="5"/>
  <c r="BJ194" i="5"/>
  <c r="BJ193" i="5"/>
  <c r="BJ190" i="5"/>
  <c r="BJ189" i="5"/>
  <c r="BJ188" i="5"/>
  <c r="BJ187" i="5"/>
  <c r="BJ186" i="5"/>
  <c r="BJ185" i="5"/>
  <c r="BJ184" i="5"/>
  <c r="BJ183" i="5"/>
  <c r="BJ182" i="5"/>
  <c r="BJ181" i="5"/>
  <c r="BJ180" i="5"/>
  <c r="BJ179" i="5"/>
  <c r="BJ176" i="5"/>
  <c r="BJ175" i="5"/>
  <c r="BJ174" i="5"/>
  <c r="BJ173" i="5"/>
  <c r="BJ172" i="5"/>
  <c r="BJ171" i="5"/>
  <c r="BJ170" i="5"/>
  <c r="BJ169" i="5"/>
  <c r="BJ168" i="5"/>
  <c r="BJ167" i="5"/>
  <c r="BJ166" i="5"/>
  <c r="BJ165" i="5"/>
  <c r="BJ162" i="5"/>
  <c r="BJ161" i="5"/>
  <c r="BJ160" i="5"/>
  <c r="BJ159" i="5"/>
  <c r="BJ158" i="5"/>
  <c r="BJ157" i="5"/>
  <c r="BJ156" i="5"/>
  <c r="BJ155" i="5"/>
  <c r="BJ154" i="5"/>
  <c r="BJ153" i="5"/>
  <c r="BJ152" i="5"/>
  <c r="BJ151" i="5"/>
  <c r="BJ148" i="5"/>
  <c r="BJ147" i="5"/>
  <c r="BJ146" i="5"/>
  <c r="BJ145" i="5"/>
  <c r="BJ144" i="5"/>
  <c r="BJ143" i="5"/>
  <c r="BJ142" i="5"/>
  <c r="BJ141" i="5"/>
  <c r="BJ140" i="5"/>
  <c r="BJ139" i="5"/>
  <c r="BJ138" i="5"/>
  <c r="BJ137" i="5"/>
  <c r="BJ134" i="5"/>
  <c r="BJ133" i="5"/>
  <c r="BJ132" i="5"/>
  <c r="BJ131" i="5"/>
  <c r="BJ130" i="5"/>
  <c r="BJ129" i="5"/>
  <c r="BJ128" i="5"/>
  <c r="BJ127" i="5"/>
  <c r="BJ126" i="5"/>
  <c r="BJ125" i="5"/>
  <c r="BJ124" i="5"/>
  <c r="BJ123" i="5"/>
  <c r="BJ120" i="5"/>
  <c r="BJ119" i="5"/>
  <c r="BJ118" i="5"/>
  <c r="BJ117" i="5"/>
  <c r="BJ116" i="5"/>
  <c r="BJ115" i="5"/>
  <c r="BJ114" i="5"/>
  <c r="BJ113" i="5"/>
  <c r="BJ112" i="5"/>
  <c r="BJ111" i="5"/>
  <c r="BJ110" i="5"/>
  <c r="BJ109" i="5"/>
  <c r="BJ106" i="5"/>
  <c r="BJ105" i="5"/>
  <c r="BJ104" i="5"/>
  <c r="BJ103" i="5"/>
  <c r="BJ102" i="5"/>
  <c r="BJ101" i="5"/>
  <c r="BJ100" i="5"/>
  <c r="BJ99" i="5"/>
  <c r="BJ98" i="5"/>
  <c r="BJ97" i="5"/>
  <c r="BJ96" i="5"/>
  <c r="BJ95" i="5"/>
  <c r="BJ92" i="5"/>
  <c r="BJ91" i="5"/>
  <c r="BJ90" i="5"/>
  <c r="BJ89" i="5"/>
  <c r="BJ88" i="5"/>
  <c r="BJ87" i="5"/>
  <c r="BJ86" i="5"/>
  <c r="BJ85" i="5"/>
  <c r="BJ84" i="5"/>
  <c r="BJ83" i="5"/>
  <c r="BJ82" i="5"/>
  <c r="BJ81" i="5"/>
  <c r="BJ78" i="5"/>
  <c r="BJ77" i="5"/>
  <c r="BJ76" i="5"/>
  <c r="BJ75" i="5"/>
  <c r="BJ74" i="5"/>
  <c r="BJ73" i="5"/>
  <c r="BJ72" i="5"/>
  <c r="BJ71" i="5"/>
  <c r="BJ70" i="5"/>
  <c r="BJ69" i="5"/>
  <c r="BJ68" i="5"/>
  <c r="BJ67" i="5"/>
  <c r="BJ64" i="5"/>
  <c r="BJ63" i="5"/>
  <c r="BJ62" i="5"/>
  <c r="BJ61" i="5"/>
  <c r="BJ60" i="5"/>
  <c r="BJ59" i="5"/>
  <c r="BJ58" i="5"/>
  <c r="BJ57" i="5"/>
  <c r="BJ56" i="5"/>
  <c r="BJ55" i="5"/>
  <c r="BJ54" i="5"/>
  <c r="BJ53" i="5"/>
  <c r="BJ50" i="5"/>
  <c r="BJ49" i="5"/>
  <c r="BJ48" i="5"/>
  <c r="BJ47" i="5"/>
  <c r="BJ46" i="5"/>
  <c r="BJ45" i="5"/>
  <c r="BJ44" i="5"/>
  <c r="BJ43" i="5"/>
  <c r="BJ42" i="5"/>
  <c r="BJ41" i="5"/>
  <c r="BJ40" i="5"/>
  <c r="BJ39" i="5"/>
  <c r="BJ36" i="5"/>
  <c r="BJ35" i="5"/>
  <c r="BJ34" i="5"/>
  <c r="BJ33" i="5"/>
  <c r="BJ32" i="5"/>
  <c r="BJ31" i="5"/>
  <c r="BJ30" i="5"/>
  <c r="BJ29" i="5"/>
  <c r="BJ28" i="5"/>
  <c r="BJ27" i="5"/>
  <c r="BJ26" i="5"/>
  <c r="BJ25" i="5"/>
  <c r="BJ22" i="5"/>
  <c r="BJ21" i="5"/>
  <c r="BJ20" i="5"/>
  <c r="BJ19" i="5"/>
  <c r="BJ18" i="5"/>
  <c r="BJ17" i="5"/>
  <c r="BJ16" i="5"/>
  <c r="BJ15" i="5"/>
  <c r="BJ14" i="5"/>
  <c r="BJ13" i="5"/>
  <c r="BJ12" i="5"/>
  <c r="BJ11" i="5"/>
  <c r="BH1156" i="5"/>
  <c r="BH1158" i="5" s="1"/>
  <c r="BG1155" i="5"/>
  <c r="BG1149" i="5"/>
  <c r="BG1143" i="5"/>
  <c r="BH1139" i="5"/>
  <c r="BG1137" i="5"/>
  <c r="BH1116" i="5"/>
  <c r="BH1115" i="5"/>
  <c r="BH1103" i="5"/>
  <c r="BH1125" i="5" s="1"/>
  <c r="BF1103" i="5"/>
  <c r="BG1100" i="5"/>
  <c r="BG1099" i="5"/>
  <c r="BG1098" i="5"/>
  <c r="BG1097" i="5"/>
  <c r="BG1096" i="5"/>
  <c r="BG1095" i="5"/>
  <c r="BG1094" i="5"/>
  <c r="BG1093" i="5"/>
  <c r="BG1092" i="5"/>
  <c r="BG1091" i="5"/>
  <c r="BG1090" i="5"/>
  <c r="BG1089" i="5"/>
  <c r="BG1086" i="5"/>
  <c r="BG1085" i="5"/>
  <c r="BG1084" i="5"/>
  <c r="BG1083" i="5"/>
  <c r="BG1082" i="5"/>
  <c r="BG1081" i="5"/>
  <c r="BG1080" i="5"/>
  <c r="BG1079" i="5"/>
  <c r="BG1078" i="5"/>
  <c r="BG1077" i="5"/>
  <c r="BG1076" i="5"/>
  <c r="BG1075" i="5"/>
  <c r="BG1072" i="5"/>
  <c r="BG1071" i="5"/>
  <c r="BG1070" i="5"/>
  <c r="BG1069" i="5"/>
  <c r="BG1068" i="5"/>
  <c r="BG1067" i="5"/>
  <c r="BG1066" i="5"/>
  <c r="BG1065" i="5"/>
  <c r="BG1064" i="5"/>
  <c r="BG1063" i="5"/>
  <c r="BG1062" i="5"/>
  <c r="BG1061" i="5"/>
  <c r="BG1058" i="5"/>
  <c r="BG1057" i="5"/>
  <c r="BG1056" i="5"/>
  <c r="BG1055" i="5"/>
  <c r="BG1054" i="5"/>
  <c r="BG1053" i="5"/>
  <c r="BG1052" i="5"/>
  <c r="BG1051" i="5"/>
  <c r="BG1050" i="5"/>
  <c r="BG1049" i="5"/>
  <c r="BG1048" i="5"/>
  <c r="BG1047" i="5"/>
  <c r="BG1044" i="5"/>
  <c r="BG1043" i="5"/>
  <c r="BG1042" i="5"/>
  <c r="BG1041" i="5"/>
  <c r="BG1040" i="5"/>
  <c r="BG1039" i="5"/>
  <c r="BG1038" i="5"/>
  <c r="BG1037" i="5"/>
  <c r="BG1036" i="5"/>
  <c r="BG1035" i="5"/>
  <c r="BG1034" i="5"/>
  <c r="BG1033" i="5"/>
  <c r="BG1030" i="5"/>
  <c r="BG1029" i="5"/>
  <c r="BG1028" i="5"/>
  <c r="BG1027" i="5"/>
  <c r="BG1026" i="5"/>
  <c r="BG1025" i="5"/>
  <c r="BG1024" i="5"/>
  <c r="BG1023" i="5"/>
  <c r="BG1022" i="5"/>
  <c r="BG1021" i="5"/>
  <c r="BG1020" i="5"/>
  <c r="BG1019" i="5"/>
  <c r="BG1016" i="5"/>
  <c r="BG1015" i="5"/>
  <c r="BG1014" i="5"/>
  <c r="BG1013" i="5"/>
  <c r="BG1012" i="5"/>
  <c r="BG1011" i="5"/>
  <c r="BG1010" i="5"/>
  <c r="BG1009" i="5"/>
  <c r="BG1008" i="5"/>
  <c r="BG1007" i="5"/>
  <c r="BG1006" i="5"/>
  <c r="BG1005" i="5"/>
  <c r="BG960" i="5"/>
  <c r="BG959" i="5"/>
  <c r="BG958" i="5"/>
  <c r="BG957" i="5"/>
  <c r="BG956" i="5"/>
  <c r="BG955" i="5"/>
  <c r="BG954" i="5"/>
  <c r="BG953" i="5"/>
  <c r="BG952" i="5"/>
  <c r="BG951" i="5"/>
  <c r="BG950" i="5"/>
  <c r="BG949" i="5"/>
  <c r="BG946" i="5"/>
  <c r="BG945" i="5"/>
  <c r="BG944" i="5"/>
  <c r="BG943" i="5"/>
  <c r="BG942" i="5"/>
  <c r="BG941" i="5"/>
  <c r="BG940" i="5"/>
  <c r="BG939" i="5"/>
  <c r="BG938" i="5"/>
  <c r="BG937" i="5"/>
  <c r="BG936" i="5"/>
  <c r="BG935" i="5"/>
  <c r="BG932" i="5"/>
  <c r="BG931" i="5"/>
  <c r="BG930" i="5"/>
  <c r="BG929" i="5"/>
  <c r="BG928" i="5"/>
  <c r="BG927" i="5"/>
  <c r="BG926" i="5"/>
  <c r="BG925" i="5"/>
  <c r="BG924" i="5"/>
  <c r="BG923" i="5"/>
  <c r="BG922" i="5"/>
  <c r="BG921" i="5"/>
  <c r="BG918" i="5"/>
  <c r="BG917" i="5"/>
  <c r="BG916" i="5"/>
  <c r="BG915" i="5"/>
  <c r="BG914" i="5"/>
  <c r="BG913" i="5"/>
  <c r="BG912" i="5"/>
  <c r="BG911" i="5"/>
  <c r="BG910" i="5"/>
  <c r="BG909" i="5"/>
  <c r="BG908" i="5"/>
  <c r="BG907" i="5"/>
  <c r="BG904" i="5"/>
  <c r="BG903" i="5"/>
  <c r="BG902" i="5"/>
  <c r="BG901" i="5"/>
  <c r="BG900" i="5"/>
  <c r="BG899" i="5"/>
  <c r="BG898" i="5"/>
  <c r="BG897" i="5"/>
  <c r="BG896" i="5"/>
  <c r="BG895" i="5"/>
  <c r="BG894" i="5"/>
  <c r="BG893" i="5"/>
  <c r="BG890" i="5"/>
  <c r="BG889" i="5"/>
  <c r="BG888" i="5"/>
  <c r="BG887" i="5"/>
  <c r="BG886" i="5"/>
  <c r="BG885" i="5"/>
  <c r="BG884" i="5"/>
  <c r="BG883" i="5"/>
  <c r="BG882" i="5"/>
  <c r="BG881" i="5"/>
  <c r="BG880" i="5"/>
  <c r="BG879" i="5"/>
  <c r="BG848" i="5"/>
  <c r="BG847" i="5"/>
  <c r="BG846" i="5"/>
  <c r="BG845" i="5"/>
  <c r="BG844" i="5"/>
  <c r="BG843" i="5"/>
  <c r="BG842" i="5"/>
  <c r="BG841" i="5"/>
  <c r="BG840" i="5"/>
  <c r="BG839" i="5"/>
  <c r="BG838" i="5"/>
  <c r="BG837" i="5"/>
  <c r="BG834" i="5"/>
  <c r="BG833" i="5"/>
  <c r="BG832" i="5"/>
  <c r="BG831" i="5"/>
  <c r="BG830" i="5"/>
  <c r="BG829" i="5"/>
  <c r="BG828" i="5"/>
  <c r="BG827" i="5"/>
  <c r="BG826" i="5"/>
  <c r="BG825" i="5"/>
  <c r="BG824" i="5"/>
  <c r="BG823" i="5"/>
  <c r="BG820" i="5"/>
  <c r="BG819" i="5"/>
  <c r="BG818" i="5"/>
  <c r="BG817" i="5"/>
  <c r="BG816" i="5"/>
  <c r="BG815" i="5"/>
  <c r="BG814" i="5"/>
  <c r="BG813" i="5"/>
  <c r="BG812" i="5"/>
  <c r="BG811" i="5"/>
  <c r="BG810" i="5"/>
  <c r="BG809" i="5"/>
  <c r="BG806" i="5"/>
  <c r="BG805" i="5"/>
  <c r="BG804" i="5"/>
  <c r="BG803" i="5"/>
  <c r="BG802" i="5"/>
  <c r="BG801" i="5"/>
  <c r="BG800" i="5"/>
  <c r="BG799" i="5"/>
  <c r="BG798" i="5"/>
  <c r="BG797" i="5"/>
  <c r="BG796" i="5"/>
  <c r="BG795" i="5"/>
  <c r="BG750" i="5"/>
  <c r="BG749" i="5"/>
  <c r="BG748" i="5"/>
  <c r="BG747" i="5"/>
  <c r="BG746" i="5"/>
  <c r="BG745" i="5"/>
  <c r="BG743" i="5"/>
  <c r="BG742" i="5"/>
  <c r="BG741" i="5"/>
  <c r="BG740" i="5"/>
  <c r="BG739" i="5"/>
  <c r="BG736" i="5"/>
  <c r="BG735" i="5"/>
  <c r="BG734" i="5"/>
  <c r="BG733" i="5"/>
  <c r="BG732" i="5"/>
  <c r="BG731" i="5"/>
  <c r="BG730" i="5"/>
  <c r="BG729" i="5"/>
  <c r="BG728" i="5"/>
  <c r="BG727" i="5"/>
  <c r="BG726" i="5"/>
  <c r="BG725" i="5"/>
  <c r="BG722" i="5"/>
  <c r="BG721" i="5"/>
  <c r="BG720" i="5"/>
  <c r="BG719" i="5"/>
  <c r="BG718" i="5"/>
  <c r="BG717" i="5"/>
  <c r="BG716" i="5"/>
  <c r="BG715" i="5"/>
  <c r="BG714" i="5"/>
  <c r="BG713" i="5"/>
  <c r="BG712" i="5"/>
  <c r="BG711" i="5"/>
  <c r="BG708" i="5"/>
  <c r="BG707" i="5"/>
  <c r="BG706" i="5"/>
  <c r="BG705" i="5"/>
  <c r="BG704" i="5"/>
  <c r="BG703" i="5"/>
  <c r="BG702" i="5"/>
  <c r="BG701" i="5"/>
  <c r="BG700" i="5"/>
  <c r="BG699" i="5"/>
  <c r="BG698" i="5"/>
  <c r="BG697" i="5"/>
  <c r="BG694" i="5"/>
  <c r="BG693" i="5"/>
  <c r="BG692" i="5"/>
  <c r="BG691" i="5"/>
  <c r="BG690" i="5"/>
  <c r="BG689" i="5"/>
  <c r="BG688" i="5"/>
  <c r="BG687" i="5"/>
  <c r="BG686" i="5"/>
  <c r="BG685" i="5"/>
  <c r="BG684" i="5"/>
  <c r="BG683" i="5"/>
  <c r="BG680" i="5"/>
  <c r="BG679" i="5"/>
  <c r="BG678" i="5"/>
  <c r="BG677" i="5"/>
  <c r="BG676" i="5"/>
  <c r="BG675" i="5"/>
  <c r="BG674" i="5"/>
  <c r="BG673" i="5"/>
  <c r="BG672" i="5"/>
  <c r="BG671" i="5"/>
  <c r="BG670" i="5"/>
  <c r="BG669" i="5"/>
  <c r="BG666" i="5"/>
  <c r="BG665" i="5"/>
  <c r="BG664" i="5"/>
  <c r="BG663" i="5"/>
  <c r="BG662" i="5"/>
  <c r="BG661" i="5"/>
  <c r="BG660" i="5"/>
  <c r="BG659" i="5"/>
  <c r="BG657" i="5"/>
  <c r="BG656" i="5"/>
  <c r="BG655" i="5"/>
  <c r="BG652" i="5"/>
  <c r="BG651" i="5"/>
  <c r="BG650" i="5"/>
  <c r="BG649" i="5"/>
  <c r="BG648" i="5"/>
  <c r="BG647" i="5"/>
  <c r="BG646" i="5"/>
  <c r="BG645" i="5"/>
  <c r="BG644" i="5"/>
  <c r="BG643" i="5"/>
  <c r="BG642" i="5"/>
  <c r="BG641" i="5"/>
  <c r="BG638" i="5"/>
  <c r="BG637" i="5"/>
  <c r="BG636" i="5"/>
  <c r="BG635" i="5"/>
  <c r="BG634" i="5"/>
  <c r="BG633" i="5"/>
  <c r="BG632" i="5"/>
  <c r="BG631" i="5"/>
  <c r="BG630" i="5"/>
  <c r="BG629" i="5"/>
  <c r="BG628" i="5"/>
  <c r="BG627" i="5"/>
  <c r="BG624" i="5"/>
  <c r="BG623" i="5"/>
  <c r="BG622" i="5"/>
  <c r="BG621" i="5"/>
  <c r="BG620" i="5"/>
  <c r="BG619" i="5"/>
  <c r="BG618" i="5"/>
  <c r="BG617" i="5"/>
  <c r="BG616" i="5"/>
  <c r="BG615" i="5"/>
  <c r="BG614" i="5"/>
  <c r="BG613" i="5"/>
  <c r="BG610" i="5"/>
  <c r="BG609" i="5"/>
  <c r="BG608" i="5"/>
  <c r="BG607" i="5"/>
  <c r="BG606" i="5"/>
  <c r="BG605" i="5"/>
  <c r="BG602" i="5"/>
  <c r="BG601" i="5"/>
  <c r="BG600" i="5"/>
  <c r="BG599" i="5"/>
  <c r="BG596" i="5"/>
  <c r="BG595" i="5"/>
  <c r="BG594" i="5"/>
  <c r="BG593" i="5"/>
  <c r="BG592" i="5"/>
  <c r="BG591" i="5"/>
  <c r="BG590" i="5"/>
  <c r="BG589" i="5"/>
  <c r="BG588" i="5"/>
  <c r="BG587" i="5"/>
  <c r="BG586" i="5"/>
  <c r="BG585" i="5"/>
  <c r="BG582" i="5"/>
  <c r="BG581" i="5"/>
  <c r="BG580" i="5"/>
  <c r="BG579" i="5"/>
  <c r="BG578" i="5"/>
  <c r="BG577" i="5"/>
  <c r="BG574" i="5"/>
  <c r="BG573" i="5"/>
  <c r="BG572" i="5"/>
  <c r="BG571" i="5"/>
  <c r="BG568" i="5"/>
  <c r="BG567" i="5"/>
  <c r="BG566" i="5"/>
  <c r="BG565" i="5"/>
  <c r="BG564" i="5"/>
  <c r="BG563" i="5"/>
  <c r="BG562" i="5"/>
  <c r="BG561" i="5"/>
  <c r="BG560" i="5"/>
  <c r="BG559" i="5"/>
  <c r="BG558" i="5"/>
  <c r="BG557" i="5"/>
  <c r="BG554" i="5"/>
  <c r="BG553" i="5"/>
  <c r="BG552" i="5"/>
  <c r="BG551" i="5"/>
  <c r="BG550" i="5"/>
  <c r="BG549" i="5"/>
  <c r="BG548" i="5"/>
  <c r="BG547" i="5"/>
  <c r="BG546" i="5"/>
  <c r="BG545" i="5"/>
  <c r="BG544" i="5"/>
  <c r="BG543" i="5"/>
  <c r="BG540" i="5"/>
  <c r="BG539" i="5"/>
  <c r="BG538" i="5"/>
  <c r="BG537" i="5"/>
  <c r="BG536" i="5"/>
  <c r="BG535" i="5"/>
  <c r="BG534" i="5"/>
  <c r="BG533" i="5"/>
  <c r="BG532" i="5"/>
  <c r="BG531" i="5"/>
  <c r="BG530" i="5"/>
  <c r="BG529" i="5"/>
  <c r="BG526" i="5"/>
  <c r="BG525" i="5"/>
  <c r="BG524" i="5"/>
  <c r="BG523" i="5"/>
  <c r="BG522" i="5"/>
  <c r="BG521" i="5"/>
  <c r="BG520" i="5"/>
  <c r="BG519" i="5"/>
  <c r="BG518" i="5"/>
  <c r="BG517" i="5"/>
  <c r="BG516" i="5"/>
  <c r="BG515" i="5"/>
  <c r="BG512" i="5"/>
  <c r="BG511" i="5"/>
  <c r="BG510" i="5"/>
  <c r="BG509" i="5"/>
  <c r="BG508" i="5"/>
  <c r="BG507" i="5"/>
  <c r="BG506" i="5"/>
  <c r="BG505" i="5"/>
  <c r="BG504" i="5"/>
  <c r="BG503" i="5"/>
  <c r="BG502" i="5"/>
  <c r="BG501" i="5"/>
  <c r="BG498" i="5"/>
  <c r="BG497" i="5"/>
  <c r="BG496" i="5"/>
  <c r="BG495" i="5"/>
  <c r="BG494" i="5"/>
  <c r="BG493" i="5"/>
  <c r="BG490" i="5"/>
  <c r="BG489" i="5"/>
  <c r="BG488" i="5"/>
  <c r="BG487" i="5"/>
  <c r="BG484" i="5"/>
  <c r="BG483" i="5"/>
  <c r="BG482" i="5"/>
  <c r="BG481" i="5"/>
  <c r="BG480" i="5"/>
  <c r="BG479" i="5"/>
  <c r="BG476" i="5"/>
  <c r="BG475" i="5"/>
  <c r="BG474" i="5"/>
  <c r="BG473" i="5"/>
  <c r="BG470" i="5"/>
  <c r="BG469" i="5"/>
  <c r="BG468" i="5"/>
  <c r="BG467" i="5"/>
  <c r="BG466" i="5"/>
  <c r="BG465" i="5"/>
  <c r="BG462" i="5"/>
  <c r="BG461" i="5"/>
  <c r="BG460" i="5"/>
  <c r="BG459" i="5"/>
  <c r="BG456" i="5"/>
  <c r="BG455" i="5"/>
  <c r="BG454" i="5"/>
  <c r="BG453" i="5"/>
  <c r="BG452" i="5"/>
  <c r="BG451" i="5"/>
  <c r="BG450" i="5"/>
  <c r="BG449" i="5"/>
  <c r="BG448" i="5"/>
  <c r="BG447" i="5"/>
  <c r="BG446" i="5"/>
  <c r="BG445" i="5"/>
  <c r="BG442" i="5"/>
  <c r="BG441" i="5"/>
  <c r="BG440" i="5"/>
  <c r="BG439" i="5"/>
  <c r="BG438" i="5"/>
  <c r="BG437" i="5"/>
  <c r="BG436" i="5"/>
  <c r="BG435" i="5"/>
  <c r="BG434" i="5"/>
  <c r="BG433" i="5"/>
  <c r="BG432" i="5"/>
  <c r="BG431" i="5"/>
  <c r="BG428" i="5"/>
  <c r="BG427" i="5"/>
  <c r="BG426" i="5"/>
  <c r="BG425" i="5"/>
  <c r="BG424" i="5"/>
  <c r="BG423" i="5"/>
  <c r="BG422" i="5"/>
  <c r="BG421" i="5"/>
  <c r="BG420" i="5"/>
  <c r="BG419" i="5"/>
  <c r="BG418" i="5"/>
  <c r="BG417" i="5"/>
  <c r="BG414" i="5"/>
  <c r="BG413" i="5"/>
  <c r="BG412" i="5"/>
  <c r="BG411" i="5"/>
  <c r="BG410" i="5"/>
  <c r="BG409" i="5"/>
  <c r="BG408" i="5"/>
  <c r="BG407" i="5"/>
  <c r="BG406" i="5"/>
  <c r="BG405" i="5"/>
  <c r="BG404" i="5"/>
  <c r="BG403" i="5"/>
  <c r="BG400" i="5"/>
  <c r="BG399" i="5"/>
  <c r="BG398" i="5"/>
  <c r="BG397" i="5"/>
  <c r="BG396" i="5"/>
  <c r="BG395" i="5"/>
  <c r="BG394" i="5"/>
  <c r="BG393" i="5"/>
  <c r="BG392" i="5"/>
  <c r="BG391" i="5"/>
  <c r="BG390" i="5"/>
  <c r="BG389" i="5"/>
  <c r="BG386" i="5"/>
  <c r="BG385" i="5"/>
  <c r="BG384" i="5"/>
  <c r="BG383" i="5"/>
  <c r="BG382" i="5"/>
  <c r="BG381" i="5"/>
  <c r="BG380" i="5"/>
  <c r="BG379" i="5"/>
  <c r="BG378" i="5"/>
  <c r="BG377" i="5"/>
  <c r="BG376" i="5"/>
  <c r="BG375" i="5"/>
  <c r="BG372" i="5"/>
  <c r="BG371" i="5"/>
  <c r="BG370" i="5"/>
  <c r="BG369" i="5"/>
  <c r="BG368" i="5"/>
  <c r="BG367" i="5"/>
  <c r="BG366" i="5"/>
  <c r="BG365" i="5"/>
  <c r="BG364" i="5"/>
  <c r="BG363" i="5"/>
  <c r="BG362" i="5"/>
  <c r="BG361" i="5"/>
  <c r="BG358" i="5"/>
  <c r="BG357" i="5"/>
  <c r="BG356" i="5"/>
  <c r="BG355" i="5"/>
  <c r="BG354" i="5"/>
  <c r="BG353" i="5"/>
  <c r="BG352" i="5"/>
  <c r="BG351" i="5"/>
  <c r="BG350" i="5"/>
  <c r="BG349" i="5"/>
  <c r="BG348" i="5"/>
  <c r="BG347" i="5"/>
  <c r="BG344" i="5"/>
  <c r="BG343" i="5"/>
  <c r="BG342" i="5"/>
  <c r="BG341" i="5"/>
  <c r="BG340" i="5"/>
  <c r="BG339" i="5"/>
  <c r="BG338" i="5"/>
  <c r="BG337" i="5"/>
  <c r="BG336" i="5"/>
  <c r="BG335" i="5"/>
  <c r="BG334" i="5"/>
  <c r="BG333" i="5"/>
  <c r="BG330" i="5"/>
  <c r="BG329" i="5"/>
  <c r="BG328" i="5"/>
  <c r="BG327" i="5"/>
  <c r="BG326" i="5"/>
  <c r="BG325" i="5"/>
  <c r="BG324" i="5"/>
  <c r="BG323" i="5"/>
  <c r="BG322" i="5"/>
  <c r="BG321" i="5"/>
  <c r="BG320" i="5"/>
  <c r="BG319" i="5"/>
  <c r="BG316" i="5"/>
  <c r="BG315" i="5"/>
  <c r="BG314" i="5"/>
  <c r="BG313" i="5"/>
  <c r="BG312" i="5"/>
  <c r="BG311" i="5"/>
  <c r="BG310" i="5"/>
  <c r="BG309" i="5"/>
  <c r="BG308" i="5"/>
  <c r="BG307" i="5"/>
  <c r="BG306" i="5"/>
  <c r="BG305" i="5"/>
  <c r="BG302" i="5"/>
  <c r="BG301" i="5"/>
  <c r="BG300" i="5"/>
  <c r="BG299" i="5"/>
  <c r="BG298" i="5"/>
  <c r="BG297" i="5"/>
  <c r="BG296" i="5"/>
  <c r="BG295" i="5"/>
  <c r="BG294" i="5"/>
  <c r="BG293" i="5"/>
  <c r="BG292" i="5"/>
  <c r="BG291" i="5"/>
  <c r="BG288" i="5"/>
  <c r="BG287" i="5"/>
  <c r="BG286" i="5"/>
  <c r="BG285" i="5"/>
  <c r="BG284" i="5"/>
  <c r="BG283" i="5"/>
  <c r="BG282" i="5"/>
  <c r="BG281" i="5"/>
  <c r="BG280" i="5"/>
  <c r="BG279" i="5"/>
  <c r="BG278" i="5"/>
  <c r="BG277" i="5"/>
  <c r="BG274" i="5"/>
  <c r="BG273" i="5"/>
  <c r="BG272" i="5"/>
  <c r="BG271" i="5"/>
  <c r="BG270" i="5"/>
  <c r="BG269" i="5"/>
  <c r="BG268" i="5"/>
  <c r="BG267" i="5"/>
  <c r="BG266" i="5"/>
  <c r="BG265" i="5"/>
  <c r="BG264" i="5"/>
  <c r="BG263" i="5"/>
  <c r="BG260" i="5"/>
  <c r="BG259" i="5"/>
  <c r="BG258" i="5"/>
  <c r="BG257" i="5"/>
  <c r="BG256" i="5"/>
  <c r="BG255" i="5"/>
  <c r="BG254" i="5"/>
  <c r="BG253" i="5"/>
  <c r="BG252" i="5"/>
  <c r="BG251" i="5"/>
  <c r="BG250" i="5"/>
  <c r="BG249" i="5"/>
  <c r="BG246" i="5"/>
  <c r="BG245" i="5"/>
  <c r="BG244" i="5"/>
  <c r="BG243" i="5"/>
  <c r="BG242" i="5"/>
  <c r="BG241" i="5"/>
  <c r="BG240" i="5"/>
  <c r="BG239" i="5"/>
  <c r="BG238" i="5"/>
  <c r="BG237" i="5"/>
  <c r="BG236" i="5"/>
  <c r="BG235" i="5"/>
  <c r="BG232" i="5"/>
  <c r="BG231" i="5"/>
  <c r="BG230" i="5"/>
  <c r="BG229" i="5"/>
  <c r="BG228" i="5"/>
  <c r="BG227" i="5"/>
  <c r="BG226" i="5"/>
  <c r="BG225" i="5"/>
  <c r="BG224" i="5"/>
  <c r="BG223" i="5"/>
  <c r="BG222" i="5"/>
  <c r="BG221" i="5"/>
  <c r="BG218" i="5"/>
  <c r="BG217" i="5"/>
  <c r="BG216" i="5"/>
  <c r="BG215" i="5"/>
  <c r="BG214" i="5"/>
  <c r="BG213" i="5"/>
  <c r="BG212" i="5"/>
  <c r="BG211" i="5"/>
  <c r="BG210" i="5"/>
  <c r="BG209" i="5"/>
  <c r="BG208" i="5"/>
  <c r="BG207" i="5"/>
  <c r="BG204" i="5"/>
  <c r="BG203" i="5"/>
  <c r="BG202" i="5"/>
  <c r="BG201" i="5"/>
  <c r="BG200" i="5"/>
  <c r="BG199" i="5"/>
  <c r="BG198" i="5"/>
  <c r="BG197" i="5"/>
  <c r="BG196" i="5"/>
  <c r="BG195" i="5"/>
  <c r="BG194" i="5"/>
  <c r="BG193" i="5"/>
  <c r="BG190" i="5"/>
  <c r="BG189" i="5"/>
  <c r="BG188" i="5"/>
  <c r="BG187" i="5"/>
  <c r="BG186" i="5"/>
  <c r="BG185" i="5"/>
  <c r="BG184" i="5"/>
  <c r="BG183" i="5"/>
  <c r="BG182" i="5"/>
  <c r="BG181" i="5"/>
  <c r="BG180" i="5"/>
  <c r="BG179" i="5"/>
  <c r="BG176" i="5"/>
  <c r="BG175" i="5"/>
  <c r="BG174" i="5"/>
  <c r="BG173" i="5"/>
  <c r="BG172" i="5"/>
  <c r="BG171" i="5"/>
  <c r="BG170" i="5"/>
  <c r="BG169" i="5"/>
  <c r="BG168" i="5"/>
  <c r="BG167" i="5"/>
  <c r="BG166" i="5"/>
  <c r="BG165" i="5"/>
  <c r="BG162" i="5"/>
  <c r="BG161" i="5"/>
  <c r="BG160" i="5"/>
  <c r="BG159" i="5"/>
  <c r="BG158" i="5"/>
  <c r="BG157" i="5"/>
  <c r="BG156" i="5"/>
  <c r="BG155" i="5"/>
  <c r="BG154" i="5"/>
  <c r="BG153" i="5"/>
  <c r="BG152" i="5"/>
  <c r="BG151" i="5"/>
  <c r="BG148" i="5"/>
  <c r="BG147" i="5"/>
  <c r="BG146" i="5"/>
  <c r="BG145" i="5"/>
  <c r="BG144" i="5"/>
  <c r="BG143" i="5"/>
  <c r="BG142" i="5"/>
  <c r="BG141" i="5"/>
  <c r="BG140" i="5"/>
  <c r="BG139" i="5"/>
  <c r="BG138" i="5"/>
  <c r="BG137" i="5"/>
  <c r="BG134" i="5"/>
  <c r="BG133" i="5"/>
  <c r="BG132" i="5"/>
  <c r="BG131" i="5"/>
  <c r="BG130" i="5"/>
  <c r="BG129" i="5"/>
  <c r="BG128" i="5"/>
  <c r="BG127" i="5"/>
  <c r="BG126" i="5"/>
  <c r="BG125" i="5"/>
  <c r="BG124" i="5"/>
  <c r="BG123" i="5"/>
  <c r="BG120" i="5"/>
  <c r="BG119" i="5"/>
  <c r="BG118" i="5"/>
  <c r="BG117" i="5"/>
  <c r="BG116" i="5"/>
  <c r="BG115" i="5"/>
  <c r="BG114" i="5"/>
  <c r="BG113" i="5"/>
  <c r="BG112" i="5"/>
  <c r="BG111" i="5"/>
  <c r="BG110" i="5"/>
  <c r="BG109" i="5"/>
  <c r="BG106" i="5"/>
  <c r="BG105" i="5"/>
  <c r="BG104" i="5"/>
  <c r="BG103" i="5"/>
  <c r="BG102" i="5"/>
  <c r="BG101" i="5"/>
  <c r="BG100" i="5"/>
  <c r="BG99" i="5"/>
  <c r="BG98" i="5"/>
  <c r="BG97" i="5"/>
  <c r="BG96" i="5"/>
  <c r="BG95" i="5"/>
  <c r="BG92" i="5"/>
  <c r="BG91" i="5"/>
  <c r="BG90" i="5"/>
  <c r="BG89" i="5"/>
  <c r="BG88" i="5"/>
  <c r="BG87" i="5"/>
  <c r="BG86" i="5"/>
  <c r="BG85" i="5"/>
  <c r="BG84" i="5"/>
  <c r="BG83" i="5"/>
  <c r="BG82" i="5"/>
  <c r="BG81" i="5"/>
  <c r="BG78" i="5"/>
  <c r="BG77" i="5"/>
  <c r="BG76" i="5"/>
  <c r="BG75" i="5"/>
  <c r="BG74" i="5"/>
  <c r="BG73" i="5"/>
  <c r="BG72" i="5"/>
  <c r="BG71" i="5"/>
  <c r="BG70" i="5"/>
  <c r="BG69" i="5"/>
  <c r="BG68" i="5"/>
  <c r="BG67" i="5"/>
  <c r="BG64" i="5"/>
  <c r="BG63" i="5"/>
  <c r="BG62" i="5"/>
  <c r="BG61" i="5"/>
  <c r="BG60" i="5"/>
  <c r="BG59" i="5"/>
  <c r="BG58" i="5"/>
  <c r="BG57" i="5"/>
  <c r="BG56" i="5"/>
  <c r="BG55" i="5"/>
  <c r="BG54" i="5"/>
  <c r="BG53" i="5"/>
  <c r="BG50" i="5"/>
  <c r="BG49" i="5"/>
  <c r="BG48" i="5"/>
  <c r="BG47" i="5"/>
  <c r="BG46" i="5"/>
  <c r="BG45" i="5"/>
  <c r="BG44" i="5"/>
  <c r="BG43" i="5"/>
  <c r="BG42" i="5"/>
  <c r="BG41" i="5"/>
  <c r="BG40" i="5"/>
  <c r="BG39" i="5"/>
  <c r="BG36" i="5"/>
  <c r="BG35" i="5"/>
  <c r="BG34" i="5"/>
  <c r="BG33" i="5"/>
  <c r="BG32" i="5"/>
  <c r="BG31" i="5"/>
  <c r="BG30" i="5"/>
  <c r="BG29" i="5"/>
  <c r="BG28" i="5"/>
  <c r="BG27" i="5"/>
  <c r="BG26" i="5"/>
  <c r="BG25" i="5"/>
  <c r="BG22" i="5"/>
  <c r="BG21" i="5"/>
  <c r="BG20" i="5"/>
  <c r="BG19" i="5"/>
  <c r="BG18" i="5"/>
  <c r="BG17" i="5"/>
  <c r="BG16" i="5"/>
  <c r="BG15" i="5"/>
  <c r="BG14" i="5"/>
  <c r="BG13" i="5"/>
  <c r="BG12" i="5"/>
  <c r="BG11" i="5"/>
  <c r="BG1103" i="5" l="1"/>
  <c r="BG1104" i="5" s="1"/>
  <c r="BO237" i="6"/>
  <c r="BT236" i="6"/>
  <c r="BT237" i="6" s="1"/>
  <c r="BN236" i="6"/>
  <c r="BO254" i="6" s="1"/>
  <c r="BU237" i="6"/>
  <c r="BK236" i="6"/>
  <c r="BK237" i="6" s="1"/>
  <c r="BL237" i="6"/>
  <c r="BQ236" i="6"/>
  <c r="BQ237" i="6" s="1"/>
  <c r="BU255" i="6"/>
  <c r="BP1103" i="5"/>
  <c r="BQ1124" i="5" s="1"/>
  <c r="BJ1103" i="5"/>
  <c r="BJ1104" i="5" s="1"/>
  <c r="BM1103" i="5"/>
  <c r="BN1124" i="5" s="1"/>
  <c r="BN1104" i="5"/>
  <c r="BH1104" i="5"/>
  <c r="BN1125" i="5"/>
  <c r="BR237" i="6"/>
  <c r="BQ1104" i="5"/>
  <c r="BK1104" i="5"/>
  <c r="BU254" i="6" l="1"/>
  <c r="BR254" i="6"/>
  <c r="BN237" i="6"/>
  <c r="BL254" i="6"/>
  <c r="BK1124" i="5"/>
  <c r="BP1104" i="5"/>
  <c r="BM1104" i="5"/>
  <c r="BH1124" i="5"/>
  <c r="BD932" i="5" l="1"/>
  <c r="BA932" i="5"/>
  <c r="AX932" i="5"/>
  <c r="AU932" i="5"/>
  <c r="AR932" i="5"/>
  <c r="AP932" i="5"/>
  <c r="AN932" i="5"/>
  <c r="AL932" i="5"/>
  <c r="AJ932" i="5"/>
  <c r="AH932" i="5"/>
  <c r="AF932" i="5"/>
  <c r="AD932" i="5"/>
  <c r="AB932" i="5"/>
  <c r="Z932" i="5"/>
  <c r="X932" i="5"/>
  <c r="V932" i="5"/>
  <c r="T932" i="5"/>
  <c r="R932" i="5"/>
  <c r="P932" i="5"/>
  <c r="N932" i="5"/>
  <c r="L932" i="5"/>
  <c r="J932" i="5"/>
  <c r="H932" i="5"/>
  <c r="BD931" i="5"/>
  <c r="BA931" i="5"/>
  <c r="AX931" i="5"/>
  <c r="AU931" i="5"/>
  <c r="AR931" i="5"/>
  <c r="AP931" i="5"/>
  <c r="AN931" i="5"/>
  <c r="AL931" i="5"/>
  <c r="AJ931" i="5"/>
  <c r="AH931" i="5"/>
  <c r="AF931" i="5"/>
  <c r="AD931" i="5"/>
  <c r="AB931" i="5"/>
  <c r="Z931" i="5"/>
  <c r="X931" i="5"/>
  <c r="V931" i="5"/>
  <c r="T931" i="5"/>
  <c r="R931" i="5"/>
  <c r="P931" i="5"/>
  <c r="N931" i="5"/>
  <c r="L931" i="5"/>
  <c r="J931" i="5"/>
  <c r="H931" i="5"/>
  <c r="BD930" i="5"/>
  <c r="BA930" i="5"/>
  <c r="AX930" i="5"/>
  <c r="AU930" i="5"/>
  <c r="AR930" i="5"/>
  <c r="AP930" i="5"/>
  <c r="AN930" i="5"/>
  <c r="AL930" i="5"/>
  <c r="AJ930" i="5"/>
  <c r="AH930" i="5"/>
  <c r="AF930" i="5"/>
  <c r="AD930" i="5"/>
  <c r="AB930" i="5"/>
  <c r="Z930" i="5"/>
  <c r="X930" i="5"/>
  <c r="V930" i="5"/>
  <c r="T930" i="5"/>
  <c r="R930" i="5"/>
  <c r="P930" i="5"/>
  <c r="N930" i="5"/>
  <c r="L930" i="5"/>
  <c r="J930" i="5"/>
  <c r="H930" i="5"/>
  <c r="BD929" i="5"/>
  <c r="BA929" i="5"/>
  <c r="AX929" i="5"/>
  <c r="AU929" i="5"/>
  <c r="AR929" i="5"/>
  <c r="AP929" i="5"/>
  <c r="AN929" i="5"/>
  <c r="AL929" i="5"/>
  <c r="AJ929" i="5"/>
  <c r="AH929" i="5"/>
  <c r="AF929" i="5"/>
  <c r="AD929" i="5"/>
  <c r="AB929" i="5"/>
  <c r="Z929" i="5"/>
  <c r="X929" i="5"/>
  <c r="V929" i="5"/>
  <c r="T929" i="5"/>
  <c r="R929" i="5"/>
  <c r="P929" i="5"/>
  <c r="N929" i="5"/>
  <c r="L929" i="5"/>
  <c r="J929" i="5"/>
  <c r="H929" i="5"/>
  <c r="BD928" i="5"/>
  <c r="BA928" i="5"/>
  <c r="AX928" i="5"/>
  <c r="AU928" i="5"/>
  <c r="AR928" i="5"/>
  <c r="AP928" i="5"/>
  <c r="AN928" i="5"/>
  <c r="AL928" i="5"/>
  <c r="AJ928" i="5"/>
  <c r="AH928" i="5"/>
  <c r="AF928" i="5"/>
  <c r="AD928" i="5"/>
  <c r="AB928" i="5"/>
  <c r="Z928" i="5"/>
  <c r="X928" i="5"/>
  <c r="V928" i="5"/>
  <c r="T928" i="5"/>
  <c r="R928" i="5"/>
  <c r="P928" i="5"/>
  <c r="N928" i="5"/>
  <c r="L928" i="5"/>
  <c r="J928" i="5"/>
  <c r="H928" i="5"/>
  <c r="BD927" i="5"/>
  <c r="BA927" i="5"/>
  <c r="AX927" i="5"/>
  <c r="AU927" i="5"/>
  <c r="AR927" i="5"/>
  <c r="AP927" i="5"/>
  <c r="AN927" i="5"/>
  <c r="AL927" i="5"/>
  <c r="AJ927" i="5"/>
  <c r="AH927" i="5"/>
  <c r="AF927" i="5"/>
  <c r="AD927" i="5"/>
  <c r="AB927" i="5"/>
  <c r="Z927" i="5"/>
  <c r="X927" i="5"/>
  <c r="V927" i="5"/>
  <c r="T927" i="5"/>
  <c r="R927" i="5"/>
  <c r="P927" i="5"/>
  <c r="N927" i="5"/>
  <c r="L927" i="5"/>
  <c r="J927" i="5"/>
  <c r="H927" i="5"/>
  <c r="BD926" i="5"/>
  <c r="BA926" i="5"/>
  <c r="AX926" i="5"/>
  <c r="AU926" i="5"/>
  <c r="AR926" i="5"/>
  <c r="AP926" i="5"/>
  <c r="AN926" i="5"/>
  <c r="AL926" i="5"/>
  <c r="AJ926" i="5"/>
  <c r="AH926" i="5"/>
  <c r="AF926" i="5"/>
  <c r="AD926" i="5"/>
  <c r="AB926" i="5"/>
  <c r="Z926" i="5"/>
  <c r="X926" i="5"/>
  <c r="V926" i="5"/>
  <c r="T926" i="5"/>
  <c r="R926" i="5"/>
  <c r="P926" i="5"/>
  <c r="N926" i="5"/>
  <c r="L926" i="5"/>
  <c r="J926" i="5"/>
  <c r="H926" i="5"/>
  <c r="BD925" i="5"/>
  <c r="BA925" i="5"/>
  <c r="AX925" i="5"/>
  <c r="AU925" i="5"/>
  <c r="AR925" i="5"/>
  <c r="AP925" i="5"/>
  <c r="AN925" i="5"/>
  <c r="AL925" i="5"/>
  <c r="AJ925" i="5"/>
  <c r="AH925" i="5"/>
  <c r="AF925" i="5"/>
  <c r="AD925" i="5"/>
  <c r="AB925" i="5"/>
  <c r="Z925" i="5"/>
  <c r="X925" i="5"/>
  <c r="V925" i="5"/>
  <c r="T925" i="5"/>
  <c r="R925" i="5"/>
  <c r="P925" i="5"/>
  <c r="N925" i="5"/>
  <c r="L925" i="5"/>
  <c r="J925" i="5"/>
  <c r="H925" i="5"/>
  <c r="BD924" i="5"/>
  <c r="BA924" i="5"/>
  <c r="AX924" i="5"/>
  <c r="AU924" i="5"/>
  <c r="AR924" i="5"/>
  <c r="AP924" i="5"/>
  <c r="AN924" i="5"/>
  <c r="AL924" i="5"/>
  <c r="AJ924" i="5"/>
  <c r="AH924" i="5"/>
  <c r="AF924" i="5"/>
  <c r="AD924" i="5"/>
  <c r="AB924" i="5"/>
  <c r="Z924" i="5"/>
  <c r="X924" i="5"/>
  <c r="V924" i="5"/>
  <c r="T924" i="5"/>
  <c r="R924" i="5"/>
  <c r="P924" i="5"/>
  <c r="N924" i="5"/>
  <c r="L924" i="5"/>
  <c r="J924" i="5"/>
  <c r="H924" i="5"/>
  <c r="BD923" i="5"/>
  <c r="BA923" i="5"/>
  <c r="AX923" i="5"/>
  <c r="AU923" i="5"/>
  <c r="AR923" i="5"/>
  <c r="AP923" i="5"/>
  <c r="AN923" i="5"/>
  <c r="AL923" i="5"/>
  <c r="AJ923" i="5"/>
  <c r="AH923" i="5"/>
  <c r="AF923" i="5"/>
  <c r="AD923" i="5"/>
  <c r="AB923" i="5"/>
  <c r="Z923" i="5"/>
  <c r="X923" i="5"/>
  <c r="V923" i="5"/>
  <c r="T923" i="5"/>
  <c r="R923" i="5"/>
  <c r="P923" i="5"/>
  <c r="N923" i="5"/>
  <c r="L923" i="5"/>
  <c r="J923" i="5"/>
  <c r="H923" i="5"/>
  <c r="BS922" i="5"/>
  <c r="BD922" i="5"/>
  <c r="BA922" i="5"/>
  <c r="AX922" i="5"/>
  <c r="AU922" i="5"/>
  <c r="AR922" i="5"/>
  <c r="AP922" i="5"/>
  <c r="AN922" i="5"/>
  <c r="AL922" i="5"/>
  <c r="AJ922" i="5"/>
  <c r="AH922" i="5"/>
  <c r="AF922" i="5"/>
  <c r="AD922" i="5"/>
  <c r="AB922" i="5"/>
  <c r="Z922" i="5"/>
  <c r="X922" i="5"/>
  <c r="V922" i="5"/>
  <c r="T922" i="5"/>
  <c r="R922" i="5"/>
  <c r="P922" i="5"/>
  <c r="N922" i="5"/>
  <c r="L922" i="5"/>
  <c r="J922" i="5"/>
  <c r="H922" i="5"/>
  <c r="BD921" i="5"/>
  <c r="BA921" i="5"/>
  <c r="AX921" i="5"/>
  <c r="AU921" i="5"/>
  <c r="AR921" i="5"/>
  <c r="AP921" i="5"/>
  <c r="AN921" i="5"/>
  <c r="AL921" i="5"/>
  <c r="AJ921" i="5"/>
  <c r="AH921" i="5"/>
  <c r="AF921" i="5"/>
  <c r="AD921" i="5"/>
  <c r="AB921" i="5"/>
  <c r="Z921" i="5"/>
  <c r="X921" i="5"/>
  <c r="V921" i="5"/>
  <c r="T921" i="5"/>
  <c r="R921" i="5"/>
  <c r="P921" i="5"/>
  <c r="N921" i="5"/>
  <c r="L921" i="5"/>
  <c r="J921" i="5"/>
  <c r="H921" i="5"/>
  <c r="BS928" i="5" l="1"/>
  <c r="BS931" i="5" s="1"/>
  <c r="BS925" i="5"/>
  <c r="AX884" i="5"/>
  <c r="AU140" i="5" l="1"/>
  <c r="C22" i="7" l="1"/>
  <c r="D22" i="7"/>
  <c r="E22" i="7"/>
  <c r="C15" i="7"/>
  <c r="D15" i="7"/>
  <c r="E15" i="7"/>
  <c r="C8" i="7"/>
  <c r="D8" i="7"/>
  <c r="E8" i="7"/>
  <c r="B8" i="7"/>
  <c r="B11" i="7" l="1"/>
  <c r="BD316" i="5" l="1"/>
  <c r="BA316" i="5"/>
  <c r="AX316" i="5"/>
  <c r="AU316" i="5"/>
  <c r="AR316" i="5"/>
  <c r="AP316" i="5"/>
  <c r="AN316" i="5"/>
  <c r="AL316" i="5"/>
  <c r="AJ316" i="5"/>
  <c r="AH316" i="5"/>
  <c r="AF316" i="5"/>
  <c r="AD316" i="5"/>
  <c r="AB316" i="5"/>
  <c r="Z316" i="5"/>
  <c r="X316" i="5"/>
  <c r="V316" i="5"/>
  <c r="T316" i="5"/>
  <c r="R316" i="5"/>
  <c r="P316" i="5"/>
  <c r="N316" i="5"/>
  <c r="L316" i="5"/>
  <c r="J316" i="5"/>
  <c r="H316" i="5"/>
  <c r="BD315" i="5"/>
  <c r="BA315" i="5"/>
  <c r="AX315" i="5"/>
  <c r="AU315" i="5"/>
  <c r="AR315" i="5"/>
  <c r="AP315" i="5"/>
  <c r="AN315" i="5"/>
  <c r="AL315" i="5"/>
  <c r="AJ315" i="5"/>
  <c r="AH315" i="5"/>
  <c r="AF315" i="5"/>
  <c r="AD315" i="5"/>
  <c r="AB315" i="5"/>
  <c r="Z315" i="5"/>
  <c r="X315" i="5"/>
  <c r="V315" i="5"/>
  <c r="T315" i="5"/>
  <c r="R315" i="5"/>
  <c r="P315" i="5"/>
  <c r="N315" i="5"/>
  <c r="L315" i="5"/>
  <c r="J315" i="5"/>
  <c r="H315" i="5"/>
  <c r="BD314" i="5"/>
  <c r="BA314" i="5"/>
  <c r="AX314" i="5"/>
  <c r="AU314" i="5"/>
  <c r="AR314" i="5"/>
  <c r="AP314" i="5"/>
  <c r="AN314" i="5"/>
  <c r="AL314" i="5"/>
  <c r="AJ314" i="5"/>
  <c r="AH314" i="5"/>
  <c r="AF314" i="5"/>
  <c r="AD314" i="5"/>
  <c r="AB314" i="5"/>
  <c r="Z314" i="5"/>
  <c r="X314" i="5"/>
  <c r="V314" i="5"/>
  <c r="T314" i="5"/>
  <c r="R314" i="5"/>
  <c r="P314" i="5"/>
  <c r="N314" i="5"/>
  <c r="L314" i="5"/>
  <c r="J314" i="5"/>
  <c r="H314" i="5"/>
  <c r="BD313" i="5"/>
  <c r="BA313" i="5"/>
  <c r="AX313" i="5"/>
  <c r="AU313" i="5"/>
  <c r="AR313" i="5"/>
  <c r="AP313" i="5"/>
  <c r="AN313" i="5"/>
  <c r="AL313" i="5"/>
  <c r="AJ313" i="5"/>
  <c r="AH313" i="5"/>
  <c r="AF313" i="5"/>
  <c r="AD313" i="5"/>
  <c r="AB313" i="5"/>
  <c r="Z313" i="5"/>
  <c r="X313" i="5"/>
  <c r="V313" i="5"/>
  <c r="T313" i="5"/>
  <c r="R313" i="5"/>
  <c r="P313" i="5"/>
  <c r="N313" i="5"/>
  <c r="L313" i="5"/>
  <c r="J313" i="5"/>
  <c r="H313" i="5"/>
  <c r="BD312" i="5"/>
  <c r="BA312" i="5"/>
  <c r="AX312" i="5"/>
  <c r="AU312" i="5"/>
  <c r="AR312" i="5"/>
  <c r="AP312" i="5"/>
  <c r="AN312" i="5"/>
  <c r="AL312" i="5"/>
  <c r="AJ312" i="5"/>
  <c r="AH312" i="5"/>
  <c r="AF312" i="5"/>
  <c r="AD312" i="5"/>
  <c r="AB312" i="5"/>
  <c r="Z312" i="5"/>
  <c r="X312" i="5"/>
  <c r="V312" i="5"/>
  <c r="T312" i="5"/>
  <c r="R312" i="5"/>
  <c r="P312" i="5"/>
  <c r="N312" i="5"/>
  <c r="L312" i="5"/>
  <c r="J312" i="5"/>
  <c r="H312" i="5"/>
  <c r="BD311" i="5"/>
  <c r="BA311" i="5"/>
  <c r="AX311" i="5"/>
  <c r="AU311" i="5"/>
  <c r="AR311" i="5"/>
  <c r="AP311" i="5"/>
  <c r="AN311" i="5"/>
  <c r="AL311" i="5"/>
  <c r="AJ311" i="5"/>
  <c r="AH311" i="5"/>
  <c r="AF311" i="5"/>
  <c r="AD311" i="5"/>
  <c r="AB311" i="5"/>
  <c r="Z311" i="5"/>
  <c r="X311" i="5"/>
  <c r="V311" i="5"/>
  <c r="T311" i="5"/>
  <c r="R311" i="5"/>
  <c r="P311" i="5"/>
  <c r="N311" i="5"/>
  <c r="L311" i="5"/>
  <c r="J311" i="5"/>
  <c r="H311" i="5"/>
  <c r="BD310" i="5"/>
  <c r="BA310" i="5"/>
  <c r="AX310" i="5"/>
  <c r="AU310" i="5"/>
  <c r="AR310" i="5"/>
  <c r="AP310" i="5"/>
  <c r="AN310" i="5"/>
  <c r="AL310" i="5"/>
  <c r="AJ310" i="5"/>
  <c r="AH310" i="5"/>
  <c r="AF310" i="5"/>
  <c r="AD310" i="5"/>
  <c r="AB310" i="5"/>
  <c r="Z310" i="5"/>
  <c r="X310" i="5"/>
  <c r="V310" i="5"/>
  <c r="T310" i="5"/>
  <c r="R310" i="5"/>
  <c r="P310" i="5"/>
  <c r="N310" i="5"/>
  <c r="L310" i="5"/>
  <c r="J310" i="5"/>
  <c r="H310" i="5"/>
  <c r="BD309" i="5"/>
  <c r="BA309" i="5"/>
  <c r="AX309" i="5"/>
  <c r="AU309" i="5"/>
  <c r="AR309" i="5"/>
  <c r="AP309" i="5"/>
  <c r="AN309" i="5"/>
  <c r="AL309" i="5"/>
  <c r="AJ309" i="5"/>
  <c r="AH309" i="5"/>
  <c r="AF309" i="5"/>
  <c r="AD309" i="5"/>
  <c r="AB309" i="5"/>
  <c r="Z309" i="5"/>
  <c r="X309" i="5"/>
  <c r="V309" i="5"/>
  <c r="T309" i="5"/>
  <c r="R309" i="5"/>
  <c r="P309" i="5"/>
  <c r="N309" i="5"/>
  <c r="L309" i="5"/>
  <c r="J309" i="5"/>
  <c r="H309" i="5"/>
  <c r="BD308" i="5"/>
  <c r="AX308" i="5"/>
  <c r="AU308" i="5"/>
  <c r="AR308" i="5"/>
  <c r="AP308" i="5"/>
  <c r="AN308" i="5"/>
  <c r="AL308" i="5"/>
  <c r="AJ308" i="5"/>
  <c r="AH308" i="5"/>
  <c r="AF308" i="5"/>
  <c r="AD308" i="5"/>
  <c r="AB308" i="5"/>
  <c r="Z308" i="5"/>
  <c r="X308" i="5"/>
  <c r="V308" i="5"/>
  <c r="T308" i="5"/>
  <c r="R308" i="5"/>
  <c r="P308" i="5"/>
  <c r="N308" i="5"/>
  <c r="L308" i="5"/>
  <c r="J308" i="5"/>
  <c r="H308" i="5"/>
  <c r="BD307" i="5"/>
  <c r="BA307" i="5"/>
  <c r="AX307" i="5"/>
  <c r="AU307" i="5"/>
  <c r="AR307" i="5"/>
  <c r="AP307" i="5"/>
  <c r="AN307" i="5"/>
  <c r="AL307" i="5"/>
  <c r="AJ307" i="5"/>
  <c r="AH307" i="5"/>
  <c r="AF307" i="5"/>
  <c r="AD307" i="5"/>
  <c r="AB307" i="5"/>
  <c r="Z307" i="5"/>
  <c r="X307" i="5"/>
  <c r="V307" i="5"/>
  <c r="T307" i="5"/>
  <c r="R307" i="5"/>
  <c r="P307" i="5"/>
  <c r="N307" i="5"/>
  <c r="L307" i="5"/>
  <c r="J307" i="5"/>
  <c r="H307" i="5"/>
  <c r="BS306" i="5"/>
  <c r="BD306" i="5"/>
  <c r="BA306" i="5"/>
  <c r="AX306" i="5"/>
  <c r="AU306" i="5"/>
  <c r="AR306" i="5"/>
  <c r="AP306" i="5"/>
  <c r="AN306" i="5"/>
  <c r="AL306" i="5"/>
  <c r="AJ306" i="5"/>
  <c r="AH306" i="5"/>
  <c r="AF306" i="5"/>
  <c r="AD306" i="5"/>
  <c r="AB306" i="5"/>
  <c r="Z306" i="5"/>
  <c r="X306" i="5"/>
  <c r="V306" i="5"/>
  <c r="T306" i="5"/>
  <c r="R306" i="5"/>
  <c r="P306" i="5"/>
  <c r="N306" i="5"/>
  <c r="L306" i="5"/>
  <c r="J306" i="5"/>
  <c r="H306" i="5"/>
  <c r="BD305" i="5"/>
  <c r="BA305" i="5"/>
  <c r="AX305" i="5"/>
  <c r="AU305" i="5"/>
  <c r="AR305" i="5"/>
  <c r="AP305" i="5"/>
  <c r="AN305" i="5"/>
  <c r="AL305" i="5"/>
  <c r="AJ305" i="5"/>
  <c r="AH305" i="5"/>
  <c r="AF305" i="5"/>
  <c r="AD305" i="5"/>
  <c r="AB305" i="5"/>
  <c r="Z305" i="5"/>
  <c r="X305" i="5"/>
  <c r="V305" i="5"/>
  <c r="T305" i="5"/>
  <c r="R305" i="5"/>
  <c r="P305" i="5"/>
  <c r="N305" i="5"/>
  <c r="L305" i="5"/>
  <c r="J305" i="5"/>
  <c r="H305" i="5"/>
  <c r="BS312" i="5" l="1"/>
  <c r="BS315" i="5" s="1"/>
  <c r="BS309" i="5"/>
  <c r="AR1136" i="5" l="1"/>
  <c r="AU1136" i="5" s="1"/>
  <c r="BD1136" i="5" s="1"/>
  <c r="BM1136" i="5" s="1"/>
  <c r="AR1137" i="5"/>
  <c r="AU1137" i="5"/>
  <c r="AX1137" i="5"/>
  <c r="BA1137" i="5"/>
  <c r="BD1137" i="5"/>
  <c r="AS1138" i="5"/>
  <c r="AV1138" i="5"/>
  <c r="AY1138" i="5"/>
  <c r="AS1139" i="5"/>
  <c r="AV1139" i="5"/>
  <c r="AY1139" i="5"/>
  <c r="BB1139" i="5"/>
  <c r="BE1139" i="5"/>
  <c r="AS1140" i="5"/>
  <c r="AV1140" i="5"/>
  <c r="AY1140" i="5"/>
  <c r="AR1142" i="5"/>
  <c r="AX1142" i="5" s="1"/>
  <c r="BG1142" i="5" s="1"/>
  <c r="BP1142" i="5" s="1"/>
  <c r="AR1143" i="5"/>
  <c r="AU1143" i="5"/>
  <c r="AX1143" i="5"/>
  <c r="BA1143" i="5"/>
  <c r="BD1143" i="5"/>
  <c r="AS1144" i="5"/>
  <c r="AS1146" i="5" s="1"/>
  <c r="AV1144" i="5"/>
  <c r="AV1146" i="5" s="1"/>
  <c r="AS1145" i="5"/>
  <c r="AV1145" i="5"/>
  <c r="AY1145" i="5"/>
  <c r="BB1145" i="5"/>
  <c r="AR1148" i="5"/>
  <c r="AU1148" i="5" s="1"/>
  <c r="BD1148" i="5" s="1"/>
  <c r="BM1148" i="5" s="1"/>
  <c r="AR1149" i="5"/>
  <c r="AU1149" i="5"/>
  <c r="AX1149" i="5"/>
  <c r="BA1149" i="5"/>
  <c r="BD1149" i="5"/>
  <c r="AS1150" i="5"/>
  <c r="AS1152" i="5" s="1"/>
  <c r="AV1150" i="5"/>
  <c r="AV1152" i="5" s="1"/>
  <c r="AS1151" i="5"/>
  <c r="AV1151" i="5"/>
  <c r="AY1151" i="5"/>
  <c r="BB1151" i="5"/>
  <c r="AR1155" i="5"/>
  <c r="AU1155" i="5"/>
  <c r="AX1155" i="5"/>
  <c r="BA1155" i="5"/>
  <c r="BD1155" i="5"/>
  <c r="AS1156" i="5"/>
  <c r="AS1158" i="5" s="1"/>
  <c r="AV1156" i="5"/>
  <c r="AV1158" i="5" s="1"/>
  <c r="AY1156" i="5"/>
  <c r="AY1158" i="5" s="1"/>
  <c r="BB1156" i="5"/>
  <c r="BB1158" i="5" s="1"/>
  <c r="BE1156" i="5"/>
  <c r="BE1158" i="5" s="1"/>
  <c r="AS1157" i="5"/>
  <c r="AV1157" i="5"/>
  <c r="AY1157" i="5"/>
  <c r="BB1157" i="5"/>
  <c r="AS1162" i="5"/>
  <c r="AS1164" i="5" s="1"/>
  <c r="AV1162" i="5"/>
  <c r="AV1164" i="5" s="1"/>
  <c r="AS1163" i="5"/>
  <c r="AV1163" i="5"/>
  <c r="AU1142" i="5" l="1"/>
  <c r="BD1142" i="5" s="1"/>
  <c r="BM1142" i="5" s="1"/>
  <c r="BA1142" i="5"/>
  <c r="BJ1142" i="5" s="1"/>
  <c r="AX1136" i="5"/>
  <c r="BG1136" i="5" s="1"/>
  <c r="BP1136" i="5" s="1"/>
  <c r="BA1136" i="5"/>
  <c r="BJ1136" i="5" s="1"/>
  <c r="BA1148" i="5"/>
  <c r="BJ1148" i="5" s="1"/>
  <c r="AX1148" i="5"/>
  <c r="BG1148" i="5" s="1"/>
  <c r="BP1148" i="5" s="1"/>
  <c r="BI241" i="6" l="1"/>
  <c r="BI249" i="6" s="1"/>
  <c r="BF241" i="6"/>
  <c r="BF249" i="6" s="1"/>
  <c r="BC241" i="6"/>
  <c r="BC249" i="6" s="1"/>
  <c r="AZ241" i="6"/>
  <c r="AZ249" i="6" s="1"/>
  <c r="AW241" i="6"/>
  <c r="AW249" i="6" s="1"/>
  <c r="F241" i="6"/>
  <c r="BV241" i="6"/>
  <c r="BV251" i="6" s="1"/>
  <c r="BV253" i="6" s="1"/>
  <c r="BV236" i="6"/>
  <c r="BV254" i="6" s="1"/>
  <c r="BI236" i="6"/>
  <c r="BI255" i="6" s="1"/>
  <c r="BG236" i="6"/>
  <c r="BF236" i="6"/>
  <c r="BF255" i="6" s="1"/>
  <c r="BD236" i="6"/>
  <c r="BC236" i="6"/>
  <c r="BC255" i="6" s="1"/>
  <c r="BA236" i="6"/>
  <c r="AZ236" i="6"/>
  <c r="AX236" i="6"/>
  <c r="AW236" i="6"/>
  <c r="AW255" i="6" s="1"/>
  <c r="AU236" i="6"/>
  <c r="BH232" i="6"/>
  <c r="BE232" i="6"/>
  <c r="BB232" i="6"/>
  <c r="AY232" i="6"/>
  <c r="AV232" i="6"/>
  <c r="BH231" i="6"/>
  <c r="BE231" i="6"/>
  <c r="BB231" i="6"/>
  <c r="AY231" i="6"/>
  <c r="AV231" i="6"/>
  <c r="BH230" i="6"/>
  <c r="BE230" i="6"/>
  <c r="BB230" i="6"/>
  <c r="AY230" i="6"/>
  <c r="AV230" i="6"/>
  <c r="BH229" i="6"/>
  <c r="BE229" i="6"/>
  <c r="BB229" i="6"/>
  <c r="AY229" i="6"/>
  <c r="AV229" i="6"/>
  <c r="BW228" i="6"/>
  <c r="BH228" i="6"/>
  <c r="BE228" i="6"/>
  <c r="BB228" i="6"/>
  <c r="AY228" i="6"/>
  <c r="AV228" i="6"/>
  <c r="BH227" i="6"/>
  <c r="BE227" i="6"/>
  <c r="BB227" i="6"/>
  <c r="AY227" i="6"/>
  <c r="AV227" i="6"/>
  <c r="BH226" i="6"/>
  <c r="BE226" i="6"/>
  <c r="BB226" i="6"/>
  <c r="AY226" i="6"/>
  <c r="AV226" i="6"/>
  <c r="BH225" i="6"/>
  <c r="BE225" i="6"/>
  <c r="BB225" i="6"/>
  <c r="AY225" i="6"/>
  <c r="AV225" i="6"/>
  <c r="BH224" i="6"/>
  <c r="BE224" i="6"/>
  <c r="BB224" i="6"/>
  <c r="AY224" i="6"/>
  <c r="AV224" i="6"/>
  <c r="BH223" i="6"/>
  <c r="BE223" i="6"/>
  <c r="BB223" i="6"/>
  <c r="AY223" i="6"/>
  <c r="AV223" i="6"/>
  <c r="BW222" i="6"/>
  <c r="BH222" i="6"/>
  <c r="BE222" i="6"/>
  <c r="BB222" i="6"/>
  <c r="AY222" i="6"/>
  <c r="AV222" i="6"/>
  <c r="BH221" i="6"/>
  <c r="BE221" i="6"/>
  <c r="BB221" i="6"/>
  <c r="AY221" i="6"/>
  <c r="AV221" i="6"/>
  <c r="BH204" i="6"/>
  <c r="BE204" i="6"/>
  <c r="BB204" i="6"/>
  <c r="AY204" i="6"/>
  <c r="AV204" i="6"/>
  <c r="BH203" i="6"/>
  <c r="BE203" i="6"/>
  <c r="BB203" i="6"/>
  <c r="AY203" i="6"/>
  <c r="AV203" i="6"/>
  <c r="BH202" i="6"/>
  <c r="BE202" i="6"/>
  <c r="BB202" i="6"/>
  <c r="AY202" i="6"/>
  <c r="AV202" i="6"/>
  <c r="BH201" i="6"/>
  <c r="BE201" i="6"/>
  <c r="BB201" i="6"/>
  <c r="AY201" i="6"/>
  <c r="AV201" i="6"/>
  <c r="BW200" i="6"/>
  <c r="BH200" i="6"/>
  <c r="BE200" i="6"/>
  <c r="BB200" i="6"/>
  <c r="AY200" i="6"/>
  <c r="AV200" i="6"/>
  <c r="BH199" i="6"/>
  <c r="BE199" i="6"/>
  <c r="BB199" i="6"/>
  <c r="AY199" i="6"/>
  <c r="AV199" i="6"/>
  <c r="BH198" i="6"/>
  <c r="BE198" i="6"/>
  <c r="BB198" i="6"/>
  <c r="AY198" i="6"/>
  <c r="AV198" i="6"/>
  <c r="BH197" i="6"/>
  <c r="BE197" i="6"/>
  <c r="BB197" i="6"/>
  <c r="AY197" i="6"/>
  <c r="AV197" i="6"/>
  <c r="BH196" i="6"/>
  <c r="BE196" i="6"/>
  <c r="BB196" i="6"/>
  <c r="AY196" i="6"/>
  <c r="AV196" i="6"/>
  <c r="BH195" i="6"/>
  <c r="BE195" i="6"/>
  <c r="BB195" i="6"/>
  <c r="AY195" i="6"/>
  <c r="AV195" i="6"/>
  <c r="BW194" i="6"/>
  <c r="BH194" i="6"/>
  <c r="BE194" i="6"/>
  <c r="BB194" i="6"/>
  <c r="AY194" i="6"/>
  <c r="AV194" i="6"/>
  <c r="BH193" i="6"/>
  <c r="BE193" i="6"/>
  <c r="BB193" i="6"/>
  <c r="AY193" i="6"/>
  <c r="AV193" i="6"/>
  <c r="BH190" i="6"/>
  <c r="BE190" i="6"/>
  <c r="BB190" i="6"/>
  <c r="AY190" i="6"/>
  <c r="AV190" i="6"/>
  <c r="BH189" i="6"/>
  <c r="BE189" i="6"/>
  <c r="BB189" i="6"/>
  <c r="AY189" i="6"/>
  <c r="AV189" i="6"/>
  <c r="BH188" i="6"/>
  <c r="BE188" i="6"/>
  <c r="BB188" i="6"/>
  <c r="AY188" i="6"/>
  <c r="AV188" i="6"/>
  <c r="BH187" i="6"/>
  <c r="BE187" i="6"/>
  <c r="BB187" i="6"/>
  <c r="AY187" i="6"/>
  <c r="AV187" i="6"/>
  <c r="BW186" i="6"/>
  <c r="BH186" i="6"/>
  <c r="BE186" i="6"/>
  <c r="BB186" i="6"/>
  <c r="AY186" i="6"/>
  <c r="AV186" i="6"/>
  <c r="BH185" i="6"/>
  <c r="BE185" i="6"/>
  <c r="BB185" i="6"/>
  <c r="AY185" i="6"/>
  <c r="AV185" i="6"/>
  <c r="BH184" i="6"/>
  <c r="BE184" i="6"/>
  <c r="BB184" i="6"/>
  <c r="AY184" i="6"/>
  <c r="AV184" i="6"/>
  <c r="BH183" i="6"/>
  <c r="BE183" i="6"/>
  <c r="BB183" i="6"/>
  <c r="AY183" i="6"/>
  <c r="AV183" i="6"/>
  <c r="BH182" i="6"/>
  <c r="BE182" i="6"/>
  <c r="BB182" i="6"/>
  <c r="AY182" i="6"/>
  <c r="AV182" i="6"/>
  <c r="BH181" i="6"/>
  <c r="BE181" i="6"/>
  <c r="BB181" i="6"/>
  <c r="AY181" i="6"/>
  <c r="AV181" i="6"/>
  <c r="BW180" i="6"/>
  <c r="BH180" i="6"/>
  <c r="BE180" i="6"/>
  <c r="BB180" i="6"/>
  <c r="AY180" i="6"/>
  <c r="AV180" i="6"/>
  <c r="BH179" i="6"/>
  <c r="BE179" i="6"/>
  <c r="BB179" i="6"/>
  <c r="AY179" i="6"/>
  <c r="AV179" i="6"/>
  <c r="BH134" i="6"/>
  <c r="BE134" i="6"/>
  <c r="BB134" i="6"/>
  <c r="AY134" i="6"/>
  <c r="AV134" i="6"/>
  <c r="BH133" i="6"/>
  <c r="BE133" i="6"/>
  <c r="BB133" i="6"/>
  <c r="AY133" i="6"/>
  <c r="AV133" i="6"/>
  <c r="BH132" i="6"/>
  <c r="BE132" i="6"/>
  <c r="BB132" i="6"/>
  <c r="AY132" i="6"/>
  <c r="AV132" i="6"/>
  <c r="BH131" i="6"/>
  <c r="BE131" i="6"/>
  <c r="BB131" i="6"/>
  <c r="AY131" i="6"/>
  <c r="AV131" i="6"/>
  <c r="BW130" i="6"/>
  <c r="BH130" i="6"/>
  <c r="BE130" i="6"/>
  <c r="BB130" i="6"/>
  <c r="AY130" i="6"/>
  <c r="AV130" i="6"/>
  <c r="BH129" i="6"/>
  <c r="BE129" i="6"/>
  <c r="BB129" i="6"/>
  <c r="AY129" i="6"/>
  <c r="AV129" i="6"/>
  <c r="BH128" i="6"/>
  <c r="BE128" i="6"/>
  <c r="BB128" i="6"/>
  <c r="AY128" i="6"/>
  <c r="AV128" i="6"/>
  <c r="BH127" i="6"/>
  <c r="BE127" i="6"/>
  <c r="BB127" i="6"/>
  <c r="AY127" i="6"/>
  <c r="AV127" i="6"/>
  <c r="BH126" i="6"/>
  <c r="BE126" i="6"/>
  <c r="BB126" i="6"/>
  <c r="AY126" i="6"/>
  <c r="AV126" i="6"/>
  <c r="BH125" i="6"/>
  <c r="BE125" i="6"/>
  <c r="BB125" i="6"/>
  <c r="AY125" i="6"/>
  <c r="AV125" i="6"/>
  <c r="BW124" i="6"/>
  <c r="BH124" i="6"/>
  <c r="BE124" i="6"/>
  <c r="BB124" i="6"/>
  <c r="AY124" i="6"/>
  <c r="AV124" i="6"/>
  <c r="BH123" i="6"/>
  <c r="BE123" i="6"/>
  <c r="BB123" i="6"/>
  <c r="AY123" i="6"/>
  <c r="AV123" i="6"/>
  <c r="BH120" i="6"/>
  <c r="BE120" i="6"/>
  <c r="BB120" i="6"/>
  <c r="AY120" i="6"/>
  <c r="AV120" i="6"/>
  <c r="BH119" i="6"/>
  <c r="BE119" i="6"/>
  <c r="BB119" i="6"/>
  <c r="AY119" i="6"/>
  <c r="AV119" i="6"/>
  <c r="BH118" i="6"/>
  <c r="BE118" i="6"/>
  <c r="BB118" i="6"/>
  <c r="AY118" i="6"/>
  <c r="AV118" i="6"/>
  <c r="BH117" i="6"/>
  <c r="BE117" i="6"/>
  <c r="BB117" i="6"/>
  <c r="AY117" i="6"/>
  <c r="AV117" i="6"/>
  <c r="BW116" i="6"/>
  <c r="BH116" i="6"/>
  <c r="BE116" i="6"/>
  <c r="BB116" i="6"/>
  <c r="AY116" i="6"/>
  <c r="AV116" i="6"/>
  <c r="BH115" i="6"/>
  <c r="BE115" i="6"/>
  <c r="BB115" i="6"/>
  <c r="AY115" i="6"/>
  <c r="AV115" i="6"/>
  <c r="BH114" i="6"/>
  <c r="BE114" i="6"/>
  <c r="BB114" i="6"/>
  <c r="AY114" i="6"/>
  <c r="AV114" i="6"/>
  <c r="BH113" i="6"/>
  <c r="BE113" i="6"/>
  <c r="BB113" i="6"/>
  <c r="AY113" i="6"/>
  <c r="AV113" i="6"/>
  <c r="BH112" i="6"/>
  <c r="BE112" i="6"/>
  <c r="BB112" i="6"/>
  <c r="AY112" i="6"/>
  <c r="AV112" i="6"/>
  <c r="BH111" i="6"/>
  <c r="BE111" i="6"/>
  <c r="BB111" i="6"/>
  <c r="AY111" i="6"/>
  <c r="AV111" i="6"/>
  <c r="BW110" i="6"/>
  <c r="BH110" i="6"/>
  <c r="BE110" i="6"/>
  <c r="BB110" i="6"/>
  <c r="AY110" i="6"/>
  <c r="AV110" i="6"/>
  <c r="BH109" i="6"/>
  <c r="BE109" i="6"/>
  <c r="BB109" i="6"/>
  <c r="AY109" i="6"/>
  <c r="AV109" i="6"/>
  <c r="BH106" i="6"/>
  <c r="BE106" i="6"/>
  <c r="BB106" i="6"/>
  <c r="AY106" i="6"/>
  <c r="AV106" i="6"/>
  <c r="BH105" i="6"/>
  <c r="BE105" i="6"/>
  <c r="BB105" i="6"/>
  <c r="AY105" i="6"/>
  <c r="AV105" i="6"/>
  <c r="BH104" i="6"/>
  <c r="BE104" i="6"/>
  <c r="BB104" i="6"/>
  <c r="AY104" i="6"/>
  <c r="AV104" i="6"/>
  <c r="BH103" i="6"/>
  <c r="BE103" i="6"/>
  <c r="BB103" i="6"/>
  <c r="AY103" i="6"/>
  <c r="AV103" i="6"/>
  <c r="BW102" i="6"/>
  <c r="BH102" i="6"/>
  <c r="BE102" i="6"/>
  <c r="BB102" i="6"/>
  <c r="AY102" i="6"/>
  <c r="AV102" i="6"/>
  <c r="BH101" i="6"/>
  <c r="BE101" i="6"/>
  <c r="BB101" i="6"/>
  <c r="AY101" i="6"/>
  <c r="AV101" i="6"/>
  <c r="BH100" i="6"/>
  <c r="BE100" i="6"/>
  <c r="BB100" i="6"/>
  <c r="AY100" i="6"/>
  <c r="AV100" i="6"/>
  <c r="BH99" i="6"/>
  <c r="BE99" i="6"/>
  <c r="BB99" i="6"/>
  <c r="AY99" i="6"/>
  <c r="AV99" i="6"/>
  <c r="BH98" i="6"/>
  <c r="BE98" i="6"/>
  <c r="BB98" i="6"/>
  <c r="AY98" i="6"/>
  <c r="AV98" i="6"/>
  <c r="BH97" i="6"/>
  <c r="BE97" i="6"/>
  <c r="BB97" i="6"/>
  <c r="AY97" i="6"/>
  <c r="AV97" i="6"/>
  <c r="BW96" i="6"/>
  <c r="BH96" i="6"/>
  <c r="BE96" i="6"/>
  <c r="BB96" i="6"/>
  <c r="AY96" i="6"/>
  <c r="AV96" i="6"/>
  <c r="BH95" i="6"/>
  <c r="BE95" i="6"/>
  <c r="BB95" i="6"/>
  <c r="AY95" i="6"/>
  <c r="AV95" i="6"/>
  <c r="BH92" i="6"/>
  <c r="BE92" i="6"/>
  <c r="BB92" i="6"/>
  <c r="AY92" i="6"/>
  <c r="AV92" i="6"/>
  <c r="BH91" i="6"/>
  <c r="BE91" i="6"/>
  <c r="BB91" i="6"/>
  <c r="AY91" i="6"/>
  <c r="AV91" i="6"/>
  <c r="BH90" i="6"/>
  <c r="BE90" i="6"/>
  <c r="BB90" i="6"/>
  <c r="AY90" i="6"/>
  <c r="AV90" i="6"/>
  <c r="BH89" i="6"/>
  <c r="BE89" i="6"/>
  <c r="BB89" i="6"/>
  <c r="AY89" i="6"/>
  <c r="AV89" i="6"/>
  <c r="BW88" i="6"/>
  <c r="BH88" i="6"/>
  <c r="BE88" i="6"/>
  <c r="BB88" i="6"/>
  <c r="AY88" i="6"/>
  <c r="AV88" i="6"/>
  <c r="BH87" i="6"/>
  <c r="BE87" i="6"/>
  <c r="BB87" i="6"/>
  <c r="AY87" i="6"/>
  <c r="AV87" i="6"/>
  <c r="BH86" i="6"/>
  <c r="BE86" i="6"/>
  <c r="BB86" i="6"/>
  <c r="AY86" i="6"/>
  <c r="AV86" i="6"/>
  <c r="BH85" i="6"/>
  <c r="BE85" i="6"/>
  <c r="BB85" i="6"/>
  <c r="AY85" i="6"/>
  <c r="AV85" i="6"/>
  <c r="BH84" i="6"/>
  <c r="BE84" i="6"/>
  <c r="BB84" i="6"/>
  <c r="AY84" i="6"/>
  <c r="AV84" i="6"/>
  <c r="BH83" i="6"/>
  <c r="BE83" i="6"/>
  <c r="BB83" i="6"/>
  <c r="AY83" i="6"/>
  <c r="AV83" i="6"/>
  <c r="BW82" i="6"/>
  <c r="BH82" i="6"/>
  <c r="BE82" i="6"/>
  <c r="BB82" i="6"/>
  <c r="AY82" i="6"/>
  <c r="AV82" i="6"/>
  <c r="BH81" i="6"/>
  <c r="BE81" i="6"/>
  <c r="BB81" i="6"/>
  <c r="AY81" i="6"/>
  <c r="AV81" i="6"/>
  <c r="BH64" i="6"/>
  <c r="BE64" i="6"/>
  <c r="BB64" i="6"/>
  <c r="AY64" i="6"/>
  <c r="AV64" i="6"/>
  <c r="BH63" i="6"/>
  <c r="BE63" i="6"/>
  <c r="BB63" i="6"/>
  <c r="AY63" i="6"/>
  <c r="AV63" i="6"/>
  <c r="BH62" i="6"/>
  <c r="BE62" i="6"/>
  <c r="BB62" i="6"/>
  <c r="AY62" i="6"/>
  <c r="AV62" i="6"/>
  <c r="BH61" i="6"/>
  <c r="BE61" i="6"/>
  <c r="BB61" i="6"/>
  <c r="AY61" i="6"/>
  <c r="AV61" i="6"/>
  <c r="BW60" i="6"/>
  <c r="BH60" i="6"/>
  <c r="BE60" i="6"/>
  <c r="BB60" i="6"/>
  <c r="AY60" i="6"/>
  <c r="AV60" i="6"/>
  <c r="BH59" i="6"/>
  <c r="BE59" i="6"/>
  <c r="BB59" i="6"/>
  <c r="AY59" i="6"/>
  <c r="AV59" i="6"/>
  <c r="BH58" i="6"/>
  <c r="BE58" i="6"/>
  <c r="BB58" i="6"/>
  <c r="AY58" i="6"/>
  <c r="AV58" i="6"/>
  <c r="BH57" i="6"/>
  <c r="BE57" i="6"/>
  <c r="BB57" i="6"/>
  <c r="AY57" i="6"/>
  <c r="AV57" i="6"/>
  <c r="BH56" i="6"/>
  <c r="BE56" i="6"/>
  <c r="BB56" i="6"/>
  <c r="AY56" i="6"/>
  <c r="AV56" i="6"/>
  <c r="BH55" i="6"/>
  <c r="BE55" i="6"/>
  <c r="BB55" i="6"/>
  <c r="AY55" i="6"/>
  <c r="AV55" i="6"/>
  <c r="BW54" i="6"/>
  <c r="BH54" i="6"/>
  <c r="BE54" i="6"/>
  <c r="BB54" i="6"/>
  <c r="AY54" i="6"/>
  <c r="AV54" i="6"/>
  <c r="BH53" i="6"/>
  <c r="BE53" i="6"/>
  <c r="BB53" i="6"/>
  <c r="AY53" i="6"/>
  <c r="AV53" i="6"/>
  <c r="BH50" i="6"/>
  <c r="BE50" i="6"/>
  <c r="BB50" i="6"/>
  <c r="AY50" i="6"/>
  <c r="AV50" i="6"/>
  <c r="BH49" i="6"/>
  <c r="BE49" i="6"/>
  <c r="BB49" i="6"/>
  <c r="AY49" i="6"/>
  <c r="AV49" i="6"/>
  <c r="BH48" i="6"/>
  <c r="BE48" i="6"/>
  <c r="BB48" i="6"/>
  <c r="AY48" i="6"/>
  <c r="AV48" i="6"/>
  <c r="BH47" i="6"/>
  <c r="BE47" i="6"/>
  <c r="BB47" i="6"/>
  <c r="AY47" i="6"/>
  <c r="AV47" i="6"/>
  <c r="BW46" i="6"/>
  <c r="BH46" i="6"/>
  <c r="BE46" i="6"/>
  <c r="BB46" i="6"/>
  <c r="AY46" i="6"/>
  <c r="AV46" i="6"/>
  <c r="BH45" i="6"/>
  <c r="BE45" i="6"/>
  <c r="BB45" i="6"/>
  <c r="AY45" i="6"/>
  <c r="AV45" i="6"/>
  <c r="BH44" i="6"/>
  <c r="BE44" i="6"/>
  <c r="BB44" i="6"/>
  <c r="AY44" i="6"/>
  <c r="AV44" i="6"/>
  <c r="BH43" i="6"/>
  <c r="BE43" i="6"/>
  <c r="BB43" i="6"/>
  <c r="AY43" i="6"/>
  <c r="AV43" i="6"/>
  <c r="BH42" i="6"/>
  <c r="BE42" i="6"/>
  <c r="BB42" i="6"/>
  <c r="AY42" i="6"/>
  <c r="AV42" i="6"/>
  <c r="BH41" i="6"/>
  <c r="BE41" i="6"/>
  <c r="BB41" i="6"/>
  <c r="AY41" i="6"/>
  <c r="AV41" i="6"/>
  <c r="BW40" i="6"/>
  <c r="BH40" i="6"/>
  <c r="BE40" i="6"/>
  <c r="BB40" i="6"/>
  <c r="AY40" i="6"/>
  <c r="AV40" i="6"/>
  <c r="BH39" i="6"/>
  <c r="BE39" i="6"/>
  <c r="BB39" i="6"/>
  <c r="AY39" i="6"/>
  <c r="AV39" i="6"/>
  <c r="BH36" i="6"/>
  <c r="BE36" i="6"/>
  <c r="BB36" i="6"/>
  <c r="AY36" i="6"/>
  <c r="AV36" i="6"/>
  <c r="BH35" i="6"/>
  <c r="BE35" i="6"/>
  <c r="BB35" i="6"/>
  <c r="AY35" i="6"/>
  <c r="AV35" i="6"/>
  <c r="BH34" i="6"/>
  <c r="BE34" i="6"/>
  <c r="BB34" i="6"/>
  <c r="AY34" i="6"/>
  <c r="AV34" i="6"/>
  <c r="BH33" i="6"/>
  <c r="BE33" i="6"/>
  <c r="BB33" i="6"/>
  <c r="AY33" i="6"/>
  <c r="AV33" i="6"/>
  <c r="BW32" i="6"/>
  <c r="BH32" i="6"/>
  <c r="BE32" i="6"/>
  <c r="BB32" i="6"/>
  <c r="AY32" i="6"/>
  <c r="AV32" i="6"/>
  <c r="BH31" i="6"/>
  <c r="BE31" i="6"/>
  <c r="BB31" i="6"/>
  <c r="AY31" i="6"/>
  <c r="AV31" i="6"/>
  <c r="BH30" i="6"/>
  <c r="BE30" i="6"/>
  <c r="BB30" i="6"/>
  <c r="AY30" i="6"/>
  <c r="AV30" i="6"/>
  <c r="BH29" i="6"/>
  <c r="BE29" i="6"/>
  <c r="BB29" i="6"/>
  <c r="AY29" i="6"/>
  <c r="AV29" i="6"/>
  <c r="BH28" i="6"/>
  <c r="BE28" i="6"/>
  <c r="BB28" i="6"/>
  <c r="AY28" i="6"/>
  <c r="AV28" i="6"/>
  <c r="BH27" i="6"/>
  <c r="BE27" i="6"/>
  <c r="BB27" i="6"/>
  <c r="AY27" i="6"/>
  <c r="AV27" i="6"/>
  <c r="BW26" i="6"/>
  <c r="BH26" i="6"/>
  <c r="BE26" i="6"/>
  <c r="BB26" i="6"/>
  <c r="AY26" i="6"/>
  <c r="AV26" i="6"/>
  <c r="BH25" i="6"/>
  <c r="BE25" i="6"/>
  <c r="BB25" i="6"/>
  <c r="AY25" i="6"/>
  <c r="AV25" i="6"/>
  <c r="BW85" i="6" l="1"/>
  <c r="BW63" i="6"/>
  <c r="BW133" i="6"/>
  <c r="BW99" i="6"/>
  <c r="BW127" i="6"/>
  <c r="BW91" i="6"/>
  <c r="BE236" i="6"/>
  <c r="BF254" i="6" s="1"/>
  <c r="BW225" i="6"/>
  <c r="BW231" i="6"/>
  <c r="BW203" i="6"/>
  <c r="BW197" i="6"/>
  <c r="BW113" i="6"/>
  <c r="BW119" i="6"/>
  <c r="BH236" i="6"/>
  <c r="BH237" i="6" s="1"/>
  <c r="BW35" i="6"/>
  <c r="BW29" i="6"/>
  <c r="BW57" i="6"/>
  <c r="BB236" i="6"/>
  <c r="BB237" i="6" s="1"/>
  <c r="BW43" i="6"/>
  <c r="BW49" i="6"/>
  <c r="BW105" i="6"/>
  <c r="BW183" i="6"/>
  <c r="AY236" i="6"/>
  <c r="AZ254" i="6" s="1"/>
  <c r="AZ237" i="6"/>
  <c r="AV236" i="6"/>
  <c r="AW254" i="6" s="1"/>
  <c r="BW189" i="6"/>
  <c r="BV256" i="6"/>
  <c r="AW237" i="6"/>
  <c r="BC237" i="6"/>
  <c r="BI237" i="6"/>
  <c r="AZ255" i="6"/>
  <c r="BF237" i="6"/>
  <c r="BE237" i="6" l="1"/>
  <c r="BI254" i="6"/>
  <c r="BC254" i="6"/>
  <c r="AY237" i="6"/>
  <c r="AV237" i="6"/>
  <c r="AW244" i="6" l="1"/>
  <c r="AW247" i="6" s="1"/>
  <c r="AW250" i="6" s="1"/>
  <c r="AW251" i="6" s="1"/>
  <c r="AW253" i="6" s="1"/>
  <c r="AW256" i="6" s="1"/>
  <c r="AZ244" i="6" s="1"/>
  <c r="AZ247" i="6" s="1"/>
  <c r="AZ250" i="6" l="1"/>
  <c r="AZ251" i="6" s="1"/>
  <c r="AZ253" i="6" s="1"/>
  <c r="AZ256" i="6" s="1"/>
  <c r="BC247" i="6" l="1"/>
  <c r="BC250" i="6" s="1"/>
  <c r="BC251" i="6" s="1"/>
  <c r="BC253" i="6" s="1"/>
  <c r="BF244" i="6" s="1"/>
  <c r="BF247" i="6" l="1"/>
  <c r="BF250" i="6" s="1"/>
  <c r="BF251" i="6" s="1"/>
  <c r="BF253" i="6" s="1"/>
  <c r="BF256" i="6" s="1"/>
  <c r="BI244" i="6" s="1"/>
  <c r="BI247" i="6" s="1"/>
  <c r="BI250" i="6" s="1"/>
  <c r="BI251" i="6" s="1"/>
  <c r="BI253" i="6" s="1"/>
  <c r="BI256" i="6" s="1"/>
  <c r="BL244" i="6" s="1"/>
  <c r="BL247" i="6" s="1"/>
  <c r="BL250" i="6" s="1"/>
  <c r="BL251" i="6" s="1"/>
  <c r="BL253" i="6" s="1"/>
  <c r="BL256" i="6" s="1"/>
  <c r="BO244" i="6" s="1"/>
  <c r="BO247" i="6" s="1"/>
  <c r="BO250" i="6" s="1"/>
  <c r="BO251" i="6" s="1"/>
  <c r="BO253" i="6" s="1"/>
  <c r="BO256" i="6" s="1"/>
  <c r="BR244" i="6" s="1"/>
  <c r="BR247" i="6" s="1"/>
  <c r="BR250" i="6" s="1"/>
  <c r="BR251" i="6" s="1"/>
  <c r="BR253" i="6" s="1"/>
  <c r="BR256" i="6" s="1"/>
  <c r="BU244" i="6" s="1"/>
  <c r="BU247" i="6" s="1"/>
  <c r="BU250" i="6" s="1"/>
  <c r="BU251" i="6" s="1"/>
  <c r="BU253" i="6" s="1"/>
  <c r="BU256" i="6" s="1"/>
  <c r="BE1116" i="5" l="1"/>
  <c r="BB1116" i="5"/>
  <c r="BE1115" i="5"/>
  <c r="AS1114" i="5"/>
  <c r="AS1117" i="5" s="1"/>
  <c r="AS1120" i="5" s="1"/>
  <c r="AS1111" i="5"/>
  <c r="AS1119" i="5" s="1"/>
  <c r="F1110" i="5"/>
  <c r="F1109" i="5"/>
  <c r="F1108" i="5"/>
  <c r="AV1111" i="5"/>
  <c r="AV1119" i="5" s="1"/>
  <c r="BR1103" i="5"/>
  <c r="BR1124" i="5" s="1"/>
  <c r="BE1103" i="5"/>
  <c r="BE1125" i="5" s="1"/>
  <c r="BC1103" i="5"/>
  <c r="BB1103" i="5"/>
  <c r="BB1125" i="5" s="1"/>
  <c r="AZ1103" i="5"/>
  <c r="AY1103" i="5"/>
  <c r="AW1103" i="5"/>
  <c r="AV1103" i="5"/>
  <c r="AV1125" i="5" s="1"/>
  <c r="AT1103" i="5"/>
  <c r="AS1103" i="5"/>
  <c r="AQ1103" i="5"/>
  <c r="AO1103" i="5"/>
  <c r="AM1103" i="5"/>
  <c r="AI1103" i="5"/>
  <c r="AG1103" i="5"/>
  <c r="AE1103" i="5"/>
  <c r="AC1103" i="5"/>
  <c r="AA1103" i="5"/>
  <c r="Y1103" i="5"/>
  <c r="W1103" i="5"/>
  <c r="U1103" i="5"/>
  <c r="S1103" i="5"/>
  <c r="Q1103" i="5"/>
  <c r="O1103" i="5"/>
  <c r="M1103" i="5"/>
  <c r="K1103" i="5"/>
  <c r="I1103" i="5"/>
  <c r="BD1100" i="5"/>
  <c r="BA1100" i="5"/>
  <c r="AX1100" i="5"/>
  <c r="AU1100" i="5"/>
  <c r="AR1100" i="5"/>
  <c r="AP1100" i="5"/>
  <c r="AN1100" i="5"/>
  <c r="AL1100" i="5"/>
  <c r="AJ1100" i="5"/>
  <c r="AH1100" i="5"/>
  <c r="AF1100" i="5"/>
  <c r="AD1100" i="5"/>
  <c r="AB1100" i="5"/>
  <c r="Z1100" i="5"/>
  <c r="X1100" i="5"/>
  <c r="V1100" i="5"/>
  <c r="T1100" i="5"/>
  <c r="R1100" i="5"/>
  <c r="P1100" i="5"/>
  <c r="N1100" i="5"/>
  <c r="L1100" i="5"/>
  <c r="J1100" i="5"/>
  <c r="H1100" i="5"/>
  <c r="BD1099" i="5"/>
  <c r="BA1099" i="5"/>
  <c r="AX1099" i="5"/>
  <c r="AU1099" i="5"/>
  <c r="AR1099" i="5"/>
  <c r="AP1099" i="5"/>
  <c r="AN1099" i="5"/>
  <c r="AL1099" i="5"/>
  <c r="AJ1099" i="5"/>
  <c r="AH1099" i="5"/>
  <c r="AF1099" i="5"/>
  <c r="AD1099" i="5"/>
  <c r="AB1099" i="5"/>
  <c r="Z1099" i="5"/>
  <c r="X1099" i="5"/>
  <c r="V1099" i="5"/>
  <c r="T1099" i="5"/>
  <c r="R1099" i="5"/>
  <c r="P1099" i="5"/>
  <c r="N1099" i="5"/>
  <c r="L1099" i="5"/>
  <c r="J1099" i="5"/>
  <c r="H1099" i="5"/>
  <c r="BD1098" i="5"/>
  <c r="BA1098" i="5"/>
  <c r="AX1098" i="5"/>
  <c r="AU1098" i="5"/>
  <c r="AR1098" i="5"/>
  <c r="AP1098" i="5"/>
  <c r="AN1098" i="5"/>
  <c r="AL1098" i="5"/>
  <c r="AJ1098" i="5"/>
  <c r="AH1098" i="5"/>
  <c r="AF1098" i="5"/>
  <c r="AD1098" i="5"/>
  <c r="AB1098" i="5"/>
  <c r="Z1098" i="5"/>
  <c r="X1098" i="5"/>
  <c r="V1098" i="5"/>
  <c r="T1098" i="5"/>
  <c r="R1098" i="5"/>
  <c r="P1098" i="5"/>
  <c r="N1098" i="5"/>
  <c r="L1098" i="5"/>
  <c r="J1098" i="5"/>
  <c r="H1098" i="5"/>
  <c r="BD1097" i="5"/>
  <c r="BA1097" i="5"/>
  <c r="AX1097" i="5"/>
  <c r="AU1097" i="5"/>
  <c r="AR1097" i="5"/>
  <c r="AP1097" i="5"/>
  <c r="AN1097" i="5"/>
  <c r="AL1097" i="5"/>
  <c r="AJ1097" i="5"/>
  <c r="AH1097" i="5"/>
  <c r="AF1097" i="5"/>
  <c r="AD1097" i="5"/>
  <c r="AB1097" i="5"/>
  <c r="Z1097" i="5"/>
  <c r="X1097" i="5"/>
  <c r="V1097" i="5"/>
  <c r="T1097" i="5"/>
  <c r="R1097" i="5"/>
  <c r="P1097" i="5"/>
  <c r="N1097" i="5"/>
  <c r="L1097" i="5"/>
  <c r="J1097" i="5"/>
  <c r="H1097" i="5"/>
  <c r="BD1096" i="5"/>
  <c r="BA1096" i="5"/>
  <c r="AX1096" i="5"/>
  <c r="AU1096" i="5"/>
  <c r="AR1096" i="5"/>
  <c r="AP1096" i="5"/>
  <c r="AN1096" i="5"/>
  <c r="AL1096" i="5"/>
  <c r="AJ1096" i="5"/>
  <c r="AH1096" i="5"/>
  <c r="AF1096" i="5"/>
  <c r="AD1096" i="5"/>
  <c r="AB1096" i="5"/>
  <c r="Z1096" i="5"/>
  <c r="X1096" i="5"/>
  <c r="V1096" i="5"/>
  <c r="T1096" i="5"/>
  <c r="R1096" i="5"/>
  <c r="P1096" i="5"/>
  <c r="N1096" i="5"/>
  <c r="L1096" i="5"/>
  <c r="J1096" i="5"/>
  <c r="H1096" i="5"/>
  <c r="BD1095" i="5"/>
  <c r="BA1095" i="5"/>
  <c r="AX1095" i="5"/>
  <c r="AU1095" i="5"/>
  <c r="AR1095" i="5"/>
  <c r="AP1095" i="5"/>
  <c r="AN1095" i="5"/>
  <c r="AL1095" i="5"/>
  <c r="AJ1095" i="5"/>
  <c r="AH1095" i="5"/>
  <c r="AF1095" i="5"/>
  <c r="AD1095" i="5"/>
  <c r="AB1095" i="5"/>
  <c r="Z1095" i="5"/>
  <c r="X1095" i="5"/>
  <c r="V1095" i="5"/>
  <c r="T1095" i="5"/>
  <c r="R1095" i="5"/>
  <c r="P1095" i="5"/>
  <c r="N1095" i="5"/>
  <c r="L1095" i="5"/>
  <c r="J1095" i="5"/>
  <c r="H1095" i="5"/>
  <c r="BD1094" i="5"/>
  <c r="AX1094" i="5"/>
  <c r="AU1094" i="5"/>
  <c r="AR1094" i="5"/>
  <c r="AP1094" i="5"/>
  <c r="AN1094" i="5"/>
  <c r="AL1094" i="5"/>
  <c r="AJ1094" i="5"/>
  <c r="AH1094" i="5"/>
  <c r="AF1094" i="5"/>
  <c r="AD1094" i="5"/>
  <c r="AB1094" i="5"/>
  <c r="Z1094" i="5"/>
  <c r="X1094" i="5"/>
  <c r="V1094" i="5"/>
  <c r="T1094" i="5"/>
  <c r="R1094" i="5"/>
  <c r="P1094" i="5"/>
  <c r="N1094" i="5"/>
  <c r="L1094" i="5"/>
  <c r="J1094" i="5"/>
  <c r="H1094" i="5"/>
  <c r="BD1093" i="5"/>
  <c r="AX1093" i="5"/>
  <c r="AU1093" i="5"/>
  <c r="AR1093" i="5"/>
  <c r="AP1093" i="5"/>
  <c r="AN1093" i="5"/>
  <c r="AL1093" i="5"/>
  <c r="AJ1093" i="5"/>
  <c r="AH1093" i="5"/>
  <c r="AF1093" i="5"/>
  <c r="AD1093" i="5"/>
  <c r="AB1093" i="5"/>
  <c r="Z1093" i="5"/>
  <c r="X1093" i="5"/>
  <c r="V1093" i="5"/>
  <c r="T1093" i="5"/>
  <c r="R1093" i="5"/>
  <c r="P1093" i="5"/>
  <c r="N1093" i="5"/>
  <c r="L1093" i="5"/>
  <c r="J1093" i="5"/>
  <c r="H1093" i="5"/>
  <c r="BD1092" i="5"/>
  <c r="AX1092" i="5"/>
  <c r="AU1092" i="5"/>
  <c r="AR1092" i="5"/>
  <c r="AP1092" i="5"/>
  <c r="AN1092" i="5"/>
  <c r="AL1092" i="5"/>
  <c r="AJ1092" i="5"/>
  <c r="AH1092" i="5"/>
  <c r="AF1092" i="5"/>
  <c r="AD1092" i="5"/>
  <c r="AB1092" i="5"/>
  <c r="Z1092" i="5"/>
  <c r="X1092" i="5"/>
  <c r="V1092" i="5"/>
  <c r="T1092" i="5"/>
  <c r="R1092" i="5"/>
  <c r="P1092" i="5"/>
  <c r="N1092" i="5"/>
  <c r="L1092" i="5"/>
  <c r="J1092" i="5"/>
  <c r="H1092" i="5"/>
  <c r="BD1091" i="5"/>
  <c r="AU1091" i="5"/>
  <c r="AR1091" i="5"/>
  <c r="AP1091" i="5"/>
  <c r="AN1091" i="5"/>
  <c r="AL1091" i="5"/>
  <c r="AJ1091" i="5"/>
  <c r="AH1091" i="5"/>
  <c r="AF1091" i="5"/>
  <c r="AD1091" i="5"/>
  <c r="AB1091" i="5"/>
  <c r="Z1091" i="5"/>
  <c r="X1091" i="5"/>
  <c r="V1091" i="5"/>
  <c r="T1091" i="5"/>
  <c r="R1091" i="5"/>
  <c r="P1091" i="5"/>
  <c r="N1091" i="5"/>
  <c r="L1091" i="5"/>
  <c r="J1091" i="5"/>
  <c r="H1091" i="5"/>
  <c r="BS1090" i="5"/>
  <c r="BD1090" i="5"/>
  <c r="BA1090" i="5"/>
  <c r="AX1090" i="5"/>
  <c r="AU1090" i="5"/>
  <c r="AR1090" i="5"/>
  <c r="AP1090" i="5"/>
  <c r="AN1090" i="5"/>
  <c r="AL1090" i="5"/>
  <c r="AJ1090" i="5"/>
  <c r="AH1090" i="5"/>
  <c r="AF1090" i="5"/>
  <c r="AD1090" i="5"/>
  <c r="AB1090" i="5"/>
  <c r="Z1090" i="5"/>
  <c r="X1090" i="5"/>
  <c r="V1090" i="5"/>
  <c r="T1090" i="5"/>
  <c r="R1090" i="5"/>
  <c r="P1090" i="5"/>
  <c r="N1090" i="5"/>
  <c r="L1090" i="5"/>
  <c r="J1090" i="5"/>
  <c r="H1090" i="5"/>
  <c r="BD1089" i="5"/>
  <c r="BA1089" i="5"/>
  <c r="AX1089" i="5"/>
  <c r="AU1089" i="5"/>
  <c r="AR1089" i="5"/>
  <c r="AP1089" i="5"/>
  <c r="AN1089" i="5"/>
  <c r="AL1089" i="5"/>
  <c r="AJ1089" i="5"/>
  <c r="AH1089" i="5"/>
  <c r="AF1089" i="5"/>
  <c r="AD1089" i="5"/>
  <c r="AB1089" i="5"/>
  <c r="Z1089" i="5"/>
  <c r="X1089" i="5"/>
  <c r="V1089" i="5"/>
  <c r="T1089" i="5"/>
  <c r="R1089" i="5"/>
  <c r="P1089" i="5"/>
  <c r="N1089" i="5"/>
  <c r="L1089" i="5"/>
  <c r="J1089" i="5"/>
  <c r="H1089" i="5"/>
  <c r="BD1086" i="5"/>
  <c r="BA1086" i="5"/>
  <c r="AX1086" i="5"/>
  <c r="AU1086" i="5"/>
  <c r="AR1086" i="5"/>
  <c r="AP1086" i="5"/>
  <c r="AN1086" i="5"/>
  <c r="AL1086" i="5"/>
  <c r="AJ1086" i="5"/>
  <c r="AH1086" i="5"/>
  <c r="AF1086" i="5"/>
  <c r="AD1086" i="5"/>
  <c r="AB1086" i="5"/>
  <c r="Z1086" i="5"/>
  <c r="X1086" i="5"/>
  <c r="V1086" i="5"/>
  <c r="T1086" i="5"/>
  <c r="R1086" i="5"/>
  <c r="P1086" i="5"/>
  <c r="N1086" i="5"/>
  <c r="L1086" i="5"/>
  <c r="J1086" i="5"/>
  <c r="H1086" i="5"/>
  <c r="BD1085" i="5"/>
  <c r="BA1085" i="5"/>
  <c r="AX1085" i="5"/>
  <c r="AU1085" i="5"/>
  <c r="AR1085" i="5"/>
  <c r="AP1085" i="5"/>
  <c r="AN1085" i="5"/>
  <c r="AL1085" i="5"/>
  <c r="AJ1085" i="5"/>
  <c r="AH1085" i="5"/>
  <c r="AF1085" i="5"/>
  <c r="AD1085" i="5"/>
  <c r="AB1085" i="5"/>
  <c r="Z1085" i="5"/>
  <c r="X1085" i="5"/>
  <c r="V1085" i="5"/>
  <c r="T1085" i="5"/>
  <c r="R1085" i="5"/>
  <c r="P1085" i="5"/>
  <c r="N1085" i="5"/>
  <c r="L1085" i="5"/>
  <c r="J1085" i="5"/>
  <c r="H1085" i="5"/>
  <c r="BD1084" i="5"/>
  <c r="BA1084" i="5"/>
  <c r="AX1084" i="5"/>
  <c r="AU1084" i="5"/>
  <c r="AR1084" i="5"/>
  <c r="AP1084" i="5"/>
  <c r="AN1084" i="5"/>
  <c r="AL1084" i="5"/>
  <c r="AJ1084" i="5"/>
  <c r="AH1084" i="5"/>
  <c r="AF1084" i="5"/>
  <c r="AD1084" i="5"/>
  <c r="AB1084" i="5"/>
  <c r="Z1084" i="5"/>
  <c r="X1084" i="5"/>
  <c r="V1084" i="5"/>
  <c r="T1084" i="5"/>
  <c r="R1084" i="5"/>
  <c r="P1084" i="5"/>
  <c r="N1084" i="5"/>
  <c r="L1084" i="5"/>
  <c r="J1084" i="5"/>
  <c r="H1084" i="5"/>
  <c r="BD1083" i="5"/>
  <c r="BA1083" i="5"/>
  <c r="AX1083" i="5"/>
  <c r="AU1083" i="5"/>
  <c r="AR1083" i="5"/>
  <c r="AP1083" i="5"/>
  <c r="AN1083" i="5"/>
  <c r="AL1083" i="5"/>
  <c r="AJ1083" i="5"/>
  <c r="AH1083" i="5"/>
  <c r="AF1083" i="5"/>
  <c r="AD1083" i="5"/>
  <c r="AB1083" i="5"/>
  <c r="Z1083" i="5"/>
  <c r="X1083" i="5"/>
  <c r="V1083" i="5"/>
  <c r="T1083" i="5"/>
  <c r="R1083" i="5"/>
  <c r="P1083" i="5"/>
  <c r="N1083" i="5"/>
  <c r="L1083" i="5"/>
  <c r="J1083" i="5"/>
  <c r="H1083" i="5"/>
  <c r="BD1082" i="5"/>
  <c r="BA1082" i="5"/>
  <c r="AX1082" i="5"/>
  <c r="AU1082" i="5"/>
  <c r="AR1082" i="5"/>
  <c r="AP1082" i="5"/>
  <c r="AN1082" i="5"/>
  <c r="AL1082" i="5"/>
  <c r="AJ1082" i="5"/>
  <c r="AH1082" i="5"/>
  <c r="AF1082" i="5"/>
  <c r="AD1082" i="5"/>
  <c r="AB1082" i="5"/>
  <c r="Z1082" i="5"/>
  <c r="X1082" i="5"/>
  <c r="V1082" i="5"/>
  <c r="T1082" i="5"/>
  <c r="R1082" i="5"/>
  <c r="P1082" i="5"/>
  <c r="N1082" i="5"/>
  <c r="L1082" i="5"/>
  <c r="J1082" i="5"/>
  <c r="H1082" i="5"/>
  <c r="BD1081" i="5"/>
  <c r="BA1081" i="5"/>
  <c r="AX1081" i="5"/>
  <c r="AU1081" i="5"/>
  <c r="AR1081" i="5"/>
  <c r="AP1081" i="5"/>
  <c r="AN1081" i="5"/>
  <c r="AL1081" i="5"/>
  <c r="AJ1081" i="5"/>
  <c r="AH1081" i="5"/>
  <c r="AF1081" i="5"/>
  <c r="AD1081" i="5"/>
  <c r="AB1081" i="5"/>
  <c r="Z1081" i="5"/>
  <c r="X1081" i="5"/>
  <c r="V1081" i="5"/>
  <c r="T1081" i="5"/>
  <c r="R1081" i="5"/>
  <c r="P1081" i="5"/>
  <c r="N1081" i="5"/>
  <c r="L1081" i="5"/>
  <c r="J1081" i="5"/>
  <c r="H1081" i="5"/>
  <c r="BD1080" i="5"/>
  <c r="AX1080" i="5"/>
  <c r="AU1080" i="5"/>
  <c r="AR1080" i="5"/>
  <c r="AP1080" i="5"/>
  <c r="AN1080" i="5"/>
  <c r="AL1080" i="5"/>
  <c r="AJ1080" i="5"/>
  <c r="AH1080" i="5"/>
  <c r="AF1080" i="5"/>
  <c r="AD1080" i="5"/>
  <c r="AB1080" i="5"/>
  <c r="Z1080" i="5"/>
  <c r="X1080" i="5"/>
  <c r="V1080" i="5"/>
  <c r="T1080" i="5"/>
  <c r="R1080" i="5"/>
  <c r="P1080" i="5"/>
  <c r="N1080" i="5"/>
  <c r="L1080" i="5"/>
  <c r="J1080" i="5"/>
  <c r="H1080" i="5"/>
  <c r="BD1079" i="5"/>
  <c r="BA1079" i="5"/>
  <c r="AU1079" i="5"/>
  <c r="AR1079" i="5"/>
  <c r="AP1079" i="5"/>
  <c r="AN1079" i="5"/>
  <c r="AL1079" i="5"/>
  <c r="AJ1079" i="5"/>
  <c r="AH1079" i="5"/>
  <c r="AF1079" i="5"/>
  <c r="AD1079" i="5"/>
  <c r="AB1079" i="5"/>
  <c r="Z1079" i="5"/>
  <c r="X1079" i="5"/>
  <c r="V1079" i="5"/>
  <c r="T1079" i="5"/>
  <c r="R1079" i="5"/>
  <c r="P1079" i="5"/>
  <c r="N1079" i="5"/>
  <c r="L1079" i="5"/>
  <c r="J1079" i="5"/>
  <c r="H1079" i="5"/>
  <c r="BD1078" i="5"/>
  <c r="BA1078" i="5"/>
  <c r="AX1078" i="5"/>
  <c r="AU1078" i="5"/>
  <c r="AR1078" i="5"/>
  <c r="AP1078" i="5"/>
  <c r="AN1078" i="5"/>
  <c r="AL1078" i="5"/>
  <c r="AJ1078" i="5"/>
  <c r="AH1078" i="5"/>
  <c r="AF1078" i="5"/>
  <c r="AD1078" i="5"/>
  <c r="AB1078" i="5"/>
  <c r="Z1078" i="5"/>
  <c r="X1078" i="5"/>
  <c r="V1078" i="5"/>
  <c r="T1078" i="5"/>
  <c r="R1078" i="5"/>
  <c r="P1078" i="5"/>
  <c r="N1078" i="5"/>
  <c r="L1078" i="5"/>
  <c r="J1078" i="5"/>
  <c r="H1078" i="5"/>
  <c r="BD1077" i="5"/>
  <c r="BA1077" i="5"/>
  <c r="AX1077" i="5"/>
  <c r="AU1077" i="5"/>
  <c r="AR1077" i="5"/>
  <c r="AP1077" i="5"/>
  <c r="AN1077" i="5"/>
  <c r="AL1077" i="5"/>
  <c r="AJ1077" i="5"/>
  <c r="AH1077" i="5"/>
  <c r="AF1077" i="5"/>
  <c r="AD1077" i="5"/>
  <c r="AB1077" i="5"/>
  <c r="Z1077" i="5"/>
  <c r="X1077" i="5"/>
  <c r="V1077" i="5"/>
  <c r="T1077" i="5"/>
  <c r="R1077" i="5"/>
  <c r="P1077" i="5"/>
  <c r="N1077" i="5"/>
  <c r="L1077" i="5"/>
  <c r="J1077" i="5"/>
  <c r="H1077" i="5"/>
  <c r="BS1076" i="5"/>
  <c r="BD1076" i="5"/>
  <c r="BA1076" i="5"/>
  <c r="AX1076" i="5"/>
  <c r="AU1076" i="5"/>
  <c r="AR1076" i="5"/>
  <c r="AP1076" i="5"/>
  <c r="AN1076" i="5"/>
  <c r="AL1076" i="5"/>
  <c r="AJ1076" i="5"/>
  <c r="AH1076" i="5"/>
  <c r="AF1076" i="5"/>
  <c r="AD1076" i="5"/>
  <c r="AB1076" i="5"/>
  <c r="Z1076" i="5"/>
  <c r="X1076" i="5"/>
  <c r="V1076" i="5"/>
  <c r="T1076" i="5"/>
  <c r="R1076" i="5"/>
  <c r="P1076" i="5"/>
  <c r="N1076" i="5"/>
  <c r="L1076" i="5"/>
  <c r="J1076" i="5"/>
  <c r="H1076" i="5"/>
  <c r="BD1075" i="5"/>
  <c r="BA1075" i="5"/>
  <c r="AX1075" i="5"/>
  <c r="AU1075" i="5"/>
  <c r="AR1075" i="5"/>
  <c r="AP1075" i="5"/>
  <c r="AN1075" i="5"/>
  <c r="AL1075" i="5"/>
  <c r="AJ1075" i="5"/>
  <c r="AH1075" i="5"/>
  <c r="AF1075" i="5"/>
  <c r="AD1075" i="5"/>
  <c r="AB1075" i="5"/>
  <c r="Z1075" i="5"/>
  <c r="X1075" i="5"/>
  <c r="V1075" i="5"/>
  <c r="T1075" i="5"/>
  <c r="R1075" i="5"/>
  <c r="P1075" i="5"/>
  <c r="N1075" i="5"/>
  <c r="L1075" i="5"/>
  <c r="J1075" i="5"/>
  <c r="H1075" i="5"/>
  <c r="BD1072" i="5"/>
  <c r="BA1072" i="5"/>
  <c r="AX1072" i="5"/>
  <c r="AU1072" i="5"/>
  <c r="AR1072" i="5"/>
  <c r="AP1072" i="5"/>
  <c r="AN1072" i="5"/>
  <c r="AL1072" i="5"/>
  <c r="AJ1072" i="5"/>
  <c r="AH1072" i="5"/>
  <c r="AF1072" i="5"/>
  <c r="AD1072" i="5"/>
  <c r="AB1072" i="5"/>
  <c r="Z1072" i="5"/>
  <c r="X1072" i="5"/>
  <c r="V1072" i="5"/>
  <c r="T1072" i="5"/>
  <c r="R1072" i="5"/>
  <c r="P1072" i="5"/>
  <c r="N1072" i="5"/>
  <c r="L1072" i="5"/>
  <c r="J1072" i="5"/>
  <c r="H1072" i="5"/>
  <c r="BD1071" i="5"/>
  <c r="BA1071" i="5"/>
  <c r="AX1071" i="5"/>
  <c r="AU1071" i="5"/>
  <c r="AR1071" i="5"/>
  <c r="AP1071" i="5"/>
  <c r="AN1071" i="5"/>
  <c r="AL1071" i="5"/>
  <c r="AJ1071" i="5"/>
  <c r="AH1071" i="5"/>
  <c r="AF1071" i="5"/>
  <c r="AD1071" i="5"/>
  <c r="AB1071" i="5"/>
  <c r="Z1071" i="5"/>
  <c r="X1071" i="5"/>
  <c r="V1071" i="5"/>
  <c r="T1071" i="5"/>
  <c r="R1071" i="5"/>
  <c r="P1071" i="5"/>
  <c r="N1071" i="5"/>
  <c r="L1071" i="5"/>
  <c r="J1071" i="5"/>
  <c r="H1071" i="5"/>
  <c r="BD1070" i="5"/>
  <c r="BA1070" i="5"/>
  <c r="AX1070" i="5"/>
  <c r="AU1070" i="5"/>
  <c r="AR1070" i="5"/>
  <c r="AP1070" i="5"/>
  <c r="AN1070" i="5"/>
  <c r="AL1070" i="5"/>
  <c r="AJ1070" i="5"/>
  <c r="AH1070" i="5"/>
  <c r="AF1070" i="5"/>
  <c r="AD1070" i="5"/>
  <c r="AB1070" i="5"/>
  <c r="Z1070" i="5"/>
  <c r="X1070" i="5"/>
  <c r="V1070" i="5"/>
  <c r="T1070" i="5"/>
  <c r="R1070" i="5"/>
  <c r="P1070" i="5"/>
  <c r="N1070" i="5"/>
  <c r="L1070" i="5"/>
  <c r="J1070" i="5"/>
  <c r="H1070" i="5"/>
  <c r="BD1069" i="5"/>
  <c r="BA1069" i="5"/>
  <c r="AX1069" i="5"/>
  <c r="AU1069" i="5"/>
  <c r="AR1069" i="5"/>
  <c r="AP1069" i="5"/>
  <c r="AN1069" i="5"/>
  <c r="AL1069" i="5"/>
  <c r="AJ1069" i="5"/>
  <c r="AH1069" i="5"/>
  <c r="AF1069" i="5"/>
  <c r="AD1069" i="5"/>
  <c r="AB1069" i="5"/>
  <c r="Z1069" i="5"/>
  <c r="X1069" i="5"/>
  <c r="V1069" i="5"/>
  <c r="T1069" i="5"/>
  <c r="R1069" i="5"/>
  <c r="P1069" i="5"/>
  <c r="N1069" i="5"/>
  <c r="L1069" i="5"/>
  <c r="J1069" i="5"/>
  <c r="H1069" i="5"/>
  <c r="BD1068" i="5"/>
  <c r="BA1068" i="5"/>
  <c r="AX1068" i="5"/>
  <c r="AU1068" i="5"/>
  <c r="AR1068" i="5"/>
  <c r="AP1068" i="5"/>
  <c r="AN1068" i="5"/>
  <c r="AL1068" i="5"/>
  <c r="AJ1068" i="5"/>
  <c r="AH1068" i="5"/>
  <c r="AF1068" i="5"/>
  <c r="AD1068" i="5"/>
  <c r="AB1068" i="5"/>
  <c r="Z1068" i="5"/>
  <c r="X1068" i="5"/>
  <c r="V1068" i="5"/>
  <c r="T1068" i="5"/>
  <c r="R1068" i="5"/>
  <c r="P1068" i="5"/>
  <c r="N1068" i="5"/>
  <c r="L1068" i="5"/>
  <c r="J1068" i="5"/>
  <c r="H1068" i="5"/>
  <c r="BD1067" i="5"/>
  <c r="BA1067" i="5"/>
  <c r="AX1067" i="5"/>
  <c r="AU1067" i="5"/>
  <c r="AR1067" i="5"/>
  <c r="AP1067" i="5"/>
  <c r="AN1067" i="5"/>
  <c r="AL1067" i="5"/>
  <c r="AJ1067" i="5"/>
  <c r="AH1067" i="5"/>
  <c r="AF1067" i="5"/>
  <c r="AD1067" i="5"/>
  <c r="AB1067" i="5"/>
  <c r="Z1067" i="5"/>
  <c r="X1067" i="5"/>
  <c r="V1067" i="5"/>
  <c r="T1067" i="5"/>
  <c r="R1067" i="5"/>
  <c r="P1067" i="5"/>
  <c r="N1067" i="5"/>
  <c r="L1067" i="5"/>
  <c r="J1067" i="5"/>
  <c r="H1067" i="5"/>
  <c r="BD1066" i="5"/>
  <c r="BA1066" i="5"/>
  <c r="AX1066" i="5"/>
  <c r="AU1066" i="5"/>
  <c r="AR1066" i="5"/>
  <c r="AP1066" i="5"/>
  <c r="AN1066" i="5"/>
  <c r="AL1066" i="5"/>
  <c r="AJ1066" i="5"/>
  <c r="AH1066" i="5"/>
  <c r="AF1066" i="5"/>
  <c r="AD1066" i="5"/>
  <c r="AB1066" i="5"/>
  <c r="Z1066" i="5"/>
  <c r="X1066" i="5"/>
  <c r="V1066" i="5"/>
  <c r="T1066" i="5"/>
  <c r="R1066" i="5"/>
  <c r="P1066" i="5"/>
  <c r="N1066" i="5"/>
  <c r="L1066" i="5"/>
  <c r="J1066" i="5"/>
  <c r="H1066" i="5"/>
  <c r="BD1065" i="5"/>
  <c r="BA1065" i="5"/>
  <c r="AX1065" i="5"/>
  <c r="AU1065" i="5"/>
  <c r="AR1065" i="5"/>
  <c r="AP1065" i="5"/>
  <c r="AN1065" i="5"/>
  <c r="AL1065" i="5"/>
  <c r="AJ1065" i="5"/>
  <c r="AH1065" i="5"/>
  <c r="AF1065" i="5"/>
  <c r="AD1065" i="5"/>
  <c r="AB1065" i="5"/>
  <c r="Z1065" i="5"/>
  <c r="X1065" i="5"/>
  <c r="V1065" i="5"/>
  <c r="T1065" i="5"/>
  <c r="R1065" i="5"/>
  <c r="P1065" i="5"/>
  <c r="N1065" i="5"/>
  <c r="L1065" i="5"/>
  <c r="J1065" i="5"/>
  <c r="H1065" i="5"/>
  <c r="BD1064" i="5"/>
  <c r="BA1064" i="5"/>
  <c r="AX1064" i="5"/>
  <c r="AU1064" i="5"/>
  <c r="AR1064" i="5"/>
  <c r="AP1064" i="5"/>
  <c r="AN1064" i="5"/>
  <c r="AL1064" i="5"/>
  <c r="AJ1064" i="5"/>
  <c r="AH1064" i="5"/>
  <c r="AF1064" i="5"/>
  <c r="AD1064" i="5"/>
  <c r="AB1064" i="5"/>
  <c r="Z1064" i="5"/>
  <c r="X1064" i="5"/>
  <c r="V1064" i="5"/>
  <c r="T1064" i="5"/>
  <c r="R1064" i="5"/>
  <c r="P1064" i="5"/>
  <c r="N1064" i="5"/>
  <c r="L1064" i="5"/>
  <c r="J1064" i="5"/>
  <c r="H1064" i="5"/>
  <c r="BD1063" i="5"/>
  <c r="BA1063" i="5"/>
  <c r="AX1063" i="5"/>
  <c r="AU1063" i="5"/>
  <c r="AR1063" i="5"/>
  <c r="AP1063" i="5"/>
  <c r="AN1063" i="5"/>
  <c r="AL1063" i="5"/>
  <c r="AJ1063" i="5"/>
  <c r="AH1063" i="5"/>
  <c r="AF1063" i="5"/>
  <c r="AD1063" i="5"/>
  <c r="AB1063" i="5"/>
  <c r="Z1063" i="5"/>
  <c r="X1063" i="5"/>
  <c r="V1063" i="5"/>
  <c r="T1063" i="5"/>
  <c r="R1063" i="5"/>
  <c r="P1063" i="5"/>
  <c r="N1063" i="5"/>
  <c r="L1063" i="5"/>
  <c r="J1063" i="5"/>
  <c r="H1063" i="5"/>
  <c r="BS1062" i="5"/>
  <c r="BD1062" i="5"/>
  <c r="BA1062" i="5"/>
  <c r="AX1062" i="5"/>
  <c r="AU1062" i="5"/>
  <c r="AR1062" i="5"/>
  <c r="AP1062" i="5"/>
  <c r="AN1062" i="5"/>
  <c r="AL1062" i="5"/>
  <c r="AJ1062" i="5"/>
  <c r="AH1062" i="5"/>
  <c r="AF1062" i="5"/>
  <c r="AD1062" i="5"/>
  <c r="AB1062" i="5"/>
  <c r="Z1062" i="5"/>
  <c r="X1062" i="5"/>
  <c r="V1062" i="5"/>
  <c r="T1062" i="5"/>
  <c r="R1062" i="5"/>
  <c r="P1062" i="5"/>
  <c r="N1062" i="5"/>
  <c r="L1062" i="5"/>
  <c r="J1062" i="5"/>
  <c r="H1062" i="5"/>
  <c r="BD1061" i="5"/>
  <c r="BA1061" i="5"/>
  <c r="AX1061" i="5"/>
  <c r="AU1061" i="5"/>
  <c r="AR1061" i="5"/>
  <c r="AP1061" i="5"/>
  <c r="AN1061" i="5"/>
  <c r="AL1061" i="5"/>
  <c r="AJ1061" i="5"/>
  <c r="AH1061" i="5"/>
  <c r="AF1061" i="5"/>
  <c r="AD1061" i="5"/>
  <c r="AB1061" i="5"/>
  <c r="Z1061" i="5"/>
  <c r="X1061" i="5"/>
  <c r="V1061" i="5"/>
  <c r="T1061" i="5"/>
  <c r="R1061" i="5"/>
  <c r="P1061" i="5"/>
  <c r="N1061" i="5"/>
  <c r="L1061" i="5"/>
  <c r="J1061" i="5"/>
  <c r="H1061" i="5"/>
  <c r="BD1058" i="5"/>
  <c r="BA1058" i="5"/>
  <c r="AX1058" i="5"/>
  <c r="AU1058" i="5"/>
  <c r="AR1058" i="5"/>
  <c r="AP1058" i="5"/>
  <c r="AN1058" i="5"/>
  <c r="AL1058" i="5"/>
  <c r="AJ1058" i="5"/>
  <c r="AH1058" i="5"/>
  <c r="AF1058" i="5"/>
  <c r="AD1058" i="5"/>
  <c r="AB1058" i="5"/>
  <c r="Z1058" i="5"/>
  <c r="X1058" i="5"/>
  <c r="V1058" i="5"/>
  <c r="T1058" i="5"/>
  <c r="R1058" i="5"/>
  <c r="P1058" i="5"/>
  <c r="N1058" i="5"/>
  <c r="L1058" i="5"/>
  <c r="J1058" i="5"/>
  <c r="H1058" i="5"/>
  <c r="BD1057" i="5"/>
  <c r="BA1057" i="5"/>
  <c r="AX1057" i="5"/>
  <c r="AU1057" i="5"/>
  <c r="AR1057" i="5"/>
  <c r="AP1057" i="5"/>
  <c r="AN1057" i="5"/>
  <c r="AL1057" i="5"/>
  <c r="AJ1057" i="5"/>
  <c r="AH1057" i="5"/>
  <c r="AF1057" i="5"/>
  <c r="AD1057" i="5"/>
  <c r="AB1057" i="5"/>
  <c r="Z1057" i="5"/>
  <c r="X1057" i="5"/>
  <c r="V1057" i="5"/>
  <c r="T1057" i="5"/>
  <c r="R1057" i="5"/>
  <c r="P1057" i="5"/>
  <c r="N1057" i="5"/>
  <c r="L1057" i="5"/>
  <c r="J1057" i="5"/>
  <c r="H1057" i="5"/>
  <c r="BD1056" i="5"/>
  <c r="BA1056" i="5"/>
  <c r="AX1056" i="5"/>
  <c r="AU1056" i="5"/>
  <c r="AR1056" i="5"/>
  <c r="AP1056" i="5"/>
  <c r="AN1056" i="5"/>
  <c r="AL1056" i="5"/>
  <c r="AJ1056" i="5"/>
  <c r="AH1056" i="5"/>
  <c r="AF1056" i="5"/>
  <c r="AD1056" i="5"/>
  <c r="AB1056" i="5"/>
  <c r="Z1056" i="5"/>
  <c r="X1056" i="5"/>
  <c r="V1056" i="5"/>
  <c r="T1056" i="5"/>
  <c r="R1056" i="5"/>
  <c r="P1056" i="5"/>
  <c r="N1056" i="5"/>
  <c r="L1056" i="5"/>
  <c r="J1056" i="5"/>
  <c r="H1056" i="5"/>
  <c r="BD1055" i="5"/>
  <c r="BA1055" i="5"/>
  <c r="AX1055" i="5"/>
  <c r="AU1055" i="5"/>
  <c r="AR1055" i="5"/>
  <c r="AP1055" i="5"/>
  <c r="AN1055" i="5"/>
  <c r="AL1055" i="5"/>
  <c r="AJ1055" i="5"/>
  <c r="AH1055" i="5"/>
  <c r="AF1055" i="5"/>
  <c r="AD1055" i="5"/>
  <c r="AB1055" i="5"/>
  <c r="Z1055" i="5"/>
  <c r="X1055" i="5"/>
  <c r="V1055" i="5"/>
  <c r="T1055" i="5"/>
  <c r="R1055" i="5"/>
  <c r="P1055" i="5"/>
  <c r="N1055" i="5"/>
  <c r="L1055" i="5"/>
  <c r="J1055" i="5"/>
  <c r="H1055" i="5"/>
  <c r="BD1054" i="5"/>
  <c r="BA1054" i="5"/>
  <c r="AX1054" i="5"/>
  <c r="AU1054" i="5"/>
  <c r="AR1054" i="5"/>
  <c r="AP1054" i="5"/>
  <c r="AN1054" i="5"/>
  <c r="AL1054" i="5"/>
  <c r="AJ1054" i="5"/>
  <c r="AH1054" i="5"/>
  <c r="AF1054" i="5"/>
  <c r="AD1054" i="5"/>
  <c r="AB1054" i="5"/>
  <c r="Z1054" i="5"/>
  <c r="X1054" i="5"/>
  <c r="V1054" i="5"/>
  <c r="T1054" i="5"/>
  <c r="R1054" i="5"/>
  <c r="P1054" i="5"/>
  <c r="N1054" i="5"/>
  <c r="L1054" i="5"/>
  <c r="J1054" i="5"/>
  <c r="H1054" i="5"/>
  <c r="BD1053" i="5"/>
  <c r="BA1053" i="5"/>
  <c r="AX1053" i="5"/>
  <c r="AU1053" i="5"/>
  <c r="AR1053" i="5"/>
  <c r="AP1053" i="5"/>
  <c r="AN1053" i="5"/>
  <c r="AL1053" i="5"/>
  <c r="AJ1053" i="5"/>
  <c r="AH1053" i="5"/>
  <c r="AF1053" i="5"/>
  <c r="AD1053" i="5"/>
  <c r="AB1053" i="5"/>
  <c r="Z1053" i="5"/>
  <c r="X1053" i="5"/>
  <c r="V1053" i="5"/>
  <c r="T1053" i="5"/>
  <c r="R1053" i="5"/>
  <c r="P1053" i="5"/>
  <c r="N1053" i="5"/>
  <c r="L1053" i="5"/>
  <c r="J1053" i="5"/>
  <c r="H1053" i="5"/>
  <c r="BD1052" i="5"/>
  <c r="BA1052" i="5"/>
  <c r="AX1052" i="5"/>
  <c r="AU1052" i="5"/>
  <c r="AR1052" i="5"/>
  <c r="AP1052" i="5"/>
  <c r="AN1052" i="5"/>
  <c r="AL1052" i="5"/>
  <c r="AJ1052" i="5"/>
  <c r="AH1052" i="5"/>
  <c r="AF1052" i="5"/>
  <c r="AD1052" i="5"/>
  <c r="AB1052" i="5"/>
  <c r="Z1052" i="5"/>
  <c r="X1052" i="5"/>
  <c r="V1052" i="5"/>
  <c r="T1052" i="5"/>
  <c r="R1052" i="5"/>
  <c r="P1052" i="5"/>
  <c r="N1052" i="5"/>
  <c r="L1052" i="5"/>
  <c r="J1052" i="5"/>
  <c r="H1052" i="5"/>
  <c r="BD1051" i="5"/>
  <c r="BA1051" i="5"/>
  <c r="AX1051" i="5"/>
  <c r="AU1051" i="5"/>
  <c r="AR1051" i="5"/>
  <c r="AP1051" i="5"/>
  <c r="AN1051" i="5"/>
  <c r="AL1051" i="5"/>
  <c r="AJ1051" i="5"/>
  <c r="AH1051" i="5"/>
  <c r="AF1051" i="5"/>
  <c r="AD1051" i="5"/>
  <c r="AB1051" i="5"/>
  <c r="Z1051" i="5"/>
  <c r="X1051" i="5"/>
  <c r="V1051" i="5"/>
  <c r="T1051" i="5"/>
  <c r="R1051" i="5"/>
  <c r="P1051" i="5"/>
  <c r="N1051" i="5"/>
  <c r="L1051" i="5"/>
  <c r="J1051" i="5"/>
  <c r="H1051" i="5"/>
  <c r="BD1050" i="5"/>
  <c r="BA1050" i="5"/>
  <c r="AX1050" i="5"/>
  <c r="AU1050" i="5"/>
  <c r="AR1050" i="5"/>
  <c r="AP1050" i="5"/>
  <c r="AN1050" i="5"/>
  <c r="AL1050" i="5"/>
  <c r="AJ1050" i="5"/>
  <c r="AH1050" i="5"/>
  <c r="AF1050" i="5"/>
  <c r="AD1050" i="5"/>
  <c r="AB1050" i="5"/>
  <c r="Z1050" i="5"/>
  <c r="X1050" i="5"/>
  <c r="V1050" i="5"/>
  <c r="T1050" i="5"/>
  <c r="R1050" i="5"/>
  <c r="P1050" i="5"/>
  <c r="N1050" i="5"/>
  <c r="L1050" i="5"/>
  <c r="J1050" i="5"/>
  <c r="H1050" i="5"/>
  <c r="BD1049" i="5"/>
  <c r="BA1049" i="5"/>
  <c r="AX1049" i="5"/>
  <c r="AU1049" i="5"/>
  <c r="AR1049" i="5"/>
  <c r="AP1049" i="5"/>
  <c r="AN1049" i="5"/>
  <c r="AL1049" i="5"/>
  <c r="AJ1049" i="5"/>
  <c r="AH1049" i="5"/>
  <c r="AF1049" i="5"/>
  <c r="AD1049" i="5"/>
  <c r="AB1049" i="5"/>
  <c r="Z1049" i="5"/>
  <c r="X1049" i="5"/>
  <c r="V1049" i="5"/>
  <c r="T1049" i="5"/>
  <c r="R1049" i="5"/>
  <c r="P1049" i="5"/>
  <c r="N1049" i="5"/>
  <c r="L1049" i="5"/>
  <c r="J1049" i="5"/>
  <c r="H1049" i="5"/>
  <c r="BS1048" i="5"/>
  <c r="BD1048" i="5"/>
  <c r="BA1048" i="5"/>
  <c r="AX1048" i="5"/>
  <c r="AU1048" i="5"/>
  <c r="AR1048" i="5"/>
  <c r="AP1048" i="5"/>
  <c r="AN1048" i="5"/>
  <c r="AL1048" i="5"/>
  <c r="AJ1048" i="5"/>
  <c r="AH1048" i="5"/>
  <c r="AF1048" i="5"/>
  <c r="AD1048" i="5"/>
  <c r="AB1048" i="5"/>
  <c r="Z1048" i="5"/>
  <c r="X1048" i="5"/>
  <c r="V1048" i="5"/>
  <c r="T1048" i="5"/>
  <c r="R1048" i="5"/>
  <c r="P1048" i="5"/>
  <c r="N1048" i="5"/>
  <c r="L1048" i="5"/>
  <c r="J1048" i="5"/>
  <c r="H1048" i="5"/>
  <c r="BD1047" i="5"/>
  <c r="BA1047" i="5"/>
  <c r="AX1047" i="5"/>
  <c r="AU1047" i="5"/>
  <c r="AR1047" i="5"/>
  <c r="AP1047" i="5"/>
  <c r="AN1047" i="5"/>
  <c r="AL1047" i="5"/>
  <c r="AJ1047" i="5"/>
  <c r="AH1047" i="5"/>
  <c r="AF1047" i="5"/>
  <c r="AD1047" i="5"/>
  <c r="AB1047" i="5"/>
  <c r="Z1047" i="5"/>
  <c r="X1047" i="5"/>
  <c r="V1047" i="5"/>
  <c r="T1047" i="5"/>
  <c r="R1047" i="5"/>
  <c r="P1047" i="5"/>
  <c r="N1047" i="5"/>
  <c r="L1047" i="5"/>
  <c r="J1047" i="5"/>
  <c r="H1047" i="5"/>
  <c r="BD1044" i="5"/>
  <c r="BA1044" i="5"/>
  <c r="AX1044" i="5"/>
  <c r="AU1044" i="5"/>
  <c r="AR1044" i="5"/>
  <c r="AP1044" i="5"/>
  <c r="AN1044" i="5"/>
  <c r="AL1044" i="5"/>
  <c r="AJ1044" i="5"/>
  <c r="AH1044" i="5"/>
  <c r="AF1044" i="5"/>
  <c r="AD1044" i="5"/>
  <c r="AB1044" i="5"/>
  <c r="Z1044" i="5"/>
  <c r="X1044" i="5"/>
  <c r="V1044" i="5"/>
  <c r="T1044" i="5"/>
  <c r="R1044" i="5"/>
  <c r="P1044" i="5"/>
  <c r="N1044" i="5"/>
  <c r="L1044" i="5"/>
  <c r="J1044" i="5"/>
  <c r="H1044" i="5"/>
  <c r="BD1043" i="5"/>
  <c r="BA1043" i="5"/>
  <c r="AX1043" i="5"/>
  <c r="AU1043" i="5"/>
  <c r="AR1043" i="5"/>
  <c r="AP1043" i="5"/>
  <c r="AN1043" i="5"/>
  <c r="AL1043" i="5"/>
  <c r="AJ1043" i="5"/>
  <c r="AH1043" i="5"/>
  <c r="AF1043" i="5"/>
  <c r="AD1043" i="5"/>
  <c r="AB1043" i="5"/>
  <c r="Z1043" i="5"/>
  <c r="X1043" i="5"/>
  <c r="V1043" i="5"/>
  <c r="T1043" i="5"/>
  <c r="R1043" i="5"/>
  <c r="P1043" i="5"/>
  <c r="N1043" i="5"/>
  <c r="L1043" i="5"/>
  <c r="J1043" i="5"/>
  <c r="H1043" i="5"/>
  <c r="BD1042" i="5"/>
  <c r="BA1042" i="5"/>
  <c r="AX1042" i="5"/>
  <c r="AU1042" i="5"/>
  <c r="AR1042" i="5"/>
  <c r="AP1042" i="5"/>
  <c r="AN1042" i="5"/>
  <c r="AL1042" i="5"/>
  <c r="AJ1042" i="5"/>
  <c r="AH1042" i="5"/>
  <c r="AF1042" i="5"/>
  <c r="AD1042" i="5"/>
  <c r="AB1042" i="5"/>
  <c r="Z1042" i="5"/>
  <c r="X1042" i="5"/>
  <c r="V1042" i="5"/>
  <c r="T1042" i="5"/>
  <c r="R1042" i="5"/>
  <c r="P1042" i="5"/>
  <c r="N1042" i="5"/>
  <c r="L1042" i="5"/>
  <c r="J1042" i="5"/>
  <c r="H1042" i="5"/>
  <c r="BD1041" i="5"/>
  <c r="BA1041" i="5"/>
  <c r="AX1041" i="5"/>
  <c r="AU1041" i="5"/>
  <c r="AR1041" i="5"/>
  <c r="AP1041" i="5"/>
  <c r="AN1041" i="5"/>
  <c r="AL1041" i="5"/>
  <c r="AJ1041" i="5"/>
  <c r="AH1041" i="5"/>
  <c r="AF1041" i="5"/>
  <c r="AD1041" i="5"/>
  <c r="AB1041" i="5"/>
  <c r="Z1041" i="5"/>
  <c r="X1041" i="5"/>
  <c r="V1041" i="5"/>
  <c r="T1041" i="5"/>
  <c r="R1041" i="5"/>
  <c r="P1041" i="5"/>
  <c r="N1041" i="5"/>
  <c r="L1041" i="5"/>
  <c r="J1041" i="5"/>
  <c r="H1041" i="5"/>
  <c r="BD1040" i="5"/>
  <c r="BA1040" i="5"/>
  <c r="AX1040" i="5"/>
  <c r="AU1040" i="5"/>
  <c r="AR1040" i="5"/>
  <c r="AP1040" i="5"/>
  <c r="AN1040" i="5"/>
  <c r="AL1040" i="5"/>
  <c r="AJ1040" i="5"/>
  <c r="AH1040" i="5"/>
  <c r="AF1040" i="5"/>
  <c r="AD1040" i="5"/>
  <c r="AB1040" i="5"/>
  <c r="Z1040" i="5"/>
  <c r="X1040" i="5"/>
  <c r="V1040" i="5"/>
  <c r="T1040" i="5"/>
  <c r="R1040" i="5"/>
  <c r="P1040" i="5"/>
  <c r="N1040" i="5"/>
  <c r="L1040" i="5"/>
  <c r="J1040" i="5"/>
  <c r="H1040" i="5"/>
  <c r="BD1039" i="5"/>
  <c r="BA1039" i="5"/>
  <c r="AX1039" i="5"/>
  <c r="AU1039" i="5"/>
  <c r="AR1039" i="5"/>
  <c r="AP1039" i="5"/>
  <c r="AN1039" i="5"/>
  <c r="AL1039" i="5"/>
  <c r="AJ1039" i="5"/>
  <c r="AH1039" i="5"/>
  <c r="AF1039" i="5"/>
  <c r="AD1039" i="5"/>
  <c r="AB1039" i="5"/>
  <c r="Z1039" i="5"/>
  <c r="X1039" i="5"/>
  <c r="V1039" i="5"/>
  <c r="T1039" i="5"/>
  <c r="R1039" i="5"/>
  <c r="P1039" i="5"/>
  <c r="N1039" i="5"/>
  <c r="L1039" i="5"/>
  <c r="J1039" i="5"/>
  <c r="H1039" i="5"/>
  <c r="BD1038" i="5"/>
  <c r="BA1038" i="5"/>
  <c r="AX1038" i="5"/>
  <c r="AU1038" i="5"/>
  <c r="AR1038" i="5"/>
  <c r="AP1038" i="5"/>
  <c r="AN1038" i="5"/>
  <c r="AL1038" i="5"/>
  <c r="AJ1038" i="5"/>
  <c r="AH1038" i="5"/>
  <c r="AF1038" i="5"/>
  <c r="AD1038" i="5"/>
  <c r="AB1038" i="5"/>
  <c r="Z1038" i="5"/>
  <c r="X1038" i="5"/>
  <c r="V1038" i="5"/>
  <c r="T1038" i="5"/>
  <c r="R1038" i="5"/>
  <c r="P1038" i="5"/>
  <c r="N1038" i="5"/>
  <c r="L1038" i="5"/>
  <c r="J1038" i="5"/>
  <c r="H1038" i="5"/>
  <c r="BD1037" i="5"/>
  <c r="BA1037" i="5"/>
  <c r="AX1037" i="5"/>
  <c r="AU1037" i="5"/>
  <c r="AR1037" i="5"/>
  <c r="AP1037" i="5"/>
  <c r="AN1037" i="5"/>
  <c r="AL1037" i="5"/>
  <c r="AJ1037" i="5"/>
  <c r="AH1037" i="5"/>
  <c r="AF1037" i="5"/>
  <c r="AD1037" i="5"/>
  <c r="AB1037" i="5"/>
  <c r="Z1037" i="5"/>
  <c r="X1037" i="5"/>
  <c r="V1037" i="5"/>
  <c r="T1037" i="5"/>
  <c r="R1037" i="5"/>
  <c r="P1037" i="5"/>
  <c r="N1037" i="5"/>
  <c r="L1037" i="5"/>
  <c r="J1037" i="5"/>
  <c r="H1037" i="5"/>
  <c r="BD1036" i="5"/>
  <c r="BA1036" i="5"/>
  <c r="AX1036" i="5"/>
  <c r="AU1036" i="5"/>
  <c r="AR1036" i="5"/>
  <c r="AP1036" i="5"/>
  <c r="AN1036" i="5"/>
  <c r="AL1036" i="5"/>
  <c r="AJ1036" i="5"/>
  <c r="AH1036" i="5"/>
  <c r="AF1036" i="5"/>
  <c r="AD1036" i="5"/>
  <c r="AB1036" i="5"/>
  <c r="Z1036" i="5"/>
  <c r="X1036" i="5"/>
  <c r="V1036" i="5"/>
  <c r="T1036" i="5"/>
  <c r="R1036" i="5"/>
  <c r="P1036" i="5"/>
  <c r="N1036" i="5"/>
  <c r="L1036" i="5"/>
  <c r="J1036" i="5"/>
  <c r="H1036" i="5"/>
  <c r="BD1035" i="5"/>
  <c r="BA1035" i="5"/>
  <c r="AX1035" i="5"/>
  <c r="AU1035" i="5"/>
  <c r="AR1035" i="5"/>
  <c r="AP1035" i="5"/>
  <c r="AN1035" i="5"/>
  <c r="AL1035" i="5"/>
  <c r="AJ1035" i="5"/>
  <c r="AH1035" i="5"/>
  <c r="AF1035" i="5"/>
  <c r="AD1035" i="5"/>
  <c r="AB1035" i="5"/>
  <c r="Z1035" i="5"/>
  <c r="X1035" i="5"/>
  <c r="V1035" i="5"/>
  <c r="T1035" i="5"/>
  <c r="R1035" i="5"/>
  <c r="P1035" i="5"/>
  <c r="N1035" i="5"/>
  <c r="L1035" i="5"/>
  <c r="J1035" i="5"/>
  <c r="H1035" i="5"/>
  <c r="BS1034" i="5"/>
  <c r="BD1034" i="5"/>
  <c r="BA1034" i="5"/>
  <c r="AX1034" i="5"/>
  <c r="AU1034" i="5"/>
  <c r="AR1034" i="5"/>
  <c r="AP1034" i="5"/>
  <c r="AN1034" i="5"/>
  <c r="AL1034" i="5"/>
  <c r="AJ1034" i="5"/>
  <c r="AH1034" i="5"/>
  <c r="AF1034" i="5"/>
  <c r="AD1034" i="5"/>
  <c r="AB1034" i="5"/>
  <c r="Z1034" i="5"/>
  <c r="X1034" i="5"/>
  <c r="V1034" i="5"/>
  <c r="T1034" i="5"/>
  <c r="R1034" i="5"/>
  <c r="P1034" i="5"/>
  <c r="N1034" i="5"/>
  <c r="L1034" i="5"/>
  <c r="J1034" i="5"/>
  <c r="H1034" i="5"/>
  <c r="BD1033" i="5"/>
  <c r="BA1033" i="5"/>
  <c r="AX1033" i="5"/>
  <c r="AU1033" i="5"/>
  <c r="AR1033" i="5"/>
  <c r="AP1033" i="5"/>
  <c r="AN1033" i="5"/>
  <c r="AL1033" i="5"/>
  <c r="AJ1033" i="5"/>
  <c r="AH1033" i="5"/>
  <c r="AF1033" i="5"/>
  <c r="AD1033" i="5"/>
  <c r="AB1033" i="5"/>
  <c r="Z1033" i="5"/>
  <c r="X1033" i="5"/>
  <c r="V1033" i="5"/>
  <c r="T1033" i="5"/>
  <c r="R1033" i="5"/>
  <c r="P1033" i="5"/>
  <c r="N1033" i="5"/>
  <c r="L1033" i="5"/>
  <c r="J1033" i="5"/>
  <c r="H1033" i="5"/>
  <c r="BD1030" i="5"/>
  <c r="BA1030" i="5"/>
  <c r="AX1030" i="5"/>
  <c r="AU1030" i="5"/>
  <c r="AR1030" i="5"/>
  <c r="AP1030" i="5"/>
  <c r="AN1030" i="5"/>
  <c r="AL1030" i="5"/>
  <c r="AJ1030" i="5"/>
  <c r="AH1030" i="5"/>
  <c r="AF1030" i="5"/>
  <c r="AD1030" i="5"/>
  <c r="AB1030" i="5"/>
  <c r="Z1030" i="5"/>
  <c r="X1030" i="5"/>
  <c r="V1030" i="5"/>
  <c r="T1030" i="5"/>
  <c r="R1030" i="5"/>
  <c r="P1030" i="5"/>
  <c r="N1030" i="5"/>
  <c r="L1030" i="5"/>
  <c r="J1030" i="5"/>
  <c r="H1030" i="5"/>
  <c r="BD1029" i="5"/>
  <c r="BA1029" i="5"/>
  <c r="AX1029" i="5"/>
  <c r="AU1029" i="5"/>
  <c r="AR1029" i="5"/>
  <c r="AP1029" i="5"/>
  <c r="AN1029" i="5"/>
  <c r="AL1029" i="5"/>
  <c r="AJ1029" i="5"/>
  <c r="AH1029" i="5"/>
  <c r="AF1029" i="5"/>
  <c r="AD1029" i="5"/>
  <c r="AB1029" i="5"/>
  <c r="Z1029" i="5"/>
  <c r="X1029" i="5"/>
  <c r="V1029" i="5"/>
  <c r="T1029" i="5"/>
  <c r="R1029" i="5"/>
  <c r="P1029" i="5"/>
  <c r="N1029" i="5"/>
  <c r="L1029" i="5"/>
  <c r="J1029" i="5"/>
  <c r="H1029" i="5"/>
  <c r="BD1028" i="5"/>
  <c r="BA1028" i="5"/>
  <c r="AX1028" i="5"/>
  <c r="AU1028" i="5"/>
  <c r="AR1028" i="5"/>
  <c r="AP1028" i="5"/>
  <c r="AN1028" i="5"/>
  <c r="AL1028" i="5"/>
  <c r="AJ1028" i="5"/>
  <c r="AH1028" i="5"/>
  <c r="AF1028" i="5"/>
  <c r="AD1028" i="5"/>
  <c r="AB1028" i="5"/>
  <c r="Z1028" i="5"/>
  <c r="X1028" i="5"/>
  <c r="V1028" i="5"/>
  <c r="T1028" i="5"/>
  <c r="R1028" i="5"/>
  <c r="P1028" i="5"/>
  <c r="N1028" i="5"/>
  <c r="L1028" i="5"/>
  <c r="J1028" i="5"/>
  <c r="H1028" i="5"/>
  <c r="BD1027" i="5"/>
  <c r="BA1027" i="5"/>
  <c r="AX1027" i="5"/>
  <c r="AU1027" i="5"/>
  <c r="AR1027" i="5"/>
  <c r="AP1027" i="5"/>
  <c r="AN1027" i="5"/>
  <c r="AL1027" i="5"/>
  <c r="AJ1027" i="5"/>
  <c r="AH1027" i="5"/>
  <c r="AF1027" i="5"/>
  <c r="AD1027" i="5"/>
  <c r="AB1027" i="5"/>
  <c r="Z1027" i="5"/>
  <c r="X1027" i="5"/>
  <c r="V1027" i="5"/>
  <c r="T1027" i="5"/>
  <c r="R1027" i="5"/>
  <c r="P1027" i="5"/>
  <c r="N1027" i="5"/>
  <c r="L1027" i="5"/>
  <c r="J1027" i="5"/>
  <c r="H1027" i="5"/>
  <c r="BD1026" i="5"/>
  <c r="BA1026" i="5"/>
  <c r="AX1026" i="5"/>
  <c r="AU1026" i="5"/>
  <c r="AR1026" i="5"/>
  <c r="AP1026" i="5"/>
  <c r="AN1026" i="5"/>
  <c r="AL1026" i="5"/>
  <c r="AJ1026" i="5"/>
  <c r="AH1026" i="5"/>
  <c r="AF1026" i="5"/>
  <c r="AD1026" i="5"/>
  <c r="AB1026" i="5"/>
  <c r="Z1026" i="5"/>
  <c r="X1026" i="5"/>
  <c r="V1026" i="5"/>
  <c r="T1026" i="5"/>
  <c r="R1026" i="5"/>
  <c r="P1026" i="5"/>
  <c r="N1026" i="5"/>
  <c r="L1026" i="5"/>
  <c r="J1026" i="5"/>
  <c r="H1026" i="5"/>
  <c r="BD1025" i="5"/>
  <c r="BA1025" i="5"/>
  <c r="AX1025" i="5"/>
  <c r="AU1025" i="5"/>
  <c r="AR1025" i="5"/>
  <c r="AP1025" i="5"/>
  <c r="AN1025" i="5"/>
  <c r="AL1025" i="5"/>
  <c r="AJ1025" i="5"/>
  <c r="AH1025" i="5"/>
  <c r="AF1025" i="5"/>
  <c r="AD1025" i="5"/>
  <c r="AB1025" i="5"/>
  <c r="Z1025" i="5"/>
  <c r="X1025" i="5"/>
  <c r="V1025" i="5"/>
  <c r="T1025" i="5"/>
  <c r="R1025" i="5"/>
  <c r="P1025" i="5"/>
  <c r="N1025" i="5"/>
  <c r="L1025" i="5"/>
  <c r="J1025" i="5"/>
  <c r="H1025" i="5"/>
  <c r="BD1024" i="5"/>
  <c r="BA1024" i="5"/>
  <c r="AX1024" i="5"/>
  <c r="AU1024" i="5"/>
  <c r="AR1024" i="5"/>
  <c r="AP1024" i="5"/>
  <c r="AN1024" i="5"/>
  <c r="AL1024" i="5"/>
  <c r="AJ1024" i="5"/>
  <c r="AH1024" i="5"/>
  <c r="AF1024" i="5"/>
  <c r="AD1024" i="5"/>
  <c r="AB1024" i="5"/>
  <c r="Z1024" i="5"/>
  <c r="X1024" i="5"/>
  <c r="V1024" i="5"/>
  <c r="T1024" i="5"/>
  <c r="R1024" i="5"/>
  <c r="P1024" i="5"/>
  <c r="N1024" i="5"/>
  <c r="L1024" i="5"/>
  <c r="J1024" i="5"/>
  <c r="H1024" i="5"/>
  <c r="BD1023" i="5"/>
  <c r="BA1023" i="5"/>
  <c r="AX1023" i="5"/>
  <c r="AU1023" i="5"/>
  <c r="AR1023" i="5"/>
  <c r="AP1023" i="5"/>
  <c r="AN1023" i="5"/>
  <c r="AL1023" i="5"/>
  <c r="AJ1023" i="5"/>
  <c r="AH1023" i="5"/>
  <c r="AF1023" i="5"/>
  <c r="AD1023" i="5"/>
  <c r="AB1023" i="5"/>
  <c r="Z1023" i="5"/>
  <c r="X1023" i="5"/>
  <c r="V1023" i="5"/>
  <c r="T1023" i="5"/>
  <c r="R1023" i="5"/>
  <c r="P1023" i="5"/>
  <c r="N1023" i="5"/>
  <c r="L1023" i="5"/>
  <c r="J1023" i="5"/>
  <c r="H1023" i="5"/>
  <c r="BD1022" i="5"/>
  <c r="BA1022" i="5"/>
  <c r="AX1022" i="5"/>
  <c r="AU1022" i="5"/>
  <c r="AR1022" i="5"/>
  <c r="AP1022" i="5"/>
  <c r="AN1022" i="5"/>
  <c r="AL1022" i="5"/>
  <c r="AJ1022" i="5"/>
  <c r="AH1022" i="5"/>
  <c r="AF1022" i="5"/>
  <c r="AD1022" i="5"/>
  <c r="AB1022" i="5"/>
  <c r="Z1022" i="5"/>
  <c r="X1022" i="5"/>
  <c r="V1022" i="5"/>
  <c r="T1022" i="5"/>
  <c r="R1022" i="5"/>
  <c r="P1022" i="5"/>
  <c r="N1022" i="5"/>
  <c r="L1022" i="5"/>
  <c r="J1022" i="5"/>
  <c r="H1022" i="5"/>
  <c r="BD1021" i="5"/>
  <c r="BA1021" i="5"/>
  <c r="AX1021" i="5"/>
  <c r="AU1021" i="5"/>
  <c r="AR1021" i="5"/>
  <c r="AP1021" i="5"/>
  <c r="AN1021" i="5"/>
  <c r="AL1021" i="5"/>
  <c r="AJ1021" i="5"/>
  <c r="AH1021" i="5"/>
  <c r="AF1021" i="5"/>
  <c r="AD1021" i="5"/>
  <c r="AB1021" i="5"/>
  <c r="Z1021" i="5"/>
  <c r="X1021" i="5"/>
  <c r="V1021" i="5"/>
  <c r="T1021" i="5"/>
  <c r="R1021" i="5"/>
  <c r="P1021" i="5"/>
  <c r="N1021" i="5"/>
  <c r="L1021" i="5"/>
  <c r="J1021" i="5"/>
  <c r="H1021" i="5"/>
  <c r="BS1020" i="5"/>
  <c r="BD1020" i="5"/>
  <c r="BA1020" i="5"/>
  <c r="AX1020" i="5"/>
  <c r="AU1020" i="5"/>
  <c r="AR1020" i="5"/>
  <c r="AP1020" i="5"/>
  <c r="AN1020" i="5"/>
  <c r="AL1020" i="5"/>
  <c r="AJ1020" i="5"/>
  <c r="AH1020" i="5"/>
  <c r="AF1020" i="5"/>
  <c r="AD1020" i="5"/>
  <c r="AB1020" i="5"/>
  <c r="Z1020" i="5"/>
  <c r="X1020" i="5"/>
  <c r="V1020" i="5"/>
  <c r="T1020" i="5"/>
  <c r="R1020" i="5"/>
  <c r="P1020" i="5"/>
  <c r="N1020" i="5"/>
  <c r="L1020" i="5"/>
  <c r="J1020" i="5"/>
  <c r="H1020" i="5"/>
  <c r="BD1019" i="5"/>
  <c r="BA1019" i="5"/>
  <c r="AX1019" i="5"/>
  <c r="AU1019" i="5"/>
  <c r="AR1019" i="5"/>
  <c r="AP1019" i="5"/>
  <c r="AN1019" i="5"/>
  <c r="AL1019" i="5"/>
  <c r="AJ1019" i="5"/>
  <c r="AH1019" i="5"/>
  <c r="AF1019" i="5"/>
  <c r="AD1019" i="5"/>
  <c r="AB1019" i="5"/>
  <c r="Z1019" i="5"/>
  <c r="X1019" i="5"/>
  <c r="V1019" i="5"/>
  <c r="T1019" i="5"/>
  <c r="R1019" i="5"/>
  <c r="P1019" i="5"/>
  <c r="N1019" i="5"/>
  <c r="L1019" i="5"/>
  <c r="J1019" i="5"/>
  <c r="H1019" i="5"/>
  <c r="BD1016" i="5"/>
  <c r="BA1016" i="5"/>
  <c r="AX1016" i="5"/>
  <c r="AU1016" i="5"/>
  <c r="AR1016" i="5"/>
  <c r="AP1016" i="5"/>
  <c r="AN1016" i="5"/>
  <c r="AL1016" i="5"/>
  <c r="AJ1016" i="5"/>
  <c r="AH1016" i="5"/>
  <c r="AF1016" i="5"/>
  <c r="AD1016" i="5"/>
  <c r="AB1016" i="5"/>
  <c r="Z1016" i="5"/>
  <c r="X1016" i="5"/>
  <c r="V1016" i="5"/>
  <c r="T1016" i="5"/>
  <c r="R1016" i="5"/>
  <c r="P1016" i="5"/>
  <c r="N1016" i="5"/>
  <c r="L1016" i="5"/>
  <c r="J1016" i="5"/>
  <c r="H1016" i="5"/>
  <c r="BD1015" i="5"/>
  <c r="BA1015" i="5"/>
  <c r="AX1015" i="5"/>
  <c r="AU1015" i="5"/>
  <c r="AR1015" i="5"/>
  <c r="AP1015" i="5"/>
  <c r="AN1015" i="5"/>
  <c r="AL1015" i="5"/>
  <c r="AJ1015" i="5"/>
  <c r="AH1015" i="5"/>
  <c r="AF1015" i="5"/>
  <c r="AD1015" i="5"/>
  <c r="AB1015" i="5"/>
  <c r="Z1015" i="5"/>
  <c r="X1015" i="5"/>
  <c r="V1015" i="5"/>
  <c r="T1015" i="5"/>
  <c r="R1015" i="5"/>
  <c r="P1015" i="5"/>
  <c r="N1015" i="5"/>
  <c r="L1015" i="5"/>
  <c r="J1015" i="5"/>
  <c r="H1015" i="5"/>
  <c r="BD1014" i="5"/>
  <c r="BA1014" i="5"/>
  <c r="AX1014" i="5"/>
  <c r="AU1014" i="5"/>
  <c r="AR1014" i="5"/>
  <c r="AP1014" i="5"/>
  <c r="AN1014" i="5"/>
  <c r="AL1014" i="5"/>
  <c r="AJ1014" i="5"/>
  <c r="AH1014" i="5"/>
  <c r="AF1014" i="5"/>
  <c r="AD1014" i="5"/>
  <c r="AB1014" i="5"/>
  <c r="Z1014" i="5"/>
  <c r="X1014" i="5"/>
  <c r="V1014" i="5"/>
  <c r="T1014" i="5"/>
  <c r="R1014" i="5"/>
  <c r="P1014" i="5"/>
  <c r="N1014" i="5"/>
  <c r="L1014" i="5"/>
  <c r="J1014" i="5"/>
  <c r="H1014" i="5"/>
  <c r="BD1013" i="5"/>
  <c r="BA1013" i="5"/>
  <c r="AX1013" i="5"/>
  <c r="AU1013" i="5"/>
  <c r="AR1013" i="5"/>
  <c r="AP1013" i="5"/>
  <c r="AN1013" i="5"/>
  <c r="AL1013" i="5"/>
  <c r="AJ1013" i="5"/>
  <c r="AH1013" i="5"/>
  <c r="AF1013" i="5"/>
  <c r="AD1013" i="5"/>
  <c r="AB1013" i="5"/>
  <c r="Z1013" i="5"/>
  <c r="X1013" i="5"/>
  <c r="V1013" i="5"/>
  <c r="T1013" i="5"/>
  <c r="R1013" i="5"/>
  <c r="P1013" i="5"/>
  <c r="N1013" i="5"/>
  <c r="L1013" i="5"/>
  <c r="J1013" i="5"/>
  <c r="H1013" i="5"/>
  <c r="BD1012" i="5"/>
  <c r="BA1012" i="5"/>
  <c r="AX1012" i="5"/>
  <c r="AU1012" i="5"/>
  <c r="AR1012" i="5"/>
  <c r="AP1012" i="5"/>
  <c r="AN1012" i="5"/>
  <c r="AL1012" i="5"/>
  <c r="AJ1012" i="5"/>
  <c r="AH1012" i="5"/>
  <c r="AF1012" i="5"/>
  <c r="AD1012" i="5"/>
  <c r="AB1012" i="5"/>
  <c r="Z1012" i="5"/>
  <c r="X1012" i="5"/>
  <c r="V1012" i="5"/>
  <c r="T1012" i="5"/>
  <c r="R1012" i="5"/>
  <c r="P1012" i="5"/>
  <c r="N1012" i="5"/>
  <c r="L1012" i="5"/>
  <c r="J1012" i="5"/>
  <c r="H1012" i="5"/>
  <c r="BD1011" i="5"/>
  <c r="BA1011" i="5"/>
  <c r="AU1011" i="5"/>
  <c r="AR1011" i="5"/>
  <c r="AP1011" i="5"/>
  <c r="AN1011" i="5"/>
  <c r="AL1011" i="5"/>
  <c r="AJ1011" i="5"/>
  <c r="AH1011" i="5"/>
  <c r="AF1011" i="5"/>
  <c r="AD1011" i="5"/>
  <c r="AB1011" i="5"/>
  <c r="Z1011" i="5"/>
  <c r="X1011" i="5"/>
  <c r="V1011" i="5"/>
  <c r="T1011" i="5"/>
  <c r="R1011" i="5"/>
  <c r="P1011" i="5"/>
  <c r="N1011" i="5"/>
  <c r="L1011" i="5"/>
  <c r="J1011" i="5"/>
  <c r="H1011" i="5"/>
  <c r="BD1010" i="5"/>
  <c r="AU1010" i="5"/>
  <c r="AR1010" i="5"/>
  <c r="AP1010" i="5"/>
  <c r="AN1010" i="5"/>
  <c r="AL1010" i="5"/>
  <c r="AJ1010" i="5"/>
  <c r="AH1010" i="5"/>
  <c r="AF1010" i="5"/>
  <c r="AD1010" i="5"/>
  <c r="AB1010" i="5"/>
  <c r="Z1010" i="5"/>
  <c r="X1010" i="5"/>
  <c r="V1010" i="5"/>
  <c r="T1010" i="5"/>
  <c r="R1010" i="5"/>
  <c r="P1010" i="5"/>
  <c r="N1010" i="5"/>
  <c r="L1010" i="5"/>
  <c r="J1010" i="5"/>
  <c r="H1010" i="5"/>
  <c r="BD1009" i="5"/>
  <c r="AU1009" i="5"/>
  <c r="AR1009" i="5"/>
  <c r="AP1009" i="5"/>
  <c r="AN1009" i="5"/>
  <c r="AL1009" i="5"/>
  <c r="AJ1009" i="5"/>
  <c r="AH1009" i="5"/>
  <c r="AF1009" i="5"/>
  <c r="AD1009" i="5"/>
  <c r="AB1009" i="5"/>
  <c r="Z1009" i="5"/>
  <c r="X1009" i="5"/>
  <c r="V1009" i="5"/>
  <c r="T1009" i="5"/>
  <c r="R1009" i="5"/>
  <c r="P1009" i="5"/>
  <c r="N1009" i="5"/>
  <c r="L1009" i="5"/>
  <c r="J1009" i="5"/>
  <c r="H1009" i="5"/>
  <c r="BD1008" i="5"/>
  <c r="AU1008" i="5"/>
  <c r="AR1008" i="5"/>
  <c r="AP1008" i="5"/>
  <c r="AN1008" i="5"/>
  <c r="AL1008" i="5"/>
  <c r="AJ1008" i="5"/>
  <c r="AH1008" i="5"/>
  <c r="AF1008" i="5"/>
  <c r="AD1008" i="5"/>
  <c r="AB1008" i="5"/>
  <c r="Z1008" i="5"/>
  <c r="X1008" i="5"/>
  <c r="V1008" i="5"/>
  <c r="T1008" i="5"/>
  <c r="R1008" i="5"/>
  <c r="P1008" i="5"/>
  <c r="N1008" i="5"/>
  <c r="L1008" i="5"/>
  <c r="J1008" i="5"/>
  <c r="H1008" i="5"/>
  <c r="BD1007" i="5"/>
  <c r="AU1007" i="5"/>
  <c r="AR1007" i="5"/>
  <c r="AP1007" i="5"/>
  <c r="AN1007" i="5"/>
  <c r="AL1007" i="5"/>
  <c r="AJ1007" i="5"/>
  <c r="AH1007" i="5"/>
  <c r="AF1007" i="5"/>
  <c r="AD1007" i="5"/>
  <c r="AB1007" i="5"/>
  <c r="Z1007" i="5"/>
  <c r="X1007" i="5"/>
  <c r="V1007" i="5"/>
  <c r="T1007" i="5"/>
  <c r="R1007" i="5"/>
  <c r="P1007" i="5"/>
  <c r="N1007" i="5"/>
  <c r="L1007" i="5"/>
  <c r="J1007" i="5"/>
  <c r="H1007" i="5"/>
  <c r="BS1006" i="5"/>
  <c r="BD1006" i="5"/>
  <c r="BA1006" i="5"/>
  <c r="AU1006" i="5"/>
  <c r="AR1006" i="5"/>
  <c r="AP1006" i="5"/>
  <c r="AN1006" i="5"/>
  <c r="AL1006" i="5"/>
  <c r="AJ1006" i="5"/>
  <c r="AH1006" i="5"/>
  <c r="AF1006" i="5"/>
  <c r="AD1006" i="5"/>
  <c r="AB1006" i="5"/>
  <c r="Z1006" i="5"/>
  <c r="X1006" i="5"/>
  <c r="V1006" i="5"/>
  <c r="T1006" i="5"/>
  <c r="R1006" i="5"/>
  <c r="P1006" i="5"/>
  <c r="N1006" i="5"/>
  <c r="L1006" i="5"/>
  <c r="J1006" i="5"/>
  <c r="H1006" i="5"/>
  <c r="BD1005" i="5"/>
  <c r="BA1005" i="5"/>
  <c r="AX1005" i="5"/>
  <c r="AU1005" i="5"/>
  <c r="AR1005" i="5"/>
  <c r="AP1005" i="5"/>
  <c r="AN1005" i="5"/>
  <c r="AL1005" i="5"/>
  <c r="AJ1005" i="5"/>
  <c r="AH1005" i="5"/>
  <c r="AF1005" i="5"/>
  <c r="AD1005" i="5"/>
  <c r="AB1005" i="5"/>
  <c r="Z1005" i="5"/>
  <c r="X1005" i="5"/>
  <c r="V1005" i="5"/>
  <c r="T1005" i="5"/>
  <c r="R1005" i="5"/>
  <c r="P1005" i="5"/>
  <c r="N1005" i="5"/>
  <c r="L1005" i="5"/>
  <c r="J1005" i="5"/>
  <c r="H1005" i="5"/>
  <c r="BD960" i="5"/>
  <c r="BA960" i="5"/>
  <c r="AX960" i="5"/>
  <c r="AU960" i="5"/>
  <c r="AR960" i="5"/>
  <c r="AP960" i="5"/>
  <c r="AN960" i="5"/>
  <c r="AL960" i="5"/>
  <c r="AJ960" i="5"/>
  <c r="AH960" i="5"/>
  <c r="AF960" i="5"/>
  <c r="AD960" i="5"/>
  <c r="AB960" i="5"/>
  <c r="Z960" i="5"/>
  <c r="X960" i="5"/>
  <c r="V960" i="5"/>
  <c r="T960" i="5"/>
  <c r="R960" i="5"/>
  <c r="P960" i="5"/>
  <c r="N960" i="5"/>
  <c r="L960" i="5"/>
  <c r="J960" i="5"/>
  <c r="H960" i="5"/>
  <c r="BD959" i="5"/>
  <c r="BA959" i="5"/>
  <c r="AX959" i="5"/>
  <c r="AU959" i="5"/>
  <c r="AR959" i="5"/>
  <c r="AP959" i="5"/>
  <c r="AN959" i="5"/>
  <c r="AL959" i="5"/>
  <c r="AJ959" i="5"/>
  <c r="AH959" i="5"/>
  <c r="AF959" i="5"/>
  <c r="AD959" i="5"/>
  <c r="AB959" i="5"/>
  <c r="Z959" i="5"/>
  <c r="X959" i="5"/>
  <c r="V959" i="5"/>
  <c r="T959" i="5"/>
  <c r="R959" i="5"/>
  <c r="P959" i="5"/>
  <c r="N959" i="5"/>
  <c r="L959" i="5"/>
  <c r="J959" i="5"/>
  <c r="H959" i="5"/>
  <c r="BD958" i="5"/>
  <c r="BA958" i="5"/>
  <c r="AX958" i="5"/>
  <c r="AU958" i="5"/>
  <c r="AR958" i="5"/>
  <c r="AP958" i="5"/>
  <c r="AN958" i="5"/>
  <c r="AL958" i="5"/>
  <c r="AJ958" i="5"/>
  <c r="AH958" i="5"/>
  <c r="AF958" i="5"/>
  <c r="AD958" i="5"/>
  <c r="AB958" i="5"/>
  <c r="Z958" i="5"/>
  <c r="X958" i="5"/>
  <c r="V958" i="5"/>
  <c r="T958" i="5"/>
  <c r="R958" i="5"/>
  <c r="P958" i="5"/>
  <c r="N958" i="5"/>
  <c r="L958" i="5"/>
  <c r="J958" i="5"/>
  <c r="H958" i="5"/>
  <c r="BD957" i="5"/>
  <c r="BA957" i="5"/>
  <c r="AX957" i="5"/>
  <c r="AU957" i="5"/>
  <c r="AR957" i="5"/>
  <c r="AP957" i="5"/>
  <c r="AN957" i="5"/>
  <c r="AL957" i="5"/>
  <c r="AJ957" i="5"/>
  <c r="AH957" i="5"/>
  <c r="AF957" i="5"/>
  <c r="AD957" i="5"/>
  <c r="AB957" i="5"/>
  <c r="Z957" i="5"/>
  <c r="X957" i="5"/>
  <c r="V957" i="5"/>
  <c r="T957" i="5"/>
  <c r="R957" i="5"/>
  <c r="P957" i="5"/>
  <c r="N957" i="5"/>
  <c r="L957" i="5"/>
  <c r="J957" i="5"/>
  <c r="H957" i="5"/>
  <c r="BD956" i="5"/>
  <c r="BA956" i="5"/>
  <c r="AX956" i="5"/>
  <c r="AU956" i="5"/>
  <c r="AR956" i="5"/>
  <c r="AP956" i="5"/>
  <c r="AN956" i="5"/>
  <c r="AL956" i="5"/>
  <c r="AJ956" i="5"/>
  <c r="AH956" i="5"/>
  <c r="AF956" i="5"/>
  <c r="AD956" i="5"/>
  <c r="AB956" i="5"/>
  <c r="Z956" i="5"/>
  <c r="X956" i="5"/>
  <c r="V956" i="5"/>
  <c r="T956" i="5"/>
  <c r="R956" i="5"/>
  <c r="P956" i="5"/>
  <c r="N956" i="5"/>
  <c r="L956" i="5"/>
  <c r="J956" i="5"/>
  <c r="H956" i="5"/>
  <c r="BD955" i="5"/>
  <c r="BA955" i="5"/>
  <c r="AX955" i="5"/>
  <c r="AU955" i="5"/>
  <c r="AR955" i="5"/>
  <c r="AP955" i="5"/>
  <c r="AN955" i="5"/>
  <c r="AL955" i="5"/>
  <c r="AJ955" i="5"/>
  <c r="AH955" i="5"/>
  <c r="AF955" i="5"/>
  <c r="AD955" i="5"/>
  <c r="AB955" i="5"/>
  <c r="Z955" i="5"/>
  <c r="X955" i="5"/>
  <c r="V955" i="5"/>
  <c r="T955" i="5"/>
  <c r="R955" i="5"/>
  <c r="P955" i="5"/>
  <c r="N955" i="5"/>
  <c r="L955" i="5"/>
  <c r="J955" i="5"/>
  <c r="H955" i="5"/>
  <c r="BD954" i="5"/>
  <c r="BA954" i="5"/>
  <c r="AX954" i="5"/>
  <c r="AU954" i="5"/>
  <c r="AR954" i="5"/>
  <c r="AP954" i="5"/>
  <c r="AN954" i="5"/>
  <c r="AL954" i="5"/>
  <c r="AJ954" i="5"/>
  <c r="AH954" i="5"/>
  <c r="AF954" i="5"/>
  <c r="AD954" i="5"/>
  <c r="AB954" i="5"/>
  <c r="Z954" i="5"/>
  <c r="X954" i="5"/>
  <c r="V954" i="5"/>
  <c r="T954" i="5"/>
  <c r="R954" i="5"/>
  <c r="P954" i="5"/>
  <c r="N954" i="5"/>
  <c r="L954" i="5"/>
  <c r="J954" i="5"/>
  <c r="H954" i="5"/>
  <c r="BD953" i="5"/>
  <c r="BA953" i="5"/>
  <c r="AX953" i="5"/>
  <c r="AU953" i="5"/>
  <c r="AR953" i="5"/>
  <c r="AP953" i="5"/>
  <c r="AN953" i="5"/>
  <c r="AL953" i="5"/>
  <c r="AJ953" i="5"/>
  <c r="AH953" i="5"/>
  <c r="AF953" i="5"/>
  <c r="AD953" i="5"/>
  <c r="AB953" i="5"/>
  <c r="Z953" i="5"/>
  <c r="X953" i="5"/>
  <c r="V953" i="5"/>
  <c r="T953" i="5"/>
  <c r="R953" i="5"/>
  <c r="P953" i="5"/>
  <c r="N953" i="5"/>
  <c r="L953" i="5"/>
  <c r="J953" i="5"/>
  <c r="H953" i="5"/>
  <c r="BD952" i="5"/>
  <c r="BA952" i="5"/>
  <c r="AX952" i="5"/>
  <c r="AU952" i="5"/>
  <c r="AR952" i="5"/>
  <c r="AP952" i="5"/>
  <c r="AN952" i="5"/>
  <c r="AL952" i="5"/>
  <c r="AJ952" i="5"/>
  <c r="AH952" i="5"/>
  <c r="AF952" i="5"/>
  <c r="AD952" i="5"/>
  <c r="AB952" i="5"/>
  <c r="Z952" i="5"/>
  <c r="X952" i="5"/>
  <c r="V952" i="5"/>
  <c r="T952" i="5"/>
  <c r="R952" i="5"/>
  <c r="P952" i="5"/>
  <c r="N952" i="5"/>
  <c r="L952" i="5"/>
  <c r="J952" i="5"/>
  <c r="H952" i="5"/>
  <c r="BD951" i="5"/>
  <c r="BA951" i="5"/>
  <c r="AX951" i="5"/>
  <c r="AU951" i="5"/>
  <c r="AR951" i="5"/>
  <c r="AP951" i="5"/>
  <c r="AN951" i="5"/>
  <c r="AL951" i="5"/>
  <c r="AJ951" i="5"/>
  <c r="AH951" i="5"/>
  <c r="AF951" i="5"/>
  <c r="AD951" i="5"/>
  <c r="AB951" i="5"/>
  <c r="Z951" i="5"/>
  <c r="X951" i="5"/>
  <c r="V951" i="5"/>
  <c r="T951" i="5"/>
  <c r="R951" i="5"/>
  <c r="P951" i="5"/>
  <c r="N951" i="5"/>
  <c r="L951" i="5"/>
  <c r="J951" i="5"/>
  <c r="H951" i="5"/>
  <c r="BS950" i="5"/>
  <c r="BD950" i="5"/>
  <c r="BA950" i="5"/>
  <c r="AX950" i="5"/>
  <c r="AU950" i="5"/>
  <c r="AR950" i="5"/>
  <c r="AP950" i="5"/>
  <c r="AN950" i="5"/>
  <c r="AL950" i="5"/>
  <c r="AJ950" i="5"/>
  <c r="AH950" i="5"/>
  <c r="AF950" i="5"/>
  <c r="AD950" i="5"/>
  <c r="AB950" i="5"/>
  <c r="Z950" i="5"/>
  <c r="X950" i="5"/>
  <c r="V950" i="5"/>
  <c r="T950" i="5"/>
  <c r="R950" i="5"/>
  <c r="P950" i="5"/>
  <c r="N950" i="5"/>
  <c r="L950" i="5"/>
  <c r="J950" i="5"/>
  <c r="H950" i="5"/>
  <c r="BD949" i="5"/>
  <c r="BA949" i="5"/>
  <c r="AX949" i="5"/>
  <c r="AU949" i="5"/>
  <c r="AR949" i="5"/>
  <c r="AP949" i="5"/>
  <c r="AN949" i="5"/>
  <c r="AL949" i="5"/>
  <c r="AJ949" i="5"/>
  <c r="AH949" i="5"/>
  <c r="AF949" i="5"/>
  <c r="AD949" i="5"/>
  <c r="AB949" i="5"/>
  <c r="Z949" i="5"/>
  <c r="X949" i="5"/>
  <c r="V949" i="5"/>
  <c r="T949" i="5"/>
  <c r="R949" i="5"/>
  <c r="P949" i="5"/>
  <c r="N949" i="5"/>
  <c r="L949" i="5"/>
  <c r="J949" i="5"/>
  <c r="H949" i="5"/>
  <c r="BD946" i="5"/>
  <c r="BA946" i="5"/>
  <c r="AX946" i="5"/>
  <c r="AU946" i="5"/>
  <c r="AR946" i="5"/>
  <c r="AP946" i="5"/>
  <c r="AN946" i="5"/>
  <c r="AL946" i="5"/>
  <c r="AJ946" i="5"/>
  <c r="AH946" i="5"/>
  <c r="AF946" i="5"/>
  <c r="AD946" i="5"/>
  <c r="AB946" i="5"/>
  <c r="Z946" i="5"/>
  <c r="X946" i="5"/>
  <c r="V946" i="5"/>
  <c r="T946" i="5"/>
  <c r="R946" i="5"/>
  <c r="P946" i="5"/>
  <c r="N946" i="5"/>
  <c r="L946" i="5"/>
  <c r="J946" i="5"/>
  <c r="H946" i="5"/>
  <c r="BD945" i="5"/>
  <c r="BA945" i="5"/>
  <c r="AX945" i="5"/>
  <c r="AU945" i="5"/>
  <c r="AR945" i="5"/>
  <c r="AP945" i="5"/>
  <c r="AN945" i="5"/>
  <c r="AL945" i="5"/>
  <c r="AJ945" i="5"/>
  <c r="AH945" i="5"/>
  <c r="AF945" i="5"/>
  <c r="AD945" i="5"/>
  <c r="AB945" i="5"/>
  <c r="Z945" i="5"/>
  <c r="X945" i="5"/>
  <c r="V945" i="5"/>
  <c r="T945" i="5"/>
  <c r="R945" i="5"/>
  <c r="P945" i="5"/>
  <c r="N945" i="5"/>
  <c r="L945" i="5"/>
  <c r="J945" i="5"/>
  <c r="H945" i="5"/>
  <c r="BD944" i="5"/>
  <c r="BA944" i="5"/>
  <c r="AX944" i="5"/>
  <c r="AU944" i="5"/>
  <c r="AR944" i="5"/>
  <c r="AP944" i="5"/>
  <c r="AN944" i="5"/>
  <c r="AL944" i="5"/>
  <c r="AJ944" i="5"/>
  <c r="AH944" i="5"/>
  <c r="AF944" i="5"/>
  <c r="AD944" i="5"/>
  <c r="AB944" i="5"/>
  <c r="Z944" i="5"/>
  <c r="X944" i="5"/>
  <c r="V944" i="5"/>
  <c r="T944" i="5"/>
  <c r="R944" i="5"/>
  <c r="P944" i="5"/>
  <c r="N944" i="5"/>
  <c r="L944" i="5"/>
  <c r="J944" i="5"/>
  <c r="H944" i="5"/>
  <c r="BD943" i="5"/>
  <c r="BA943" i="5"/>
  <c r="AX943" i="5"/>
  <c r="AU943" i="5"/>
  <c r="AR943" i="5"/>
  <c r="AP943" i="5"/>
  <c r="AN943" i="5"/>
  <c r="AL943" i="5"/>
  <c r="AJ943" i="5"/>
  <c r="AH943" i="5"/>
  <c r="AF943" i="5"/>
  <c r="AD943" i="5"/>
  <c r="AB943" i="5"/>
  <c r="Z943" i="5"/>
  <c r="X943" i="5"/>
  <c r="V943" i="5"/>
  <c r="T943" i="5"/>
  <c r="R943" i="5"/>
  <c r="P943" i="5"/>
  <c r="N943" i="5"/>
  <c r="L943" i="5"/>
  <c r="J943" i="5"/>
  <c r="H943" i="5"/>
  <c r="BD942" i="5"/>
  <c r="BA942" i="5"/>
  <c r="AX942" i="5"/>
  <c r="AU942" i="5"/>
  <c r="AR942" i="5"/>
  <c r="AP942" i="5"/>
  <c r="AN942" i="5"/>
  <c r="AL942" i="5"/>
  <c r="AJ942" i="5"/>
  <c r="AH942" i="5"/>
  <c r="AF942" i="5"/>
  <c r="AD942" i="5"/>
  <c r="AB942" i="5"/>
  <c r="Z942" i="5"/>
  <c r="X942" i="5"/>
  <c r="V942" i="5"/>
  <c r="T942" i="5"/>
  <c r="R942" i="5"/>
  <c r="P942" i="5"/>
  <c r="N942" i="5"/>
  <c r="L942" i="5"/>
  <c r="J942" i="5"/>
  <c r="H942" i="5"/>
  <c r="BD941" i="5"/>
  <c r="BA941" i="5"/>
  <c r="AX941" i="5"/>
  <c r="AU941" i="5"/>
  <c r="AR941" i="5"/>
  <c r="AP941" i="5"/>
  <c r="AN941" i="5"/>
  <c r="AL941" i="5"/>
  <c r="AJ941" i="5"/>
  <c r="AH941" i="5"/>
  <c r="AF941" i="5"/>
  <c r="AD941" i="5"/>
  <c r="AB941" i="5"/>
  <c r="Z941" i="5"/>
  <c r="X941" i="5"/>
  <c r="V941" i="5"/>
  <c r="T941" i="5"/>
  <c r="R941" i="5"/>
  <c r="P941" i="5"/>
  <c r="N941" i="5"/>
  <c r="L941" i="5"/>
  <c r="J941" i="5"/>
  <c r="H941" i="5"/>
  <c r="BD940" i="5"/>
  <c r="BA940" i="5"/>
  <c r="AX940" i="5"/>
  <c r="AU940" i="5"/>
  <c r="AR940" i="5"/>
  <c r="AP940" i="5"/>
  <c r="AN940" i="5"/>
  <c r="AL940" i="5"/>
  <c r="AJ940" i="5"/>
  <c r="AH940" i="5"/>
  <c r="AF940" i="5"/>
  <c r="AD940" i="5"/>
  <c r="AB940" i="5"/>
  <c r="Z940" i="5"/>
  <c r="X940" i="5"/>
  <c r="V940" i="5"/>
  <c r="T940" i="5"/>
  <c r="R940" i="5"/>
  <c r="P940" i="5"/>
  <c r="N940" i="5"/>
  <c r="L940" i="5"/>
  <c r="J940" i="5"/>
  <c r="H940" i="5"/>
  <c r="BD939" i="5"/>
  <c r="BA939" i="5"/>
  <c r="AX939" i="5"/>
  <c r="AU939" i="5"/>
  <c r="AR939" i="5"/>
  <c r="AP939" i="5"/>
  <c r="AN939" i="5"/>
  <c r="AL939" i="5"/>
  <c r="AJ939" i="5"/>
  <c r="AH939" i="5"/>
  <c r="AF939" i="5"/>
  <c r="AD939" i="5"/>
  <c r="AB939" i="5"/>
  <c r="Z939" i="5"/>
  <c r="X939" i="5"/>
  <c r="V939" i="5"/>
  <c r="T939" i="5"/>
  <c r="R939" i="5"/>
  <c r="P939" i="5"/>
  <c r="N939" i="5"/>
  <c r="L939" i="5"/>
  <c r="J939" i="5"/>
  <c r="H939" i="5"/>
  <c r="BD938" i="5"/>
  <c r="BA938" i="5"/>
  <c r="AX938" i="5"/>
  <c r="AU938" i="5"/>
  <c r="AR938" i="5"/>
  <c r="AP938" i="5"/>
  <c r="AN938" i="5"/>
  <c r="AL938" i="5"/>
  <c r="AJ938" i="5"/>
  <c r="AH938" i="5"/>
  <c r="AF938" i="5"/>
  <c r="AD938" i="5"/>
  <c r="AB938" i="5"/>
  <c r="Z938" i="5"/>
  <c r="X938" i="5"/>
  <c r="V938" i="5"/>
  <c r="T938" i="5"/>
  <c r="R938" i="5"/>
  <c r="P938" i="5"/>
  <c r="N938" i="5"/>
  <c r="L938" i="5"/>
  <c r="J938" i="5"/>
  <c r="H938" i="5"/>
  <c r="BD937" i="5"/>
  <c r="BA937" i="5"/>
  <c r="AX937" i="5"/>
  <c r="AU937" i="5"/>
  <c r="AR937" i="5"/>
  <c r="AP937" i="5"/>
  <c r="AN937" i="5"/>
  <c r="AL937" i="5"/>
  <c r="AJ937" i="5"/>
  <c r="AH937" i="5"/>
  <c r="AF937" i="5"/>
  <c r="AD937" i="5"/>
  <c r="AB937" i="5"/>
  <c r="Z937" i="5"/>
  <c r="X937" i="5"/>
  <c r="V937" i="5"/>
  <c r="T937" i="5"/>
  <c r="R937" i="5"/>
  <c r="P937" i="5"/>
  <c r="N937" i="5"/>
  <c r="L937" i="5"/>
  <c r="J937" i="5"/>
  <c r="H937" i="5"/>
  <c r="BS936" i="5"/>
  <c r="BD936" i="5"/>
  <c r="BA936" i="5"/>
  <c r="AX936" i="5"/>
  <c r="AU936" i="5"/>
  <c r="AR936" i="5"/>
  <c r="AP936" i="5"/>
  <c r="AN936" i="5"/>
  <c r="AL936" i="5"/>
  <c r="AJ936" i="5"/>
  <c r="AH936" i="5"/>
  <c r="AF936" i="5"/>
  <c r="AD936" i="5"/>
  <c r="AB936" i="5"/>
  <c r="Z936" i="5"/>
  <c r="X936" i="5"/>
  <c r="V936" i="5"/>
  <c r="T936" i="5"/>
  <c r="R936" i="5"/>
  <c r="P936" i="5"/>
  <c r="N936" i="5"/>
  <c r="L936" i="5"/>
  <c r="J936" i="5"/>
  <c r="H936" i="5"/>
  <c r="BD935" i="5"/>
  <c r="BA935" i="5"/>
  <c r="AX935" i="5"/>
  <c r="AU935" i="5"/>
  <c r="AR935" i="5"/>
  <c r="AP935" i="5"/>
  <c r="AN935" i="5"/>
  <c r="AL935" i="5"/>
  <c r="AJ935" i="5"/>
  <c r="AH935" i="5"/>
  <c r="AF935" i="5"/>
  <c r="AD935" i="5"/>
  <c r="AB935" i="5"/>
  <c r="Z935" i="5"/>
  <c r="X935" i="5"/>
  <c r="V935" i="5"/>
  <c r="T935" i="5"/>
  <c r="R935" i="5"/>
  <c r="P935" i="5"/>
  <c r="N935" i="5"/>
  <c r="L935" i="5"/>
  <c r="J935" i="5"/>
  <c r="H935" i="5"/>
  <c r="BD918" i="5"/>
  <c r="BA918" i="5"/>
  <c r="AX918" i="5"/>
  <c r="AU918" i="5"/>
  <c r="AR918" i="5"/>
  <c r="AP918" i="5"/>
  <c r="AN918" i="5"/>
  <c r="AL918" i="5"/>
  <c r="AJ918" i="5"/>
  <c r="AH918" i="5"/>
  <c r="AF918" i="5"/>
  <c r="AD918" i="5"/>
  <c r="AB918" i="5"/>
  <c r="Z918" i="5"/>
  <c r="X918" i="5"/>
  <c r="V918" i="5"/>
  <c r="T918" i="5"/>
  <c r="R918" i="5"/>
  <c r="P918" i="5"/>
  <c r="N918" i="5"/>
  <c r="L918" i="5"/>
  <c r="J918" i="5"/>
  <c r="H918" i="5"/>
  <c r="BD917" i="5"/>
  <c r="BA917" i="5"/>
  <c r="AX917" i="5"/>
  <c r="AU917" i="5"/>
  <c r="AR917" i="5"/>
  <c r="AP917" i="5"/>
  <c r="AN917" i="5"/>
  <c r="AL917" i="5"/>
  <c r="AJ917" i="5"/>
  <c r="AH917" i="5"/>
  <c r="AF917" i="5"/>
  <c r="AD917" i="5"/>
  <c r="AB917" i="5"/>
  <c r="Z917" i="5"/>
  <c r="X917" i="5"/>
  <c r="V917" i="5"/>
  <c r="T917" i="5"/>
  <c r="R917" i="5"/>
  <c r="P917" i="5"/>
  <c r="N917" i="5"/>
  <c r="L917" i="5"/>
  <c r="J917" i="5"/>
  <c r="H917" i="5"/>
  <c r="BD916" i="5"/>
  <c r="BA916" i="5"/>
  <c r="AX916" i="5"/>
  <c r="AU916" i="5"/>
  <c r="AR916" i="5"/>
  <c r="AP916" i="5"/>
  <c r="AN916" i="5"/>
  <c r="AL916" i="5"/>
  <c r="AJ916" i="5"/>
  <c r="AH916" i="5"/>
  <c r="AF916" i="5"/>
  <c r="AD916" i="5"/>
  <c r="AB916" i="5"/>
  <c r="Z916" i="5"/>
  <c r="X916" i="5"/>
  <c r="V916" i="5"/>
  <c r="T916" i="5"/>
  <c r="R916" i="5"/>
  <c r="P916" i="5"/>
  <c r="N916" i="5"/>
  <c r="L916" i="5"/>
  <c r="J916" i="5"/>
  <c r="H916" i="5"/>
  <c r="BD915" i="5"/>
  <c r="BA915" i="5"/>
  <c r="AX915" i="5"/>
  <c r="AU915" i="5"/>
  <c r="AR915" i="5"/>
  <c r="AP915" i="5"/>
  <c r="AN915" i="5"/>
  <c r="AL915" i="5"/>
  <c r="AJ915" i="5"/>
  <c r="AH915" i="5"/>
  <c r="AF915" i="5"/>
  <c r="AD915" i="5"/>
  <c r="AB915" i="5"/>
  <c r="Z915" i="5"/>
  <c r="X915" i="5"/>
  <c r="V915" i="5"/>
  <c r="T915" i="5"/>
  <c r="R915" i="5"/>
  <c r="P915" i="5"/>
  <c r="N915" i="5"/>
  <c r="L915" i="5"/>
  <c r="J915" i="5"/>
  <c r="H915" i="5"/>
  <c r="BD914" i="5"/>
  <c r="BA914" i="5"/>
  <c r="AX914" i="5"/>
  <c r="AU914" i="5"/>
  <c r="AR914" i="5"/>
  <c r="AP914" i="5"/>
  <c r="AN914" i="5"/>
  <c r="AL914" i="5"/>
  <c r="AJ914" i="5"/>
  <c r="AH914" i="5"/>
  <c r="AF914" i="5"/>
  <c r="AD914" i="5"/>
  <c r="AB914" i="5"/>
  <c r="Z914" i="5"/>
  <c r="X914" i="5"/>
  <c r="V914" i="5"/>
  <c r="T914" i="5"/>
  <c r="R914" i="5"/>
  <c r="P914" i="5"/>
  <c r="N914" i="5"/>
  <c r="L914" i="5"/>
  <c r="J914" i="5"/>
  <c r="H914" i="5"/>
  <c r="BD913" i="5"/>
  <c r="BA913" i="5"/>
  <c r="AX913" i="5"/>
  <c r="AU913" i="5"/>
  <c r="AR913" i="5"/>
  <c r="AP913" i="5"/>
  <c r="AN913" i="5"/>
  <c r="AL913" i="5"/>
  <c r="AJ913" i="5"/>
  <c r="AH913" i="5"/>
  <c r="AF913" i="5"/>
  <c r="AD913" i="5"/>
  <c r="AB913" i="5"/>
  <c r="Z913" i="5"/>
  <c r="X913" i="5"/>
  <c r="V913" i="5"/>
  <c r="T913" i="5"/>
  <c r="R913" i="5"/>
  <c r="P913" i="5"/>
  <c r="N913" i="5"/>
  <c r="L913" i="5"/>
  <c r="J913" i="5"/>
  <c r="H913" i="5"/>
  <c r="BD912" i="5"/>
  <c r="BA912" i="5"/>
  <c r="AX912" i="5"/>
  <c r="AU912" i="5"/>
  <c r="AR912" i="5"/>
  <c r="AP912" i="5"/>
  <c r="AN912" i="5"/>
  <c r="AL912" i="5"/>
  <c r="AJ912" i="5"/>
  <c r="AH912" i="5"/>
  <c r="AF912" i="5"/>
  <c r="AD912" i="5"/>
  <c r="AB912" i="5"/>
  <c r="Z912" i="5"/>
  <c r="X912" i="5"/>
  <c r="V912" i="5"/>
  <c r="T912" i="5"/>
  <c r="R912" i="5"/>
  <c r="P912" i="5"/>
  <c r="N912" i="5"/>
  <c r="L912" i="5"/>
  <c r="J912" i="5"/>
  <c r="H912" i="5"/>
  <c r="BD911" i="5"/>
  <c r="BA911" i="5"/>
  <c r="AX911" i="5"/>
  <c r="AU911" i="5"/>
  <c r="AR911" i="5"/>
  <c r="AP911" i="5"/>
  <c r="AN911" i="5"/>
  <c r="AL911" i="5"/>
  <c r="AJ911" i="5"/>
  <c r="AH911" i="5"/>
  <c r="AF911" i="5"/>
  <c r="AD911" i="5"/>
  <c r="AB911" i="5"/>
  <c r="Z911" i="5"/>
  <c r="X911" i="5"/>
  <c r="V911" i="5"/>
  <c r="T911" i="5"/>
  <c r="R911" i="5"/>
  <c r="P911" i="5"/>
  <c r="N911" i="5"/>
  <c r="L911" i="5"/>
  <c r="J911" i="5"/>
  <c r="H911" i="5"/>
  <c r="BD910" i="5"/>
  <c r="BA910" i="5"/>
  <c r="AX910" i="5"/>
  <c r="AU910" i="5"/>
  <c r="AR910" i="5"/>
  <c r="AP910" i="5"/>
  <c r="AN910" i="5"/>
  <c r="AL910" i="5"/>
  <c r="AJ910" i="5"/>
  <c r="AH910" i="5"/>
  <c r="AF910" i="5"/>
  <c r="AD910" i="5"/>
  <c r="AB910" i="5"/>
  <c r="Z910" i="5"/>
  <c r="X910" i="5"/>
  <c r="V910" i="5"/>
  <c r="T910" i="5"/>
  <c r="R910" i="5"/>
  <c r="P910" i="5"/>
  <c r="N910" i="5"/>
  <c r="L910" i="5"/>
  <c r="J910" i="5"/>
  <c r="H910" i="5"/>
  <c r="BD909" i="5"/>
  <c r="BA909" i="5"/>
  <c r="AX909" i="5"/>
  <c r="AU909" i="5"/>
  <c r="AR909" i="5"/>
  <c r="AP909" i="5"/>
  <c r="AN909" i="5"/>
  <c r="AL909" i="5"/>
  <c r="AJ909" i="5"/>
  <c r="AH909" i="5"/>
  <c r="AF909" i="5"/>
  <c r="AD909" i="5"/>
  <c r="AB909" i="5"/>
  <c r="Z909" i="5"/>
  <c r="X909" i="5"/>
  <c r="V909" i="5"/>
  <c r="T909" i="5"/>
  <c r="R909" i="5"/>
  <c r="P909" i="5"/>
  <c r="N909" i="5"/>
  <c r="L909" i="5"/>
  <c r="J909" i="5"/>
  <c r="H909" i="5"/>
  <c r="BS908" i="5"/>
  <c r="BD908" i="5"/>
  <c r="BA908" i="5"/>
  <c r="AX908" i="5"/>
  <c r="AU908" i="5"/>
  <c r="AR908" i="5"/>
  <c r="AP908" i="5"/>
  <c r="AN908" i="5"/>
  <c r="AL908" i="5"/>
  <c r="AJ908" i="5"/>
  <c r="AH908" i="5"/>
  <c r="AF908" i="5"/>
  <c r="AD908" i="5"/>
  <c r="AB908" i="5"/>
  <c r="Z908" i="5"/>
  <c r="X908" i="5"/>
  <c r="V908" i="5"/>
  <c r="T908" i="5"/>
  <c r="R908" i="5"/>
  <c r="P908" i="5"/>
  <c r="N908" i="5"/>
  <c r="L908" i="5"/>
  <c r="J908" i="5"/>
  <c r="H908" i="5"/>
  <c r="BD907" i="5"/>
  <c r="BA907" i="5"/>
  <c r="AX907" i="5"/>
  <c r="AU907" i="5"/>
  <c r="AR907" i="5"/>
  <c r="AP907" i="5"/>
  <c r="AN907" i="5"/>
  <c r="AL907" i="5"/>
  <c r="AJ907" i="5"/>
  <c r="AH907" i="5"/>
  <c r="AF907" i="5"/>
  <c r="AD907" i="5"/>
  <c r="AB907" i="5"/>
  <c r="Z907" i="5"/>
  <c r="X907" i="5"/>
  <c r="V907" i="5"/>
  <c r="T907" i="5"/>
  <c r="R907" i="5"/>
  <c r="P907" i="5"/>
  <c r="N907" i="5"/>
  <c r="L907" i="5"/>
  <c r="J907" i="5"/>
  <c r="H907" i="5"/>
  <c r="BD904" i="5"/>
  <c r="BA904" i="5"/>
  <c r="AX904" i="5"/>
  <c r="AU904" i="5"/>
  <c r="AR904" i="5"/>
  <c r="AP904" i="5"/>
  <c r="AN904" i="5"/>
  <c r="AL904" i="5"/>
  <c r="AJ904" i="5"/>
  <c r="AH904" i="5"/>
  <c r="AF904" i="5"/>
  <c r="AD904" i="5"/>
  <c r="AB904" i="5"/>
  <c r="Z904" i="5"/>
  <c r="X904" i="5"/>
  <c r="V904" i="5"/>
  <c r="T904" i="5"/>
  <c r="R904" i="5"/>
  <c r="P904" i="5"/>
  <c r="N904" i="5"/>
  <c r="L904" i="5"/>
  <c r="J904" i="5"/>
  <c r="H904" i="5"/>
  <c r="BD903" i="5"/>
  <c r="BA903" i="5"/>
  <c r="AX903" i="5"/>
  <c r="AU903" i="5"/>
  <c r="AR903" i="5"/>
  <c r="AP903" i="5"/>
  <c r="AN903" i="5"/>
  <c r="AL903" i="5"/>
  <c r="AJ903" i="5"/>
  <c r="AH903" i="5"/>
  <c r="AF903" i="5"/>
  <c r="AD903" i="5"/>
  <c r="AB903" i="5"/>
  <c r="Z903" i="5"/>
  <c r="X903" i="5"/>
  <c r="V903" i="5"/>
  <c r="T903" i="5"/>
  <c r="R903" i="5"/>
  <c r="P903" i="5"/>
  <c r="N903" i="5"/>
  <c r="L903" i="5"/>
  <c r="J903" i="5"/>
  <c r="H903" i="5"/>
  <c r="BD902" i="5"/>
  <c r="BA902" i="5"/>
  <c r="AX902" i="5"/>
  <c r="AU902" i="5"/>
  <c r="AR902" i="5"/>
  <c r="AP902" i="5"/>
  <c r="AN902" i="5"/>
  <c r="AL902" i="5"/>
  <c r="AJ902" i="5"/>
  <c r="AH902" i="5"/>
  <c r="AF902" i="5"/>
  <c r="AD902" i="5"/>
  <c r="AB902" i="5"/>
  <c r="Z902" i="5"/>
  <c r="X902" i="5"/>
  <c r="V902" i="5"/>
  <c r="T902" i="5"/>
  <c r="R902" i="5"/>
  <c r="P902" i="5"/>
  <c r="N902" i="5"/>
  <c r="L902" i="5"/>
  <c r="J902" i="5"/>
  <c r="H902" i="5"/>
  <c r="BD901" i="5"/>
  <c r="BA901" i="5"/>
  <c r="AX901" i="5"/>
  <c r="AU901" i="5"/>
  <c r="AR901" i="5"/>
  <c r="AP901" i="5"/>
  <c r="AN901" i="5"/>
  <c r="AL901" i="5"/>
  <c r="AJ901" i="5"/>
  <c r="AH901" i="5"/>
  <c r="AF901" i="5"/>
  <c r="AD901" i="5"/>
  <c r="AB901" i="5"/>
  <c r="Z901" i="5"/>
  <c r="X901" i="5"/>
  <c r="V901" i="5"/>
  <c r="T901" i="5"/>
  <c r="R901" i="5"/>
  <c r="P901" i="5"/>
  <c r="N901" i="5"/>
  <c r="L901" i="5"/>
  <c r="J901" i="5"/>
  <c r="H901" i="5"/>
  <c r="BD900" i="5"/>
  <c r="BA900" i="5"/>
  <c r="AX900" i="5"/>
  <c r="AU900" i="5"/>
  <c r="AR900" i="5"/>
  <c r="AP900" i="5"/>
  <c r="AN900" i="5"/>
  <c r="AL900" i="5"/>
  <c r="AJ900" i="5"/>
  <c r="AH900" i="5"/>
  <c r="AF900" i="5"/>
  <c r="AD900" i="5"/>
  <c r="AB900" i="5"/>
  <c r="Z900" i="5"/>
  <c r="X900" i="5"/>
  <c r="V900" i="5"/>
  <c r="T900" i="5"/>
  <c r="R900" i="5"/>
  <c r="P900" i="5"/>
  <c r="N900" i="5"/>
  <c r="L900" i="5"/>
  <c r="J900" i="5"/>
  <c r="H900" i="5"/>
  <c r="BD899" i="5"/>
  <c r="BA899" i="5"/>
  <c r="AX899" i="5"/>
  <c r="AU899" i="5"/>
  <c r="AR899" i="5"/>
  <c r="AP899" i="5"/>
  <c r="AN899" i="5"/>
  <c r="AL899" i="5"/>
  <c r="AJ899" i="5"/>
  <c r="AH899" i="5"/>
  <c r="AF899" i="5"/>
  <c r="AD899" i="5"/>
  <c r="AB899" i="5"/>
  <c r="Z899" i="5"/>
  <c r="X899" i="5"/>
  <c r="V899" i="5"/>
  <c r="T899" i="5"/>
  <c r="R899" i="5"/>
  <c r="P899" i="5"/>
  <c r="N899" i="5"/>
  <c r="L899" i="5"/>
  <c r="J899" i="5"/>
  <c r="H899" i="5"/>
  <c r="BD898" i="5"/>
  <c r="BA898" i="5"/>
  <c r="AX898" i="5"/>
  <c r="AU898" i="5"/>
  <c r="AR898" i="5"/>
  <c r="AP898" i="5"/>
  <c r="AN898" i="5"/>
  <c r="AL898" i="5"/>
  <c r="AJ898" i="5"/>
  <c r="AH898" i="5"/>
  <c r="AF898" i="5"/>
  <c r="AD898" i="5"/>
  <c r="AB898" i="5"/>
  <c r="Z898" i="5"/>
  <c r="X898" i="5"/>
  <c r="V898" i="5"/>
  <c r="T898" i="5"/>
  <c r="R898" i="5"/>
  <c r="P898" i="5"/>
  <c r="N898" i="5"/>
  <c r="L898" i="5"/>
  <c r="J898" i="5"/>
  <c r="H898" i="5"/>
  <c r="BD897" i="5"/>
  <c r="BA897" i="5"/>
  <c r="AX897" i="5"/>
  <c r="AU897" i="5"/>
  <c r="AR897" i="5"/>
  <c r="AP897" i="5"/>
  <c r="AN897" i="5"/>
  <c r="AL897" i="5"/>
  <c r="AJ897" i="5"/>
  <c r="AH897" i="5"/>
  <c r="AF897" i="5"/>
  <c r="AD897" i="5"/>
  <c r="AB897" i="5"/>
  <c r="Z897" i="5"/>
  <c r="X897" i="5"/>
  <c r="V897" i="5"/>
  <c r="T897" i="5"/>
  <c r="R897" i="5"/>
  <c r="P897" i="5"/>
  <c r="N897" i="5"/>
  <c r="L897" i="5"/>
  <c r="J897" i="5"/>
  <c r="H897" i="5"/>
  <c r="BD896" i="5"/>
  <c r="BA896" i="5"/>
  <c r="AX896" i="5"/>
  <c r="AU896" i="5"/>
  <c r="AR896" i="5"/>
  <c r="AP896" i="5"/>
  <c r="AN896" i="5"/>
  <c r="AL896" i="5"/>
  <c r="AJ896" i="5"/>
  <c r="AH896" i="5"/>
  <c r="AF896" i="5"/>
  <c r="AD896" i="5"/>
  <c r="AB896" i="5"/>
  <c r="Z896" i="5"/>
  <c r="X896" i="5"/>
  <c r="V896" i="5"/>
  <c r="T896" i="5"/>
  <c r="R896" i="5"/>
  <c r="P896" i="5"/>
  <c r="N896" i="5"/>
  <c r="L896" i="5"/>
  <c r="J896" i="5"/>
  <c r="H896" i="5"/>
  <c r="BD895" i="5"/>
  <c r="BA895" i="5"/>
  <c r="AX895" i="5"/>
  <c r="AU895" i="5"/>
  <c r="AR895" i="5"/>
  <c r="AP895" i="5"/>
  <c r="AN895" i="5"/>
  <c r="AL895" i="5"/>
  <c r="AJ895" i="5"/>
  <c r="AH895" i="5"/>
  <c r="AF895" i="5"/>
  <c r="AD895" i="5"/>
  <c r="AB895" i="5"/>
  <c r="Z895" i="5"/>
  <c r="X895" i="5"/>
  <c r="V895" i="5"/>
  <c r="T895" i="5"/>
  <c r="R895" i="5"/>
  <c r="P895" i="5"/>
  <c r="N895" i="5"/>
  <c r="L895" i="5"/>
  <c r="J895" i="5"/>
  <c r="H895" i="5"/>
  <c r="BS894" i="5"/>
  <c r="BD894" i="5"/>
  <c r="BA894" i="5"/>
  <c r="AX894" i="5"/>
  <c r="AU894" i="5"/>
  <c r="AR894" i="5"/>
  <c r="AP894" i="5"/>
  <c r="AN894" i="5"/>
  <c r="AL894" i="5"/>
  <c r="AJ894" i="5"/>
  <c r="AH894" i="5"/>
  <c r="AF894" i="5"/>
  <c r="AD894" i="5"/>
  <c r="AB894" i="5"/>
  <c r="Z894" i="5"/>
  <c r="X894" i="5"/>
  <c r="V894" i="5"/>
  <c r="T894" i="5"/>
  <c r="R894" i="5"/>
  <c r="P894" i="5"/>
  <c r="N894" i="5"/>
  <c r="L894" i="5"/>
  <c r="J894" i="5"/>
  <c r="H894" i="5"/>
  <c r="BD893" i="5"/>
  <c r="BA893" i="5"/>
  <c r="AX893" i="5"/>
  <c r="AU893" i="5"/>
  <c r="AR893" i="5"/>
  <c r="AP893" i="5"/>
  <c r="AN893" i="5"/>
  <c r="AL893" i="5"/>
  <c r="AJ893" i="5"/>
  <c r="AH893" i="5"/>
  <c r="AF893" i="5"/>
  <c r="AD893" i="5"/>
  <c r="AB893" i="5"/>
  <c r="Z893" i="5"/>
  <c r="X893" i="5"/>
  <c r="V893" i="5"/>
  <c r="T893" i="5"/>
  <c r="R893" i="5"/>
  <c r="P893" i="5"/>
  <c r="N893" i="5"/>
  <c r="L893" i="5"/>
  <c r="J893" i="5"/>
  <c r="H893" i="5"/>
  <c r="BD890" i="5"/>
  <c r="BA890" i="5"/>
  <c r="AX890" i="5"/>
  <c r="AU890" i="5"/>
  <c r="AR890" i="5"/>
  <c r="AP890" i="5"/>
  <c r="AN890" i="5"/>
  <c r="AL890" i="5"/>
  <c r="AJ890" i="5"/>
  <c r="AH890" i="5"/>
  <c r="AF890" i="5"/>
  <c r="AD890" i="5"/>
  <c r="AB890" i="5"/>
  <c r="Z890" i="5"/>
  <c r="X890" i="5"/>
  <c r="V890" i="5"/>
  <c r="T890" i="5"/>
  <c r="R890" i="5"/>
  <c r="P890" i="5"/>
  <c r="N890" i="5"/>
  <c r="L890" i="5"/>
  <c r="J890" i="5"/>
  <c r="H890" i="5"/>
  <c r="BD889" i="5"/>
  <c r="BA889" i="5"/>
  <c r="AX889" i="5"/>
  <c r="AU889" i="5"/>
  <c r="AR889" i="5"/>
  <c r="AP889" i="5"/>
  <c r="AN889" i="5"/>
  <c r="AL889" i="5"/>
  <c r="AJ889" i="5"/>
  <c r="AH889" i="5"/>
  <c r="AF889" i="5"/>
  <c r="AD889" i="5"/>
  <c r="AB889" i="5"/>
  <c r="Z889" i="5"/>
  <c r="X889" i="5"/>
  <c r="V889" i="5"/>
  <c r="T889" i="5"/>
  <c r="R889" i="5"/>
  <c r="P889" i="5"/>
  <c r="N889" i="5"/>
  <c r="L889" i="5"/>
  <c r="J889" i="5"/>
  <c r="H889" i="5"/>
  <c r="BD888" i="5"/>
  <c r="BA888" i="5"/>
  <c r="AX888" i="5"/>
  <c r="AU888" i="5"/>
  <c r="AR888" i="5"/>
  <c r="AP888" i="5"/>
  <c r="AN888" i="5"/>
  <c r="AL888" i="5"/>
  <c r="AJ888" i="5"/>
  <c r="AH888" i="5"/>
  <c r="AF888" i="5"/>
  <c r="AD888" i="5"/>
  <c r="AB888" i="5"/>
  <c r="Z888" i="5"/>
  <c r="X888" i="5"/>
  <c r="V888" i="5"/>
  <c r="T888" i="5"/>
  <c r="R888" i="5"/>
  <c r="P888" i="5"/>
  <c r="N888" i="5"/>
  <c r="L888" i="5"/>
  <c r="J888" i="5"/>
  <c r="H888" i="5"/>
  <c r="BD887" i="5"/>
  <c r="BA887" i="5"/>
  <c r="AX887" i="5"/>
  <c r="AU887" i="5"/>
  <c r="AR887" i="5"/>
  <c r="AP887" i="5"/>
  <c r="AN887" i="5"/>
  <c r="AL887" i="5"/>
  <c r="AJ887" i="5"/>
  <c r="AH887" i="5"/>
  <c r="AF887" i="5"/>
  <c r="AD887" i="5"/>
  <c r="AB887" i="5"/>
  <c r="Z887" i="5"/>
  <c r="X887" i="5"/>
  <c r="V887" i="5"/>
  <c r="T887" i="5"/>
  <c r="R887" i="5"/>
  <c r="P887" i="5"/>
  <c r="N887" i="5"/>
  <c r="L887" i="5"/>
  <c r="J887" i="5"/>
  <c r="H887" i="5"/>
  <c r="BD886" i="5"/>
  <c r="BA886" i="5"/>
  <c r="AX886" i="5"/>
  <c r="AU886" i="5"/>
  <c r="AR886" i="5"/>
  <c r="AP886" i="5"/>
  <c r="AN886" i="5"/>
  <c r="AL886" i="5"/>
  <c r="AJ886" i="5"/>
  <c r="AH886" i="5"/>
  <c r="AF886" i="5"/>
  <c r="AD886" i="5"/>
  <c r="AB886" i="5"/>
  <c r="Z886" i="5"/>
  <c r="X886" i="5"/>
  <c r="V886" i="5"/>
  <c r="T886" i="5"/>
  <c r="R886" i="5"/>
  <c r="P886" i="5"/>
  <c r="N886" i="5"/>
  <c r="L886" i="5"/>
  <c r="J886" i="5"/>
  <c r="H886" i="5"/>
  <c r="BD885" i="5"/>
  <c r="BA885" i="5"/>
  <c r="AX885" i="5"/>
  <c r="AU885" i="5"/>
  <c r="AR885" i="5"/>
  <c r="AP885" i="5"/>
  <c r="AN885" i="5"/>
  <c r="AL885" i="5"/>
  <c r="AJ885" i="5"/>
  <c r="AH885" i="5"/>
  <c r="AF885" i="5"/>
  <c r="AD885" i="5"/>
  <c r="AB885" i="5"/>
  <c r="Z885" i="5"/>
  <c r="X885" i="5"/>
  <c r="V885" i="5"/>
  <c r="T885" i="5"/>
  <c r="R885" i="5"/>
  <c r="P885" i="5"/>
  <c r="N885" i="5"/>
  <c r="L885" i="5"/>
  <c r="J885" i="5"/>
  <c r="H885" i="5"/>
  <c r="BD884" i="5"/>
  <c r="BA884" i="5"/>
  <c r="AR884" i="5"/>
  <c r="AP884" i="5"/>
  <c r="AN884" i="5"/>
  <c r="AL884" i="5"/>
  <c r="AJ884" i="5"/>
  <c r="AH884" i="5"/>
  <c r="AF884" i="5"/>
  <c r="AD884" i="5"/>
  <c r="AB884" i="5"/>
  <c r="Z884" i="5"/>
  <c r="X884" i="5"/>
  <c r="V884" i="5"/>
  <c r="T884" i="5"/>
  <c r="R884" i="5"/>
  <c r="P884" i="5"/>
  <c r="N884" i="5"/>
  <c r="L884" i="5"/>
  <c r="J884" i="5"/>
  <c r="H884" i="5"/>
  <c r="BD883" i="5"/>
  <c r="BA883" i="5"/>
  <c r="AX883" i="5"/>
  <c r="AU883" i="5"/>
  <c r="AR883" i="5"/>
  <c r="AP883" i="5"/>
  <c r="AN883" i="5"/>
  <c r="AL883" i="5"/>
  <c r="AJ883" i="5"/>
  <c r="AH883" i="5"/>
  <c r="AF883" i="5"/>
  <c r="AD883" i="5"/>
  <c r="AB883" i="5"/>
  <c r="Z883" i="5"/>
  <c r="X883" i="5"/>
  <c r="V883" i="5"/>
  <c r="T883" i="5"/>
  <c r="R883" i="5"/>
  <c r="P883" i="5"/>
  <c r="N883" i="5"/>
  <c r="L883" i="5"/>
  <c r="J883" i="5"/>
  <c r="H883" i="5"/>
  <c r="BD882" i="5"/>
  <c r="BA882" i="5"/>
  <c r="AX882" i="5"/>
  <c r="AU882" i="5"/>
  <c r="AR882" i="5"/>
  <c r="AP882" i="5"/>
  <c r="AN882" i="5"/>
  <c r="AL882" i="5"/>
  <c r="AJ882" i="5"/>
  <c r="AH882" i="5"/>
  <c r="AF882" i="5"/>
  <c r="AD882" i="5"/>
  <c r="AB882" i="5"/>
  <c r="Z882" i="5"/>
  <c r="X882" i="5"/>
  <c r="V882" i="5"/>
  <c r="T882" i="5"/>
  <c r="R882" i="5"/>
  <c r="P882" i="5"/>
  <c r="N882" i="5"/>
  <c r="L882" i="5"/>
  <c r="J882" i="5"/>
  <c r="H882" i="5"/>
  <c r="BD881" i="5"/>
  <c r="BA881" i="5"/>
  <c r="AX881" i="5"/>
  <c r="AU881" i="5"/>
  <c r="AR881" i="5"/>
  <c r="AP881" i="5"/>
  <c r="AN881" i="5"/>
  <c r="AL881" i="5"/>
  <c r="AJ881" i="5"/>
  <c r="AH881" i="5"/>
  <c r="AF881" i="5"/>
  <c r="AD881" i="5"/>
  <c r="AB881" i="5"/>
  <c r="Z881" i="5"/>
  <c r="X881" i="5"/>
  <c r="V881" i="5"/>
  <c r="T881" i="5"/>
  <c r="R881" i="5"/>
  <c r="P881" i="5"/>
  <c r="N881" i="5"/>
  <c r="L881" i="5"/>
  <c r="J881" i="5"/>
  <c r="H881" i="5"/>
  <c r="BS880" i="5"/>
  <c r="BD880" i="5"/>
  <c r="BA880" i="5"/>
  <c r="AX880" i="5"/>
  <c r="AU880" i="5"/>
  <c r="AR880" i="5"/>
  <c r="AP880" i="5"/>
  <c r="AN880" i="5"/>
  <c r="AL880" i="5"/>
  <c r="AJ880" i="5"/>
  <c r="AH880" i="5"/>
  <c r="AF880" i="5"/>
  <c r="AD880" i="5"/>
  <c r="AB880" i="5"/>
  <c r="Z880" i="5"/>
  <c r="X880" i="5"/>
  <c r="V880" i="5"/>
  <c r="T880" i="5"/>
  <c r="R880" i="5"/>
  <c r="P880" i="5"/>
  <c r="N880" i="5"/>
  <c r="L880" i="5"/>
  <c r="J880" i="5"/>
  <c r="H880" i="5"/>
  <c r="BD879" i="5"/>
  <c r="BA879" i="5"/>
  <c r="AX879" i="5"/>
  <c r="AU879" i="5"/>
  <c r="AR879" i="5"/>
  <c r="AP879" i="5"/>
  <c r="AN879" i="5"/>
  <c r="AL879" i="5"/>
  <c r="AJ879" i="5"/>
  <c r="AH879" i="5"/>
  <c r="AF879" i="5"/>
  <c r="AD879" i="5"/>
  <c r="AB879" i="5"/>
  <c r="Z879" i="5"/>
  <c r="X879" i="5"/>
  <c r="V879" i="5"/>
  <c r="T879" i="5"/>
  <c r="R879" i="5"/>
  <c r="P879" i="5"/>
  <c r="N879" i="5"/>
  <c r="L879" i="5"/>
  <c r="J879" i="5"/>
  <c r="H879" i="5"/>
  <c r="BD848" i="5"/>
  <c r="BA848" i="5"/>
  <c r="AX848" i="5"/>
  <c r="AU848" i="5"/>
  <c r="AR848" i="5"/>
  <c r="AP848" i="5"/>
  <c r="AN848" i="5"/>
  <c r="AL848" i="5"/>
  <c r="AJ848" i="5"/>
  <c r="AH848" i="5"/>
  <c r="AF848" i="5"/>
  <c r="AD848" i="5"/>
  <c r="AB848" i="5"/>
  <c r="Z848" i="5"/>
  <c r="X848" i="5"/>
  <c r="V848" i="5"/>
  <c r="T848" i="5"/>
  <c r="R848" i="5"/>
  <c r="P848" i="5"/>
  <c r="N848" i="5"/>
  <c r="L848" i="5"/>
  <c r="J848" i="5"/>
  <c r="H848" i="5"/>
  <c r="BD847" i="5"/>
  <c r="BA847" i="5"/>
  <c r="AX847" i="5"/>
  <c r="AU847" i="5"/>
  <c r="AR847" i="5"/>
  <c r="AP847" i="5"/>
  <c r="AN847" i="5"/>
  <c r="AL847" i="5"/>
  <c r="AJ847" i="5"/>
  <c r="AH847" i="5"/>
  <c r="AF847" i="5"/>
  <c r="AD847" i="5"/>
  <c r="AB847" i="5"/>
  <c r="Z847" i="5"/>
  <c r="X847" i="5"/>
  <c r="V847" i="5"/>
  <c r="T847" i="5"/>
  <c r="R847" i="5"/>
  <c r="P847" i="5"/>
  <c r="N847" i="5"/>
  <c r="L847" i="5"/>
  <c r="J847" i="5"/>
  <c r="H847" i="5"/>
  <c r="BD846" i="5"/>
  <c r="BA846" i="5"/>
  <c r="AX846" i="5"/>
  <c r="AU846" i="5"/>
  <c r="AR846" i="5"/>
  <c r="AP846" i="5"/>
  <c r="AN846" i="5"/>
  <c r="AL846" i="5"/>
  <c r="AJ846" i="5"/>
  <c r="AH846" i="5"/>
  <c r="AF846" i="5"/>
  <c r="AD846" i="5"/>
  <c r="AB846" i="5"/>
  <c r="Z846" i="5"/>
  <c r="X846" i="5"/>
  <c r="V846" i="5"/>
  <c r="T846" i="5"/>
  <c r="R846" i="5"/>
  <c r="P846" i="5"/>
  <c r="N846" i="5"/>
  <c r="L846" i="5"/>
  <c r="J846" i="5"/>
  <c r="H846" i="5"/>
  <c r="BD845" i="5"/>
  <c r="BA845" i="5"/>
  <c r="AX845" i="5"/>
  <c r="AU845" i="5"/>
  <c r="AR845" i="5"/>
  <c r="AP845" i="5"/>
  <c r="AN845" i="5"/>
  <c r="AL845" i="5"/>
  <c r="AJ845" i="5"/>
  <c r="AH845" i="5"/>
  <c r="AF845" i="5"/>
  <c r="AD845" i="5"/>
  <c r="AB845" i="5"/>
  <c r="Z845" i="5"/>
  <c r="X845" i="5"/>
  <c r="V845" i="5"/>
  <c r="T845" i="5"/>
  <c r="R845" i="5"/>
  <c r="P845" i="5"/>
  <c r="N845" i="5"/>
  <c r="L845" i="5"/>
  <c r="J845" i="5"/>
  <c r="H845" i="5"/>
  <c r="BD844" i="5"/>
  <c r="BA844" i="5"/>
  <c r="AX844" i="5"/>
  <c r="AU844" i="5"/>
  <c r="AR844" i="5"/>
  <c r="AP844" i="5"/>
  <c r="AN844" i="5"/>
  <c r="AL844" i="5"/>
  <c r="AJ844" i="5"/>
  <c r="AH844" i="5"/>
  <c r="AF844" i="5"/>
  <c r="AD844" i="5"/>
  <c r="AB844" i="5"/>
  <c r="Z844" i="5"/>
  <c r="X844" i="5"/>
  <c r="V844" i="5"/>
  <c r="T844" i="5"/>
  <c r="R844" i="5"/>
  <c r="P844" i="5"/>
  <c r="N844" i="5"/>
  <c r="L844" i="5"/>
  <c r="J844" i="5"/>
  <c r="H844" i="5"/>
  <c r="BD843" i="5"/>
  <c r="BA843" i="5"/>
  <c r="AX843" i="5"/>
  <c r="AU843" i="5"/>
  <c r="AR843" i="5"/>
  <c r="AP843" i="5"/>
  <c r="AN843" i="5"/>
  <c r="AL843" i="5"/>
  <c r="AJ843" i="5"/>
  <c r="AH843" i="5"/>
  <c r="AF843" i="5"/>
  <c r="AD843" i="5"/>
  <c r="AB843" i="5"/>
  <c r="Z843" i="5"/>
  <c r="X843" i="5"/>
  <c r="V843" i="5"/>
  <c r="T843" i="5"/>
  <c r="R843" i="5"/>
  <c r="P843" i="5"/>
  <c r="N843" i="5"/>
  <c r="L843" i="5"/>
  <c r="J843" i="5"/>
  <c r="H843" i="5"/>
  <c r="BD842" i="5"/>
  <c r="BA842" i="5"/>
  <c r="AX842" i="5"/>
  <c r="AU842" i="5"/>
  <c r="AR842" i="5"/>
  <c r="AP842" i="5"/>
  <c r="AN842" i="5"/>
  <c r="AL842" i="5"/>
  <c r="AJ842" i="5"/>
  <c r="AH842" i="5"/>
  <c r="AF842" i="5"/>
  <c r="AD842" i="5"/>
  <c r="AB842" i="5"/>
  <c r="Z842" i="5"/>
  <c r="X842" i="5"/>
  <c r="V842" i="5"/>
  <c r="T842" i="5"/>
  <c r="R842" i="5"/>
  <c r="P842" i="5"/>
  <c r="N842" i="5"/>
  <c r="L842" i="5"/>
  <c r="J842" i="5"/>
  <c r="H842" i="5"/>
  <c r="BD841" i="5"/>
  <c r="BA841" i="5"/>
  <c r="AX841" i="5"/>
  <c r="AU841" i="5"/>
  <c r="AR841" i="5"/>
  <c r="AP841" i="5"/>
  <c r="AN841" i="5"/>
  <c r="AL841" i="5"/>
  <c r="AJ841" i="5"/>
  <c r="AH841" i="5"/>
  <c r="AF841" i="5"/>
  <c r="AD841" i="5"/>
  <c r="AB841" i="5"/>
  <c r="Z841" i="5"/>
  <c r="X841" i="5"/>
  <c r="V841" i="5"/>
  <c r="T841" i="5"/>
  <c r="R841" i="5"/>
  <c r="P841" i="5"/>
  <c r="N841" i="5"/>
  <c r="L841" i="5"/>
  <c r="J841" i="5"/>
  <c r="H841" i="5"/>
  <c r="BD840" i="5"/>
  <c r="BA840" i="5"/>
  <c r="AX840" i="5"/>
  <c r="AU840" i="5"/>
  <c r="AR840" i="5"/>
  <c r="AP840" i="5"/>
  <c r="AN840" i="5"/>
  <c r="AL840" i="5"/>
  <c r="AJ840" i="5"/>
  <c r="AH840" i="5"/>
  <c r="AF840" i="5"/>
  <c r="AD840" i="5"/>
  <c r="AB840" i="5"/>
  <c r="Z840" i="5"/>
  <c r="X840" i="5"/>
  <c r="V840" i="5"/>
  <c r="T840" i="5"/>
  <c r="R840" i="5"/>
  <c r="P840" i="5"/>
  <c r="N840" i="5"/>
  <c r="L840" i="5"/>
  <c r="J840" i="5"/>
  <c r="H840" i="5"/>
  <c r="BD839" i="5"/>
  <c r="BA839" i="5"/>
  <c r="AX839" i="5"/>
  <c r="AU839" i="5"/>
  <c r="AR839" i="5"/>
  <c r="AP839" i="5"/>
  <c r="AN839" i="5"/>
  <c r="AL839" i="5"/>
  <c r="AJ839" i="5"/>
  <c r="AH839" i="5"/>
  <c r="AF839" i="5"/>
  <c r="AD839" i="5"/>
  <c r="AB839" i="5"/>
  <c r="Z839" i="5"/>
  <c r="X839" i="5"/>
  <c r="V839" i="5"/>
  <c r="T839" i="5"/>
  <c r="R839" i="5"/>
  <c r="P839" i="5"/>
  <c r="N839" i="5"/>
  <c r="L839" i="5"/>
  <c r="J839" i="5"/>
  <c r="H839" i="5"/>
  <c r="BS838" i="5"/>
  <c r="BD838" i="5"/>
  <c r="BA838" i="5"/>
  <c r="AX838" i="5"/>
  <c r="AU838" i="5"/>
  <c r="AR838" i="5"/>
  <c r="AP838" i="5"/>
  <c r="AN838" i="5"/>
  <c r="AL838" i="5"/>
  <c r="AJ838" i="5"/>
  <c r="AH838" i="5"/>
  <c r="AF838" i="5"/>
  <c r="AD838" i="5"/>
  <c r="AB838" i="5"/>
  <c r="Z838" i="5"/>
  <c r="X838" i="5"/>
  <c r="V838" i="5"/>
  <c r="T838" i="5"/>
  <c r="R838" i="5"/>
  <c r="P838" i="5"/>
  <c r="N838" i="5"/>
  <c r="L838" i="5"/>
  <c r="J838" i="5"/>
  <c r="H838" i="5"/>
  <c r="BD837" i="5"/>
  <c r="BA837" i="5"/>
  <c r="AX837" i="5"/>
  <c r="AU837" i="5"/>
  <c r="AR837" i="5"/>
  <c r="AP837" i="5"/>
  <c r="AN837" i="5"/>
  <c r="AL837" i="5"/>
  <c r="AJ837" i="5"/>
  <c r="AH837" i="5"/>
  <c r="AF837" i="5"/>
  <c r="AD837" i="5"/>
  <c r="AB837" i="5"/>
  <c r="Z837" i="5"/>
  <c r="X837" i="5"/>
  <c r="V837" i="5"/>
  <c r="T837" i="5"/>
  <c r="R837" i="5"/>
  <c r="P837" i="5"/>
  <c r="N837" i="5"/>
  <c r="L837" i="5"/>
  <c r="J837" i="5"/>
  <c r="H837" i="5"/>
  <c r="BD834" i="5"/>
  <c r="BA834" i="5"/>
  <c r="AX834" i="5"/>
  <c r="AU834" i="5"/>
  <c r="AR834" i="5"/>
  <c r="AP834" i="5"/>
  <c r="AN834" i="5"/>
  <c r="AL834" i="5"/>
  <c r="AJ834" i="5"/>
  <c r="AH834" i="5"/>
  <c r="AF834" i="5"/>
  <c r="AD834" i="5"/>
  <c r="AB834" i="5"/>
  <c r="Z834" i="5"/>
  <c r="X834" i="5"/>
  <c r="V834" i="5"/>
  <c r="T834" i="5"/>
  <c r="R834" i="5"/>
  <c r="P834" i="5"/>
  <c r="N834" i="5"/>
  <c r="L834" i="5"/>
  <c r="J834" i="5"/>
  <c r="H834" i="5"/>
  <c r="BD833" i="5"/>
  <c r="BA833" i="5"/>
  <c r="AX833" i="5"/>
  <c r="AU833" i="5"/>
  <c r="AR833" i="5"/>
  <c r="AP833" i="5"/>
  <c r="AN833" i="5"/>
  <c r="AL833" i="5"/>
  <c r="AJ833" i="5"/>
  <c r="AH833" i="5"/>
  <c r="AF833" i="5"/>
  <c r="AD833" i="5"/>
  <c r="AB833" i="5"/>
  <c r="Z833" i="5"/>
  <c r="X833" i="5"/>
  <c r="V833" i="5"/>
  <c r="T833" i="5"/>
  <c r="R833" i="5"/>
  <c r="P833" i="5"/>
  <c r="N833" i="5"/>
  <c r="L833" i="5"/>
  <c r="J833" i="5"/>
  <c r="H833" i="5"/>
  <c r="BD832" i="5"/>
  <c r="BA832" i="5"/>
  <c r="AX832" i="5"/>
  <c r="AU832" i="5"/>
  <c r="AR832" i="5"/>
  <c r="AP832" i="5"/>
  <c r="AN832" i="5"/>
  <c r="AL832" i="5"/>
  <c r="AJ832" i="5"/>
  <c r="AH832" i="5"/>
  <c r="AF832" i="5"/>
  <c r="AD832" i="5"/>
  <c r="AB832" i="5"/>
  <c r="Z832" i="5"/>
  <c r="X832" i="5"/>
  <c r="V832" i="5"/>
  <c r="T832" i="5"/>
  <c r="R832" i="5"/>
  <c r="P832" i="5"/>
  <c r="N832" i="5"/>
  <c r="L832" i="5"/>
  <c r="J832" i="5"/>
  <c r="H832" i="5"/>
  <c r="BD831" i="5"/>
  <c r="BA831" i="5"/>
  <c r="AX831" i="5"/>
  <c r="AU831" i="5"/>
  <c r="AR831" i="5"/>
  <c r="AP831" i="5"/>
  <c r="AN831" i="5"/>
  <c r="AL831" i="5"/>
  <c r="AJ831" i="5"/>
  <c r="AH831" i="5"/>
  <c r="AF831" i="5"/>
  <c r="AD831" i="5"/>
  <c r="AB831" i="5"/>
  <c r="Z831" i="5"/>
  <c r="X831" i="5"/>
  <c r="V831" i="5"/>
  <c r="T831" i="5"/>
  <c r="R831" i="5"/>
  <c r="P831" i="5"/>
  <c r="N831" i="5"/>
  <c r="L831" i="5"/>
  <c r="J831" i="5"/>
  <c r="H831" i="5"/>
  <c r="BD830" i="5"/>
  <c r="BA830" i="5"/>
  <c r="AX830" i="5"/>
  <c r="AU830" i="5"/>
  <c r="AR830" i="5"/>
  <c r="AP830" i="5"/>
  <c r="AN830" i="5"/>
  <c r="AL830" i="5"/>
  <c r="AJ830" i="5"/>
  <c r="AH830" i="5"/>
  <c r="AF830" i="5"/>
  <c r="AD830" i="5"/>
  <c r="AB830" i="5"/>
  <c r="Z830" i="5"/>
  <c r="X830" i="5"/>
  <c r="V830" i="5"/>
  <c r="T830" i="5"/>
  <c r="R830" i="5"/>
  <c r="P830" i="5"/>
  <c r="N830" i="5"/>
  <c r="L830" i="5"/>
  <c r="J830" i="5"/>
  <c r="H830" i="5"/>
  <c r="BD829" i="5"/>
  <c r="BA829" i="5"/>
  <c r="AX829" i="5"/>
  <c r="AU829" i="5"/>
  <c r="AR829" i="5"/>
  <c r="AP829" i="5"/>
  <c r="AN829" i="5"/>
  <c r="AL829" i="5"/>
  <c r="AJ829" i="5"/>
  <c r="AH829" i="5"/>
  <c r="AF829" i="5"/>
  <c r="AD829" i="5"/>
  <c r="AB829" i="5"/>
  <c r="Z829" i="5"/>
  <c r="X829" i="5"/>
  <c r="V829" i="5"/>
  <c r="T829" i="5"/>
  <c r="R829" i="5"/>
  <c r="P829" i="5"/>
  <c r="N829" i="5"/>
  <c r="L829" i="5"/>
  <c r="J829" i="5"/>
  <c r="H829" i="5"/>
  <c r="BD828" i="5"/>
  <c r="BA828" i="5"/>
  <c r="AX828" i="5"/>
  <c r="AU828" i="5"/>
  <c r="AR828" i="5"/>
  <c r="AP828" i="5"/>
  <c r="AN828" i="5"/>
  <c r="AL828" i="5"/>
  <c r="AJ828" i="5"/>
  <c r="AH828" i="5"/>
  <c r="AF828" i="5"/>
  <c r="AD828" i="5"/>
  <c r="AB828" i="5"/>
  <c r="Z828" i="5"/>
  <c r="X828" i="5"/>
  <c r="V828" i="5"/>
  <c r="T828" i="5"/>
  <c r="R828" i="5"/>
  <c r="P828" i="5"/>
  <c r="N828" i="5"/>
  <c r="L828" i="5"/>
  <c r="J828" i="5"/>
  <c r="H828" i="5"/>
  <c r="BD827" i="5"/>
  <c r="BA827" i="5"/>
  <c r="AX827" i="5"/>
  <c r="AU827" i="5"/>
  <c r="AR827" i="5"/>
  <c r="AP827" i="5"/>
  <c r="AN827" i="5"/>
  <c r="AL827" i="5"/>
  <c r="AJ827" i="5"/>
  <c r="AH827" i="5"/>
  <c r="AF827" i="5"/>
  <c r="AD827" i="5"/>
  <c r="AB827" i="5"/>
  <c r="Z827" i="5"/>
  <c r="X827" i="5"/>
  <c r="V827" i="5"/>
  <c r="T827" i="5"/>
  <c r="R827" i="5"/>
  <c r="P827" i="5"/>
  <c r="N827" i="5"/>
  <c r="L827" i="5"/>
  <c r="J827" i="5"/>
  <c r="H827" i="5"/>
  <c r="BD826" i="5"/>
  <c r="AX826" i="5"/>
  <c r="AU826" i="5"/>
  <c r="AR826" i="5"/>
  <c r="AP826" i="5"/>
  <c r="AN826" i="5"/>
  <c r="AL826" i="5"/>
  <c r="AJ826" i="5"/>
  <c r="AH826" i="5"/>
  <c r="AF826" i="5"/>
  <c r="AD826" i="5"/>
  <c r="AB826" i="5"/>
  <c r="Z826" i="5"/>
  <c r="X826" i="5"/>
  <c r="V826" i="5"/>
  <c r="T826" i="5"/>
  <c r="R826" i="5"/>
  <c r="P826" i="5"/>
  <c r="N826" i="5"/>
  <c r="L826" i="5"/>
  <c r="J826" i="5"/>
  <c r="H826" i="5"/>
  <c r="BD825" i="5"/>
  <c r="AX825" i="5"/>
  <c r="AU825" i="5"/>
  <c r="AR825" i="5"/>
  <c r="AP825" i="5"/>
  <c r="AN825" i="5"/>
  <c r="AL825" i="5"/>
  <c r="AJ825" i="5"/>
  <c r="AH825" i="5"/>
  <c r="AF825" i="5"/>
  <c r="AD825" i="5"/>
  <c r="AB825" i="5"/>
  <c r="Z825" i="5"/>
  <c r="X825" i="5"/>
  <c r="V825" i="5"/>
  <c r="T825" i="5"/>
  <c r="R825" i="5"/>
  <c r="P825" i="5"/>
  <c r="N825" i="5"/>
  <c r="L825" i="5"/>
  <c r="J825" i="5"/>
  <c r="H825" i="5"/>
  <c r="BS824" i="5"/>
  <c r="BD824" i="5"/>
  <c r="BA824" i="5"/>
  <c r="AX824" i="5"/>
  <c r="AU824" i="5"/>
  <c r="AR824" i="5"/>
  <c r="AP824" i="5"/>
  <c r="AN824" i="5"/>
  <c r="AL824" i="5"/>
  <c r="AJ824" i="5"/>
  <c r="AH824" i="5"/>
  <c r="AF824" i="5"/>
  <c r="AD824" i="5"/>
  <c r="AB824" i="5"/>
  <c r="Z824" i="5"/>
  <c r="X824" i="5"/>
  <c r="V824" i="5"/>
  <c r="T824" i="5"/>
  <c r="R824" i="5"/>
  <c r="P824" i="5"/>
  <c r="N824" i="5"/>
  <c r="L824" i="5"/>
  <c r="J824" i="5"/>
  <c r="H824" i="5"/>
  <c r="BD823" i="5"/>
  <c r="BA823" i="5"/>
  <c r="AX823" i="5"/>
  <c r="AU823" i="5"/>
  <c r="AR823" i="5"/>
  <c r="AP823" i="5"/>
  <c r="AN823" i="5"/>
  <c r="AL823" i="5"/>
  <c r="AJ823" i="5"/>
  <c r="AH823" i="5"/>
  <c r="AF823" i="5"/>
  <c r="AD823" i="5"/>
  <c r="AB823" i="5"/>
  <c r="Z823" i="5"/>
  <c r="X823" i="5"/>
  <c r="V823" i="5"/>
  <c r="T823" i="5"/>
  <c r="R823" i="5"/>
  <c r="P823" i="5"/>
  <c r="N823" i="5"/>
  <c r="L823" i="5"/>
  <c r="J823" i="5"/>
  <c r="H823" i="5"/>
  <c r="BD820" i="5"/>
  <c r="BA820" i="5"/>
  <c r="AX820" i="5"/>
  <c r="AU820" i="5"/>
  <c r="AR820" i="5"/>
  <c r="AP820" i="5"/>
  <c r="AN820" i="5"/>
  <c r="AL820" i="5"/>
  <c r="AJ820" i="5"/>
  <c r="AH820" i="5"/>
  <c r="AF820" i="5"/>
  <c r="AD820" i="5"/>
  <c r="AB820" i="5"/>
  <c r="Z820" i="5"/>
  <c r="X820" i="5"/>
  <c r="V820" i="5"/>
  <c r="T820" i="5"/>
  <c r="R820" i="5"/>
  <c r="P820" i="5"/>
  <c r="N820" i="5"/>
  <c r="L820" i="5"/>
  <c r="J820" i="5"/>
  <c r="H820" i="5"/>
  <c r="BD819" i="5"/>
  <c r="BA819" i="5"/>
  <c r="AX819" i="5"/>
  <c r="AU819" i="5"/>
  <c r="AR819" i="5"/>
  <c r="AP819" i="5"/>
  <c r="AN819" i="5"/>
  <c r="AL819" i="5"/>
  <c r="AJ819" i="5"/>
  <c r="AH819" i="5"/>
  <c r="AF819" i="5"/>
  <c r="AD819" i="5"/>
  <c r="AB819" i="5"/>
  <c r="Z819" i="5"/>
  <c r="X819" i="5"/>
  <c r="V819" i="5"/>
  <c r="T819" i="5"/>
  <c r="R819" i="5"/>
  <c r="P819" i="5"/>
  <c r="N819" i="5"/>
  <c r="L819" i="5"/>
  <c r="J819" i="5"/>
  <c r="H819" i="5"/>
  <c r="BD818" i="5"/>
  <c r="BA818" i="5"/>
  <c r="AX818" i="5"/>
  <c r="AU818" i="5"/>
  <c r="AR818" i="5"/>
  <c r="AP818" i="5"/>
  <c r="AN818" i="5"/>
  <c r="AL818" i="5"/>
  <c r="AJ818" i="5"/>
  <c r="AH818" i="5"/>
  <c r="AF818" i="5"/>
  <c r="AD818" i="5"/>
  <c r="AB818" i="5"/>
  <c r="Z818" i="5"/>
  <c r="X818" i="5"/>
  <c r="V818" i="5"/>
  <c r="T818" i="5"/>
  <c r="R818" i="5"/>
  <c r="P818" i="5"/>
  <c r="N818" i="5"/>
  <c r="L818" i="5"/>
  <c r="J818" i="5"/>
  <c r="H818" i="5"/>
  <c r="BD817" i="5"/>
  <c r="BA817" i="5"/>
  <c r="AX817" i="5"/>
  <c r="AU817" i="5"/>
  <c r="AR817" i="5"/>
  <c r="AP817" i="5"/>
  <c r="AN817" i="5"/>
  <c r="AL817" i="5"/>
  <c r="AJ817" i="5"/>
  <c r="AH817" i="5"/>
  <c r="AF817" i="5"/>
  <c r="AD817" i="5"/>
  <c r="AB817" i="5"/>
  <c r="Z817" i="5"/>
  <c r="X817" i="5"/>
  <c r="V817" i="5"/>
  <c r="T817" i="5"/>
  <c r="R817" i="5"/>
  <c r="P817" i="5"/>
  <c r="N817" i="5"/>
  <c r="L817" i="5"/>
  <c r="J817" i="5"/>
  <c r="H817" i="5"/>
  <c r="BD816" i="5"/>
  <c r="BA816" i="5"/>
  <c r="AX816" i="5"/>
  <c r="AU816" i="5"/>
  <c r="AR816" i="5"/>
  <c r="AP816" i="5"/>
  <c r="AN816" i="5"/>
  <c r="AL816" i="5"/>
  <c r="AJ816" i="5"/>
  <c r="AH816" i="5"/>
  <c r="AF816" i="5"/>
  <c r="AD816" i="5"/>
  <c r="AB816" i="5"/>
  <c r="Z816" i="5"/>
  <c r="X816" i="5"/>
  <c r="V816" i="5"/>
  <c r="T816" i="5"/>
  <c r="R816" i="5"/>
  <c r="P816" i="5"/>
  <c r="N816" i="5"/>
  <c r="L816" i="5"/>
  <c r="J816" i="5"/>
  <c r="H816" i="5"/>
  <c r="BD815" i="5"/>
  <c r="BA815" i="5"/>
  <c r="AX815" i="5"/>
  <c r="AU815" i="5"/>
  <c r="AR815" i="5"/>
  <c r="AP815" i="5"/>
  <c r="AN815" i="5"/>
  <c r="AL815" i="5"/>
  <c r="AJ815" i="5"/>
  <c r="AH815" i="5"/>
  <c r="AF815" i="5"/>
  <c r="AD815" i="5"/>
  <c r="AB815" i="5"/>
  <c r="Z815" i="5"/>
  <c r="X815" i="5"/>
  <c r="V815" i="5"/>
  <c r="T815" i="5"/>
  <c r="R815" i="5"/>
  <c r="P815" i="5"/>
  <c r="N815" i="5"/>
  <c r="L815" i="5"/>
  <c r="J815" i="5"/>
  <c r="H815" i="5"/>
  <c r="BD814" i="5"/>
  <c r="BA814" i="5"/>
  <c r="AX814" i="5"/>
  <c r="AU814" i="5"/>
  <c r="AR814" i="5"/>
  <c r="AP814" i="5"/>
  <c r="AN814" i="5"/>
  <c r="AL814" i="5"/>
  <c r="AJ814" i="5"/>
  <c r="AH814" i="5"/>
  <c r="AF814" i="5"/>
  <c r="AD814" i="5"/>
  <c r="AB814" i="5"/>
  <c r="Z814" i="5"/>
  <c r="X814" i="5"/>
  <c r="V814" i="5"/>
  <c r="T814" i="5"/>
  <c r="R814" i="5"/>
  <c r="P814" i="5"/>
  <c r="N814" i="5"/>
  <c r="L814" i="5"/>
  <c r="J814" i="5"/>
  <c r="H814" i="5"/>
  <c r="BD813" i="5"/>
  <c r="BA813" i="5"/>
  <c r="AX813" i="5"/>
  <c r="AU813" i="5"/>
  <c r="AR813" i="5"/>
  <c r="AP813" i="5"/>
  <c r="AN813" i="5"/>
  <c r="AL813" i="5"/>
  <c r="AJ813" i="5"/>
  <c r="AH813" i="5"/>
  <c r="AF813" i="5"/>
  <c r="AD813" i="5"/>
  <c r="AB813" i="5"/>
  <c r="Z813" i="5"/>
  <c r="X813" i="5"/>
  <c r="V813" i="5"/>
  <c r="T813" i="5"/>
  <c r="R813" i="5"/>
  <c r="P813" i="5"/>
  <c r="N813" i="5"/>
  <c r="L813" i="5"/>
  <c r="J813" i="5"/>
  <c r="H813" i="5"/>
  <c r="BD812" i="5"/>
  <c r="BA812" i="5"/>
  <c r="AX812" i="5"/>
  <c r="AU812" i="5"/>
  <c r="AR812" i="5"/>
  <c r="AP812" i="5"/>
  <c r="AN812" i="5"/>
  <c r="AL812" i="5"/>
  <c r="AJ812" i="5"/>
  <c r="AH812" i="5"/>
  <c r="AF812" i="5"/>
  <c r="AD812" i="5"/>
  <c r="AB812" i="5"/>
  <c r="Z812" i="5"/>
  <c r="X812" i="5"/>
  <c r="V812" i="5"/>
  <c r="T812" i="5"/>
  <c r="R812" i="5"/>
  <c r="P812" i="5"/>
  <c r="N812" i="5"/>
  <c r="L812" i="5"/>
  <c r="J812" i="5"/>
  <c r="H812" i="5"/>
  <c r="BD811" i="5"/>
  <c r="BA811" i="5"/>
  <c r="AX811" i="5"/>
  <c r="AU811" i="5"/>
  <c r="AR811" i="5"/>
  <c r="AP811" i="5"/>
  <c r="AN811" i="5"/>
  <c r="AL811" i="5"/>
  <c r="AJ811" i="5"/>
  <c r="AH811" i="5"/>
  <c r="AF811" i="5"/>
  <c r="AD811" i="5"/>
  <c r="AB811" i="5"/>
  <c r="Z811" i="5"/>
  <c r="X811" i="5"/>
  <c r="V811" i="5"/>
  <c r="T811" i="5"/>
  <c r="R811" i="5"/>
  <c r="P811" i="5"/>
  <c r="N811" i="5"/>
  <c r="L811" i="5"/>
  <c r="J811" i="5"/>
  <c r="H811" i="5"/>
  <c r="BS810" i="5"/>
  <c r="BD810" i="5"/>
  <c r="BA810" i="5"/>
  <c r="AX810" i="5"/>
  <c r="AU810" i="5"/>
  <c r="AR810" i="5"/>
  <c r="AP810" i="5"/>
  <c r="AN810" i="5"/>
  <c r="AL810" i="5"/>
  <c r="AJ810" i="5"/>
  <c r="AH810" i="5"/>
  <c r="AF810" i="5"/>
  <c r="AD810" i="5"/>
  <c r="AB810" i="5"/>
  <c r="Z810" i="5"/>
  <c r="X810" i="5"/>
  <c r="V810" i="5"/>
  <c r="T810" i="5"/>
  <c r="R810" i="5"/>
  <c r="P810" i="5"/>
  <c r="N810" i="5"/>
  <c r="L810" i="5"/>
  <c r="J810" i="5"/>
  <c r="H810" i="5"/>
  <c r="BD809" i="5"/>
  <c r="BA809" i="5"/>
  <c r="AX809" i="5"/>
  <c r="AU809" i="5"/>
  <c r="AR809" i="5"/>
  <c r="AP809" i="5"/>
  <c r="AN809" i="5"/>
  <c r="AL809" i="5"/>
  <c r="AJ809" i="5"/>
  <c r="AH809" i="5"/>
  <c r="AF809" i="5"/>
  <c r="AD809" i="5"/>
  <c r="AB809" i="5"/>
  <c r="Z809" i="5"/>
  <c r="X809" i="5"/>
  <c r="V809" i="5"/>
  <c r="T809" i="5"/>
  <c r="R809" i="5"/>
  <c r="P809" i="5"/>
  <c r="N809" i="5"/>
  <c r="L809" i="5"/>
  <c r="J809" i="5"/>
  <c r="H809" i="5"/>
  <c r="BD806" i="5"/>
  <c r="BA806" i="5"/>
  <c r="AX806" i="5"/>
  <c r="AU806" i="5"/>
  <c r="AR806" i="5"/>
  <c r="AP806" i="5"/>
  <c r="AN806" i="5"/>
  <c r="AL806" i="5"/>
  <c r="AJ806" i="5"/>
  <c r="AH806" i="5"/>
  <c r="AF806" i="5"/>
  <c r="AD806" i="5"/>
  <c r="AB806" i="5"/>
  <c r="Z806" i="5"/>
  <c r="X806" i="5"/>
  <c r="V806" i="5"/>
  <c r="T806" i="5"/>
  <c r="R806" i="5"/>
  <c r="P806" i="5"/>
  <c r="N806" i="5"/>
  <c r="L806" i="5"/>
  <c r="J806" i="5"/>
  <c r="H806" i="5"/>
  <c r="BD805" i="5"/>
  <c r="BA805" i="5"/>
  <c r="AX805" i="5"/>
  <c r="AU805" i="5"/>
  <c r="AR805" i="5"/>
  <c r="AP805" i="5"/>
  <c r="AN805" i="5"/>
  <c r="AL805" i="5"/>
  <c r="AJ805" i="5"/>
  <c r="AH805" i="5"/>
  <c r="AF805" i="5"/>
  <c r="AD805" i="5"/>
  <c r="AB805" i="5"/>
  <c r="Z805" i="5"/>
  <c r="X805" i="5"/>
  <c r="V805" i="5"/>
  <c r="T805" i="5"/>
  <c r="R805" i="5"/>
  <c r="P805" i="5"/>
  <c r="N805" i="5"/>
  <c r="L805" i="5"/>
  <c r="J805" i="5"/>
  <c r="H805" i="5"/>
  <c r="BD804" i="5"/>
  <c r="BA804" i="5"/>
  <c r="AX804" i="5"/>
  <c r="AU804" i="5"/>
  <c r="AR804" i="5"/>
  <c r="AP804" i="5"/>
  <c r="AN804" i="5"/>
  <c r="AL804" i="5"/>
  <c r="AJ804" i="5"/>
  <c r="AH804" i="5"/>
  <c r="AF804" i="5"/>
  <c r="AD804" i="5"/>
  <c r="AB804" i="5"/>
  <c r="Z804" i="5"/>
  <c r="X804" i="5"/>
  <c r="V804" i="5"/>
  <c r="T804" i="5"/>
  <c r="R804" i="5"/>
  <c r="P804" i="5"/>
  <c r="N804" i="5"/>
  <c r="L804" i="5"/>
  <c r="J804" i="5"/>
  <c r="H804" i="5"/>
  <c r="BD803" i="5"/>
  <c r="BA803" i="5"/>
  <c r="AX803" i="5"/>
  <c r="AU803" i="5"/>
  <c r="AR803" i="5"/>
  <c r="AP803" i="5"/>
  <c r="AN803" i="5"/>
  <c r="AL803" i="5"/>
  <c r="AJ803" i="5"/>
  <c r="AH803" i="5"/>
  <c r="AF803" i="5"/>
  <c r="AD803" i="5"/>
  <c r="AB803" i="5"/>
  <c r="Z803" i="5"/>
  <c r="X803" i="5"/>
  <c r="V803" i="5"/>
  <c r="T803" i="5"/>
  <c r="R803" i="5"/>
  <c r="P803" i="5"/>
  <c r="N803" i="5"/>
  <c r="L803" i="5"/>
  <c r="J803" i="5"/>
  <c r="H803" i="5"/>
  <c r="BD802" i="5"/>
  <c r="BA802" i="5"/>
  <c r="AX802" i="5"/>
  <c r="AU802" i="5"/>
  <c r="AR802" i="5"/>
  <c r="AP802" i="5"/>
  <c r="AN802" i="5"/>
  <c r="AL802" i="5"/>
  <c r="AJ802" i="5"/>
  <c r="AH802" i="5"/>
  <c r="AF802" i="5"/>
  <c r="AD802" i="5"/>
  <c r="AB802" i="5"/>
  <c r="Z802" i="5"/>
  <c r="X802" i="5"/>
  <c r="V802" i="5"/>
  <c r="T802" i="5"/>
  <c r="R802" i="5"/>
  <c r="P802" i="5"/>
  <c r="N802" i="5"/>
  <c r="L802" i="5"/>
  <c r="J802" i="5"/>
  <c r="H802" i="5"/>
  <c r="BD801" i="5"/>
  <c r="BA801" i="5"/>
  <c r="AX801" i="5"/>
  <c r="AU801" i="5"/>
  <c r="AR801" i="5"/>
  <c r="AP801" i="5"/>
  <c r="AN801" i="5"/>
  <c r="AL801" i="5"/>
  <c r="AJ801" i="5"/>
  <c r="AH801" i="5"/>
  <c r="AF801" i="5"/>
  <c r="AD801" i="5"/>
  <c r="AB801" i="5"/>
  <c r="Z801" i="5"/>
  <c r="X801" i="5"/>
  <c r="V801" i="5"/>
  <c r="T801" i="5"/>
  <c r="R801" i="5"/>
  <c r="P801" i="5"/>
  <c r="N801" i="5"/>
  <c r="L801" i="5"/>
  <c r="J801" i="5"/>
  <c r="H801" i="5"/>
  <c r="BD800" i="5"/>
  <c r="BA800" i="5"/>
  <c r="AX800" i="5"/>
  <c r="AU800" i="5"/>
  <c r="AR800" i="5"/>
  <c r="AP800" i="5"/>
  <c r="AN800" i="5"/>
  <c r="AL800" i="5"/>
  <c r="AJ800" i="5"/>
  <c r="AH800" i="5"/>
  <c r="AF800" i="5"/>
  <c r="AD800" i="5"/>
  <c r="AB800" i="5"/>
  <c r="Z800" i="5"/>
  <c r="X800" i="5"/>
  <c r="V800" i="5"/>
  <c r="T800" i="5"/>
  <c r="R800" i="5"/>
  <c r="P800" i="5"/>
  <c r="N800" i="5"/>
  <c r="L800" i="5"/>
  <c r="J800" i="5"/>
  <c r="H800" i="5"/>
  <c r="BD799" i="5"/>
  <c r="BA799" i="5"/>
  <c r="AX799" i="5"/>
  <c r="AU799" i="5"/>
  <c r="AR799" i="5"/>
  <c r="AP799" i="5"/>
  <c r="AN799" i="5"/>
  <c r="AL799" i="5"/>
  <c r="AJ799" i="5"/>
  <c r="AH799" i="5"/>
  <c r="AF799" i="5"/>
  <c r="AD799" i="5"/>
  <c r="AB799" i="5"/>
  <c r="Z799" i="5"/>
  <c r="X799" i="5"/>
  <c r="V799" i="5"/>
  <c r="T799" i="5"/>
  <c r="R799" i="5"/>
  <c r="P799" i="5"/>
  <c r="N799" i="5"/>
  <c r="L799" i="5"/>
  <c r="J799" i="5"/>
  <c r="H799" i="5"/>
  <c r="BD798" i="5"/>
  <c r="BA798" i="5"/>
  <c r="AX798" i="5"/>
  <c r="AU798" i="5"/>
  <c r="AR798" i="5"/>
  <c r="AP798" i="5"/>
  <c r="AN798" i="5"/>
  <c r="AL798" i="5"/>
  <c r="AJ798" i="5"/>
  <c r="AH798" i="5"/>
  <c r="AF798" i="5"/>
  <c r="AD798" i="5"/>
  <c r="AB798" i="5"/>
  <c r="Z798" i="5"/>
  <c r="X798" i="5"/>
  <c r="V798" i="5"/>
  <c r="T798" i="5"/>
  <c r="R798" i="5"/>
  <c r="P798" i="5"/>
  <c r="N798" i="5"/>
  <c r="L798" i="5"/>
  <c r="J798" i="5"/>
  <c r="H798" i="5"/>
  <c r="BD797" i="5"/>
  <c r="BA797" i="5"/>
  <c r="AX797" i="5"/>
  <c r="AU797" i="5"/>
  <c r="AR797" i="5"/>
  <c r="AP797" i="5"/>
  <c r="AN797" i="5"/>
  <c r="AL797" i="5"/>
  <c r="AJ797" i="5"/>
  <c r="AH797" i="5"/>
  <c r="AF797" i="5"/>
  <c r="AD797" i="5"/>
  <c r="AB797" i="5"/>
  <c r="Z797" i="5"/>
  <c r="X797" i="5"/>
  <c r="V797" i="5"/>
  <c r="T797" i="5"/>
  <c r="R797" i="5"/>
  <c r="P797" i="5"/>
  <c r="N797" i="5"/>
  <c r="L797" i="5"/>
  <c r="J797" i="5"/>
  <c r="H797" i="5"/>
  <c r="BS796" i="5"/>
  <c r="BD796" i="5"/>
  <c r="BA796" i="5"/>
  <c r="AX796" i="5"/>
  <c r="AU796" i="5"/>
  <c r="AR796" i="5"/>
  <c r="AP796" i="5"/>
  <c r="AN796" i="5"/>
  <c r="AL796" i="5"/>
  <c r="AJ796" i="5"/>
  <c r="AH796" i="5"/>
  <c r="AF796" i="5"/>
  <c r="AD796" i="5"/>
  <c r="AB796" i="5"/>
  <c r="Z796" i="5"/>
  <c r="X796" i="5"/>
  <c r="V796" i="5"/>
  <c r="T796" i="5"/>
  <c r="R796" i="5"/>
  <c r="P796" i="5"/>
  <c r="N796" i="5"/>
  <c r="L796" i="5"/>
  <c r="J796" i="5"/>
  <c r="H796" i="5"/>
  <c r="BD795" i="5"/>
  <c r="BA795" i="5"/>
  <c r="AX795" i="5"/>
  <c r="AU795" i="5"/>
  <c r="AR795" i="5"/>
  <c r="AP795" i="5"/>
  <c r="AN795" i="5"/>
  <c r="AL795" i="5"/>
  <c r="AJ795" i="5"/>
  <c r="AH795" i="5"/>
  <c r="AF795" i="5"/>
  <c r="AD795" i="5"/>
  <c r="AB795" i="5"/>
  <c r="Z795" i="5"/>
  <c r="X795" i="5"/>
  <c r="V795" i="5"/>
  <c r="T795" i="5"/>
  <c r="R795" i="5"/>
  <c r="P795" i="5"/>
  <c r="N795" i="5"/>
  <c r="L795" i="5"/>
  <c r="J795" i="5"/>
  <c r="H795" i="5"/>
  <c r="BD750" i="5"/>
  <c r="BA750" i="5"/>
  <c r="AX750" i="5"/>
  <c r="AU750" i="5"/>
  <c r="AR750" i="5"/>
  <c r="AP750" i="5"/>
  <c r="AN750" i="5"/>
  <c r="AL750" i="5"/>
  <c r="AJ750" i="5"/>
  <c r="AH750" i="5"/>
  <c r="AF750" i="5"/>
  <c r="AD750" i="5"/>
  <c r="AB750" i="5"/>
  <c r="Z750" i="5"/>
  <c r="X750" i="5"/>
  <c r="V750" i="5"/>
  <c r="T750" i="5"/>
  <c r="R750" i="5"/>
  <c r="P750" i="5"/>
  <c r="N750" i="5"/>
  <c r="L750" i="5"/>
  <c r="J750" i="5"/>
  <c r="H750" i="5"/>
  <c r="BD749" i="5"/>
  <c r="BA749" i="5"/>
  <c r="AX749" i="5"/>
  <c r="AU749" i="5"/>
  <c r="AR749" i="5"/>
  <c r="AP749" i="5"/>
  <c r="AN749" i="5"/>
  <c r="AL749" i="5"/>
  <c r="AJ749" i="5"/>
  <c r="AH749" i="5"/>
  <c r="AF749" i="5"/>
  <c r="AD749" i="5"/>
  <c r="AB749" i="5"/>
  <c r="Z749" i="5"/>
  <c r="X749" i="5"/>
  <c r="V749" i="5"/>
  <c r="T749" i="5"/>
  <c r="R749" i="5"/>
  <c r="P749" i="5"/>
  <c r="N749" i="5"/>
  <c r="L749" i="5"/>
  <c r="J749" i="5"/>
  <c r="H749" i="5"/>
  <c r="BD748" i="5"/>
  <c r="BA748" i="5"/>
  <c r="AX748" i="5"/>
  <c r="AU748" i="5"/>
  <c r="AR748" i="5"/>
  <c r="AP748" i="5"/>
  <c r="AN748" i="5"/>
  <c r="AL748" i="5"/>
  <c r="AJ748" i="5"/>
  <c r="AH748" i="5"/>
  <c r="AF748" i="5"/>
  <c r="AD748" i="5"/>
  <c r="AB748" i="5"/>
  <c r="Z748" i="5"/>
  <c r="X748" i="5"/>
  <c r="V748" i="5"/>
  <c r="T748" i="5"/>
  <c r="R748" i="5"/>
  <c r="P748" i="5"/>
  <c r="N748" i="5"/>
  <c r="L748" i="5"/>
  <c r="J748" i="5"/>
  <c r="H748" i="5"/>
  <c r="BD747" i="5"/>
  <c r="BA747" i="5"/>
  <c r="AX747" i="5"/>
  <c r="AU747" i="5"/>
  <c r="AR747" i="5"/>
  <c r="AP747" i="5"/>
  <c r="AN747" i="5"/>
  <c r="AL747" i="5"/>
  <c r="AJ747" i="5"/>
  <c r="AH747" i="5"/>
  <c r="AF747" i="5"/>
  <c r="AD747" i="5"/>
  <c r="AB747" i="5"/>
  <c r="Z747" i="5"/>
  <c r="X747" i="5"/>
  <c r="V747" i="5"/>
  <c r="T747" i="5"/>
  <c r="R747" i="5"/>
  <c r="P747" i="5"/>
  <c r="N747" i="5"/>
  <c r="L747" i="5"/>
  <c r="J747" i="5"/>
  <c r="H747" i="5"/>
  <c r="BD746" i="5"/>
  <c r="BA746" i="5"/>
  <c r="AX746" i="5"/>
  <c r="AU746" i="5"/>
  <c r="AR746" i="5"/>
  <c r="AP746" i="5"/>
  <c r="AN746" i="5"/>
  <c r="AL746" i="5"/>
  <c r="AJ746" i="5"/>
  <c r="AH746" i="5"/>
  <c r="AF746" i="5"/>
  <c r="AD746" i="5"/>
  <c r="AB746" i="5"/>
  <c r="Z746" i="5"/>
  <c r="X746" i="5"/>
  <c r="V746" i="5"/>
  <c r="T746" i="5"/>
  <c r="R746" i="5"/>
  <c r="P746" i="5"/>
  <c r="N746" i="5"/>
  <c r="L746" i="5"/>
  <c r="J746" i="5"/>
  <c r="H746" i="5"/>
  <c r="BD745" i="5"/>
  <c r="BA745" i="5"/>
  <c r="AX745" i="5"/>
  <c r="AU745" i="5"/>
  <c r="AR745" i="5"/>
  <c r="AP745" i="5"/>
  <c r="AN745" i="5"/>
  <c r="AL745" i="5"/>
  <c r="AJ745" i="5"/>
  <c r="AH745" i="5"/>
  <c r="AF745" i="5"/>
  <c r="AD745" i="5"/>
  <c r="AB745" i="5"/>
  <c r="Z745" i="5"/>
  <c r="X745" i="5"/>
  <c r="V745" i="5"/>
  <c r="T745" i="5"/>
  <c r="R745" i="5"/>
  <c r="P745" i="5"/>
  <c r="N745" i="5"/>
  <c r="L745" i="5"/>
  <c r="J745" i="5"/>
  <c r="H745" i="5"/>
  <c r="BD744" i="5"/>
  <c r="BA744" i="5"/>
  <c r="AX744" i="5"/>
  <c r="AU744" i="5"/>
  <c r="AR744" i="5"/>
  <c r="AP744" i="5"/>
  <c r="AN744" i="5"/>
  <c r="AL744" i="5"/>
  <c r="AJ744" i="5"/>
  <c r="AH744" i="5"/>
  <c r="AF744" i="5"/>
  <c r="AD744" i="5"/>
  <c r="AB744" i="5"/>
  <c r="Z744" i="5"/>
  <c r="X744" i="5"/>
  <c r="V744" i="5"/>
  <c r="T744" i="5"/>
  <c r="R744" i="5"/>
  <c r="P744" i="5"/>
  <c r="N744" i="5"/>
  <c r="L744" i="5"/>
  <c r="J744" i="5"/>
  <c r="H744" i="5"/>
  <c r="BD743" i="5"/>
  <c r="BA743" i="5"/>
  <c r="AX743" i="5"/>
  <c r="AU743" i="5"/>
  <c r="AR743" i="5"/>
  <c r="AP743" i="5"/>
  <c r="AN743" i="5"/>
  <c r="AL743" i="5"/>
  <c r="AJ743" i="5"/>
  <c r="AH743" i="5"/>
  <c r="AF743" i="5"/>
  <c r="AD743" i="5"/>
  <c r="AB743" i="5"/>
  <c r="Z743" i="5"/>
  <c r="X743" i="5"/>
  <c r="V743" i="5"/>
  <c r="T743" i="5"/>
  <c r="R743" i="5"/>
  <c r="P743" i="5"/>
  <c r="N743" i="5"/>
  <c r="L743" i="5"/>
  <c r="J743" i="5"/>
  <c r="H743" i="5"/>
  <c r="BD742" i="5"/>
  <c r="BA742" i="5"/>
  <c r="AX742" i="5"/>
  <c r="AU742" i="5"/>
  <c r="AR742" i="5"/>
  <c r="AP742" i="5"/>
  <c r="AN742" i="5"/>
  <c r="AL742" i="5"/>
  <c r="AJ742" i="5"/>
  <c r="AH742" i="5"/>
  <c r="AF742" i="5"/>
  <c r="AD742" i="5"/>
  <c r="AB742" i="5"/>
  <c r="Z742" i="5"/>
  <c r="X742" i="5"/>
  <c r="V742" i="5"/>
  <c r="T742" i="5"/>
  <c r="R742" i="5"/>
  <c r="P742" i="5"/>
  <c r="N742" i="5"/>
  <c r="L742" i="5"/>
  <c r="J742" i="5"/>
  <c r="H742" i="5"/>
  <c r="BD741" i="5"/>
  <c r="AX741" i="5"/>
  <c r="AU741" i="5"/>
  <c r="AR741" i="5"/>
  <c r="AP741" i="5"/>
  <c r="AN741" i="5"/>
  <c r="AL741" i="5"/>
  <c r="AJ741" i="5"/>
  <c r="AH741" i="5"/>
  <c r="AF741" i="5"/>
  <c r="AD741" i="5"/>
  <c r="AB741" i="5"/>
  <c r="Z741" i="5"/>
  <c r="X741" i="5"/>
  <c r="V741" i="5"/>
  <c r="T741" i="5"/>
  <c r="R741" i="5"/>
  <c r="P741" i="5"/>
  <c r="N741" i="5"/>
  <c r="L741" i="5"/>
  <c r="J741" i="5"/>
  <c r="H741" i="5"/>
  <c r="BS740" i="5"/>
  <c r="BD740" i="5"/>
  <c r="BA740" i="5"/>
  <c r="AX740" i="5"/>
  <c r="AU740" i="5"/>
  <c r="AR740" i="5"/>
  <c r="AP740" i="5"/>
  <c r="AN740" i="5"/>
  <c r="AL740" i="5"/>
  <c r="AJ740" i="5"/>
  <c r="AH740" i="5"/>
  <c r="AF740" i="5"/>
  <c r="AD740" i="5"/>
  <c r="AB740" i="5"/>
  <c r="Z740" i="5"/>
  <c r="X740" i="5"/>
  <c r="V740" i="5"/>
  <c r="T740" i="5"/>
  <c r="R740" i="5"/>
  <c r="P740" i="5"/>
  <c r="N740" i="5"/>
  <c r="L740" i="5"/>
  <c r="J740" i="5"/>
  <c r="H740" i="5"/>
  <c r="BD739" i="5"/>
  <c r="BA739" i="5"/>
  <c r="AX739" i="5"/>
  <c r="AU739" i="5"/>
  <c r="AR739" i="5"/>
  <c r="AP739" i="5"/>
  <c r="AN739" i="5"/>
  <c r="AL739" i="5"/>
  <c r="AJ739" i="5"/>
  <c r="AH739" i="5"/>
  <c r="AF739" i="5"/>
  <c r="AD739" i="5"/>
  <c r="AB739" i="5"/>
  <c r="Z739" i="5"/>
  <c r="X739" i="5"/>
  <c r="V739" i="5"/>
  <c r="T739" i="5"/>
  <c r="R739" i="5"/>
  <c r="P739" i="5"/>
  <c r="N739" i="5"/>
  <c r="L739" i="5"/>
  <c r="J739" i="5"/>
  <c r="H739" i="5"/>
  <c r="BD736" i="5"/>
  <c r="BA736" i="5"/>
  <c r="AX736" i="5"/>
  <c r="AU736" i="5"/>
  <c r="AR736" i="5"/>
  <c r="AP736" i="5"/>
  <c r="AN736" i="5"/>
  <c r="AL736" i="5"/>
  <c r="AJ736" i="5"/>
  <c r="AH736" i="5"/>
  <c r="AF736" i="5"/>
  <c r="AD736" i="5"/>
  <c r="AB736" i="5"/>
  <c r="Z736" i="5"/>
  <c r="X736" i="5"/>
  <c r="V736" i="5"/>
  <c r="T736" i="5"/>
  <c r="R736" i="5"/>
  <c r="P736" i="5"/>
  <c r="N736" i="5"/>
  <c r="L736" i="5"/>
  <c r="J736" i="5"/>
  <c r="H736" i="5"/>
  <c r="BD735" i="5"/>
  <c r="BA735" i="5"/>
  <c r="AX735" i="5"/>
  <c r="AU735" i="5"/>
  <c r="AR735" i="5"/>
  <c r="AP735" i="5"/>
  <c r="AN735" i="5"/>
  <c r="AL735" i="5"/>
  <c r="AJ735" i="5"/>
  <c r="AH735" i="5"/>
  <c r="AF735" i="5"/>
  <c r="AD735" i="5"/>
  <c r="AB735" i="5"/>
  <c r="Z735" i="5"/>
  <c r="X735" i="5"/>
  <c r="V735" i="5"/>
  <c r="T735" i="5"/>
  <c r="R735" i="5"/>
  <c r="P735" i="5"/>
  <c r="N735" i="5"/>
  <c r="L735" i="5"/>
  <c r="J735" i="5"/>
  <c r="H735" i="5"/>
  <c r="BD734" i="5"/>
  <c r="BA734" i="5"/>
  <c r="AX734" i="5"/>
  <c r="AU734" i="5"/>
  <c r="AR734" i="5"/>
  <c r="AP734" i="5"/>
  <c r="AN734" i="5"/>
  <c r="AL734" i="5"/>
  <c r="AJ734" i="5"/>
  <c r="AH734" i="5"/>
  <c r="AF734" i="5"/>
  <c r="AD734" i="5"/>
  <c r="AB734" i="5"/>
  <c r="Z734" i="5"/>
  <c r="X734" i="5"/>
  <c r="V734" i="5"/>
  <c r="T734" i="5"/>
  <c r="R734" i="5"/>
  <c r="P734" i="5"/>
  <c r="N734" i="5"/>
  <c r="L734" i="5"/>
  <c r="J734" i="5"/>
  <c r="H734" i="5"/>
  <c r="BD733" i="5"/>
  <c r="BA733" i="5"/>
  <c r="AX733" i="5"/>
  <c r="AU733" i="5"/>
  <c r="AR733" i="5"/>
  <c r="AP733" i="5"/>
  <c r="AN733" i="5"/>
  <c r="AL733" i="5"/>
  <c r="AJ733" i="5"/>
  <c r="AH733" i="5"/>
  <c r="AF733" i="5"/>
  <c r="AD733" i="5"/>
  <c r="AB733" i="5"/>
  <c r="Z733" i="5"/>
  <c r="X733" i="5"/>
  <c r="V733" i="5"/>
  <c r="T733" i="5"/>
  <c r="R733" i="5"/>
  <c r="P733" i="5"/>
  <c r="N733" i="5"/>
  <c r="L733" i="5"/>
  <c r="J733" i="5"/>
  <c r="H733" i="5"/>
  <c r="BD732" i="5"/>
  <c r="BA732" i="5"/>
  <c r="AX732" i="5"/>
  <c r="AU732" i="5"/>
  <c r="AR732" i="5"/>
  <c r="AP732" i="5"/>
  <c r="AN732" i="5"/>
  <c r="AL732" i="5"/>
  <c r="AJ732" i="5"/>
  <c r="AH732" i="5"/>
  <c r="AF732" i="5"/>
  <c r="AD732" i="5"/>
  <c r="AB732" i="5"/>
  <c r="Z732" i="5"/>
  <c r="X732" i="5"/>
  <c r="V732" i="5"/>
  <c r="T732" i="5"/>
  <c r="R732" i="5"/>
  <c r="P732" i="5"/>
  <c r="N732" i="5"/>
  <c r="L732" i="5"/>
  <c r="J732" i="5"/>
  <c r="H732" i="5"/>
  <c r="BD731" i="5"/>
  <c r="BA731" i="5"/>
  <c r="AX731" i="5"/>
  <c r="AU731" i="5"/>
  <c r="AR731" i="5"/>
  <c r="AP731" i="5"/>
  <c r="AN731" i="5"/>
  <c r="AL731" i="5"/>
  <c r="AJ731" i="5"/>
  <c r="AH731" i="5"/>
  <c r="AF731" i="5"/>
  <c r="AD731" i="5"/>
  <c r="AB731" i="5"/>
  <c r="Z731" i="5"/>
  <c r="X731" i="5"/>
  <c r="V731" i="5"/>
  <c r="T731" i="5"/>
  <c r="R731" i="5"/>
  <c r="P731" i="5"/>
  <c r="N731" i="5"/>
  <c r="L731" i="5"/>
  <c r="J731" i="5"/>
  <c r="H731" i="5"/>
  <c r="BD730" i="5"/>
  <c r="BA730" i="5"/>
  <c r="AX730" i="5"/>
  <c r="AU730" i="5"/>
  <c r="AR730" i="5"/>
  <c r="AP730" i="5"/>
  <c r="AN730" i="5"/>
  <c r="AL730" i="5"/>
  <c r="AJ730" i="5"/>
  <c r="AH730" i="5"/>
  <c r="AF730" i="5"/>
  <c r="AD730" i="5"/>
  <c r="AB730" i="5"/>
  <c r="Z730" i="5"/>
  <c r="X730" i="5"/>
  <c r="V730" i="5"/>
  <c r="T730" i="5"/>
  <c r="R730" i="5"/>
  <c r="P730" i="5"/>
  <c r="N730" i="5"/>
  <c r="L730" i="5"/>
  <c r="J730" i="5"/>
  <c r="H730" i="5"/>
  <c r="BD729" i="5"/>
  <c r="BA729" i="5"/>
  <c r="AX729" i="5"/>
  <c r="AU729" i="5"/>
  <c r="AR729" i="5"/>
  <c r="AP729" i="5"/>
  <c r="AN729" i="5"/>
  <c r="AL729" i="5"/>
  <c r="AJ729" i="5"/>
  <c r="AH729" i="5"/>
  <c r="AF729" i="5"/>
  <c r="AD729" i="5"/>
  <c r="AB729" i="5"/>
  <c r="Z729" i="5"/>
  <c r="X729" i="5"/>
  <c r="V729" i="5"/>
  <c r="T729" i="5"/>
  <c r="R729" i="5"/>
  <c r="P729" i="5"/>
  <c r="N729" i="5"/>
  <c r="L729" i="5"/>
  <c r="J729" i="5"/>
  <c r="H729" i="5"/>
  <c r="BD728" i="5"/>
  <c r="BA728" i="5"/>
  <c r="AX728" i="5"/>
  <c r="AU728" i="5"/>
  <c r="AR728" i="5"/>
  <c r="AP728" i="5"/>
  <c r="AN728" i="5"/>
  <c r="AL728" i="5"/>
  <c r="AJ728" i="5"/>
  <c r="AH728" i="5"/>
  <c r="AF728" i="5"/>
  <c r="AD728" i="5"/>
  <c r="AB728" i="5"/>
  <c r="Z728" i="5"/>
  <c r="X728" i="5"/>
  <c r="V728" i="5"/>
  <c r="T728" i="5"/>
  <c r="R728" i="5"/>
  <c r="P728" i="5"/>
  <c r="N728" i="5"/>
  <c r="L728" i="5"/>
  <c r="J728" i="5"/>
  <c r="H728" i="5"/>
  <c r="BD727" i="5"/>
  <c r="BA727" i="5"/>
  <c r="AX727" i="5"/>
  <c r="AU727" i="5"/>
  <c r="AR727" i="5"/>
  <c r="AP727" i="5"/>
  <c r="AN727" i="5"/>
  <c r="AL727" i="5"/>
  <c r="AJ727" i="5"/>
  <c r="AH727" i="5"/>
  <c r="AF727" i="5"/>
  <c r="AD727" i="5"/>
  <c r="AB727" i="5"/>
  <c r="Z727" i="5"/>
  <c r="X727" i="5"/>
  <c r="V727" i="5"/>
  <c r="T727" i="5"/>
  <c r="R727" i="5"/>
  <c r="P727" i="5"/>
  <c r="N727" i="5"/>
  <c r="L727" i="5"/>
  <c r="J727" i="5"/>
  <c r="H727" i="5"/>
  <c r="BS726" i="5"/>
  <c r="BD726" i="5"/>
  <c r="BA726" i="5"/>
  <c r="AX726" i="5"/>
  <c r="AU726" i="5"/>
  <c r="AR726" i="5"/>
  <c r="AP726" i="5"/>
  <c r="AN726" i="5"/>
  <c r="AL726" i="5"/>
  <c r="AJ726" i="5"/>
  <c r="AH726" i="5"/>
  <c r="AF726" i="5"/>
  <c r="AD726" i="5"/>
  <c r="AB726" i="5"/>
  <c r="Z726" i="5"/>
  <c r="X726" i="5"/>
  <c r="V726" i="5"/>
  <c r="T726" i="5"/>
  <c r="R726" i="5"/>
  <c r="P726" i="5"/>
  <c r="N726" i="5"/>
  <c r="L726" i="5"/>
  <c r="J726" i="5"/>
  <c r="H726" i="5"/>
  <c r="BD725" i="5"/>
  <c r="BA725" i="5"/>
  <c r="AX725" i="5"/>
  <c r="AU725" i="5"/>
  <c r="AR725" i="5"/>
  <c r="AP725" i="5"/>
  <c r="AN725" i="5"/>
  <c r="AL725" i="5"/>
  <c r="AJ725" i="5"/>
  <c r="AH725" i="5"/>
  <c r="AF725" i="5"/>
  <c r="AD725" i="5"/>
  <c r="AB725" i="5"/>
  <c r="Z725" i="5"/>
  <c r="X725" i="5"/>
  <c r="V725" i="5"/>
  <c r="T725" i="5"/>
  <c r="R725" i="5"/>
  <c r="P725" i="5"/>
  <c r="N725" i="5"/>
  <c r="L725" i="5"/>
  <c r="J725" i="5"/>
  <c r="H725" i="5"/>
  <c r="BD722" i="5"/>
  <c r="BA722" i="5"/>
  <c r="AX722" i="5"/>
  <c r="AU722" i="5"/>
  <c r="AR722" i="5"/>
  <c r="AP722" i="5"/>
  <c r="AN722" i="5"/>
  <c r="AL722" i="5"/>
  <c r="AJ722" i="5"/>
  <c r="AH722" i="5"/>
  <c r="AF722" i="5"/>
  <c r="AD722" i="5"/>
  <c r="AB722" i="5"/>
  <c r="Z722" i="5"/>
  <c r="X722" i="5"/>
  <c r="V722" i="5"/>
  <c r="T722" i="5"/>
  <c r="R722" i="5"/>
  <c r="P722" i="5"/>
  <c r="N722" i="5"/>
  <c r="L722" i="5"/>
  <c r="J722" i="5"/>
  <c r="H722" i="5"/>
  <c r="BD721" i="5"/>
  <c r="BA721" i="5"/>
  <c r="AX721" i="5"/>
  <c r="AU721" i="5"/>
  <c r="AR721" i="5"/>
  <c r="AP721" i="5"/>
  <c r="AN721" i="5"/>
  <c r="AL721" i="5"/>
  <c r="AJ721" i="5"/>
  <c r="AH721" i="5"/>
  <c r="AF721" i="5"/>
  <c r="AD721" i="5"/>
  <c r="AB721" i="5"/>
  <c r="Z721" i="5"/>
  <c r="X721" i="5"/>
  <c r="V721" i="5"/>
  <c r="T721" i="5"/>
  <c r="R721" i="5"/>
  <c r="P721" i="5"/>
  <c r="N721" i="5"/>
  <c r="L721" i="5"/>
  <c r="J721" i="5"/>
  <c r="H721" i="5"/>
  <c r="BD720" i="5"/>
  <c r="BA720" i="5"/>
  <c r="AX720" i="5"/>
  <c r="AU720" i="5"/>
  <c r="AR720" i="5"/>
  <c r="AP720" i="5"/>
  <c r="AN720" i="5"/>
  <c r="AL720" i="5"/>
  <c r="AJ720" i="5"/>
  <c r="AH720" i="5"/>
  <c r="AF720" i="5"/>
  <c r="AD720" i="5"/>
  <c r="AB720" i="5"/>
  <c r="Z720" i="5"/>
  <c r="X720" i="5"/>
  <c r="V720" i="5"/>
  <c r="T720" i="5"/>
  <c r="R720" i="5"/>
  <c r="P720" i="5"/>
  <c r="N720" i="5"/>
  <c r="L720" i="5"/>
  <c r="J720" i="5"/>
  <c r="H720" i="5"/>
  <c r="BD719" i="5"/>
  <c r="BA719" i="5"/>
  <c r="AX719" i="5"/>
  <c r="AU719" i="5"/>
  <c r="AR719" i="5"/>
  <c r="AP719" i="5"/>
  <c r="AN719" i="5"/>
  <c r="AL719" i="5"/>
  <c r="AJ719" i="5"/>
  <c r="AH719" i="5"/>
  <c r="AF719" i="5"/>
  <c r="AD719" i="5"/>
  <c r="AB719" i="5"/>
  <c r="Z719" i="5"/>
  <c r="X719" i="5"/>
  <c r="V719" i="5"/>
  <c r="T719" i="5"/>
  <c r="R719" i="5"/>
  <c r="P719" i="5"/>
  <c r="N719" i="5"/>
  <c r="L719" i="5"/>
  <c r="J719" i="5"/>
  <c r="H719" i="5"/>
  <c r="BD718" i="5"/>
  <c r="BA718" i="5"/>
  <c r="AX718" i="5"/>
  <c r="AU718" i="5"/>
  <c r="AR718" i="5"/>
  <c r="AP718" i="5"/>
  <c r="AN718" i="5"/>
  <c r="AL718" i="5"/>
  <c r="AJ718" i="5"/>
  <c r="AH718" i="5"/>
  <c r="AF718" i="5"/>
  <c r="AD718" i="5"/>
  <c r="AB718" i="5"/>
  <c r="Z718" i="5"/>
  <c r="X718" i="5"/>
  <c r="V718" i="5"/>
  <c r="T718" i="5"/>
  <c r="R718" i="5"/>
  <c r="P718" i="5"/>
  <c r="N718" i="5"/>
  <c r="L718" i="5"/>
  <c r="J718" i="5"/>
  <c r="H718" i="5"/>
  <c r="BD717" i="5"/>
  <c r="BA717" i="5"/>
  <c r="AX717" i="5"/>
  <c r="AU717" i="5"/>
  <c r="AR717" i="5"/>
  <c r="AP717" i="5"/>
  <c r="AN717" i="5"/>
  <c r="AL717" i="5"/>
  <c r="AJ717" i="5"/>
  <c r="AH717" i="5"/>
  <c r="AF717" i="5"/>
  <c r="AD717" i="5"/>
  <c r="AB717" i="5"/>
  <c r="Z717" i="5"/>
  <c r="X717" i="5"/>
  <c r="V717" i="5"/>
  <c r="T717" i="5"/>
  <c r="R717" i="5"/>
  <c r="P717" i="5"/>
  <c r="N717" i="5"/>
  <c r="L717" i="5"/>
  <c r="J717" i="5"/>
  <c r="H717" i="5"/>
  <c r="BD716" i="5"/>
  <c r="BA716" i="5"/>
  <c r="AX716" i="5"/>
  <c r="AU716" i="5"/>
  <c r="AR716" i="5"/>
  <c r="AP716" i="5"/>
  <c r="AN716" i="5"/>
  <c r="AL716" i="5"/>
  <c r="AJ716" i="5"/>
  <c r="AH716" i="5"/>
  <c r="AF716" i="5"/>
  <c r="AD716" i="5"/>
  <c r="AB716" i="5"/>
  <c r="Z716" i="5"/>
  <c r="X716" i="5"/>
  <c r="V716" i="5"/>
  <c r="T716" i="5"/>
  <c r="R716" i="5"/>
  <c r="P716" i="5"/>
  <c r="N716" i="5"/>
  <c r="L716" i="5"/>
  <c r="J716" i="5"/>
  <c r="H716" i="5"/>
  <c r="BD715" i="5"/>
  <c r="BA715" i="5"/>
  <c r="AX715" i="5"/>
  <c r="AU715" i="5"/>
  <c r="AR715" i="5"/>
  <c r="AP715" i="5"/>
  <c r="AN715" i="5"/>
  <c r="AL715" i="5"/>
  <c r="AJ715" i="5"/>
  <c r="AH715" i="5"/>
  <c r="AF715" i="5"/>
  <c r="AD715" i="5"/>
  <c r="AB715" i="5"/>
  <c r="Z715" i="5"/>
  <c r="X715" i="5"/>
  <c r="V715" i="5"/>
  <c r="T715" i="5"/>
  <c r="R715" i="5"/>
  <c r="P715" i="5"/>
  <c r="N715" i="5"/>
  <c r="L715" i="5"/>
  <c r="J715" i="5"/>
  <c r="H715" i="5"/>
  <c r="BD714" i="5"/>
  <c r="BA714" i="5"/>
  <c r="AX714" i="5"/>
  <c r="AU714" i="5"/>
  <c r="AR714" i="5"/>
  <c r="AP714" i="5"/>
  <c r="AN714" i="5"/>
  <c r="AL714" i="5"/>
  <c r="AJ714" i="5"/>
  <c r="AH714" i="5"/>
  <c r="AF714" i="5"/>
  <c r="AD714" i="5"/>
  <c r="AB714" i="5"/>
  <c r="Z714" i="5"/>
  <c r="X714" i="5"/>
  <c r="V714" i="5"/>
  <c r="T714" i="5"/>
  <c r="R714" i="5"/>
  <c r="P714" i="5"/>
  <c r="N714" i="5"/>
  <c r="L714" i="5"/>
  <c r="J714" i="5"/>
  <c r="H714" i="5"/>
  <c r="BD713" i="5"/>
  <c r="BA713" i="5"/>
  <c r="AX713" i="5"/>
  <c r="AU713" i="5"/>
  <c r="AR713" i="5"/>
  <c r="AP713" i="5"/>
  <c r="AN713" i="5"/>
  <c r="AL713" i="5"/>
  <c r="AJ713" i="5"/>
  <c r="AH713" i="5"/>
  <c r="AF713" i="5"/>
  <c r="AD713" i="5"/>
  <c r="AB713" i="5"/>
  <c r="Z713" i="5"/>
  <c r="X713" i="5"/>
  <c r="V713" i="5"/>
  <c r="T713" i="5"/>
  <c r="R713" i="5"/>
  <c r="P713" i="5"/>
  <c r="N713" i="5"/>
  <c r="L713" i="5"/>
  <c r="J713" i="5"/>
  <c r="H713" i="5"/>
  <c r="BS712" i="5"/>
  <c r="BD712" i="5"/>
  <c r="BA712" i="5"/>
  <c r="AX712" i="5"/>
  <c r="AU712" i="5"/>
  <c r="AR712" i="5"/>
  <c r="AP712" i="5"/>
  <c r="AN712" i="5"/>
  <c r="AL712" i="5"/>
  <c r="AJ712" i="5"/>
  <c r="AH712" i="5"/>
  <c r="AF712" i="5"/>
  <c r="AD712" i="5"/>
  <c r="AB712" i="5"/>
  <c r="Z712" i="5"/>
  <c r="X712" i="5"/>
  <c r="V712" i="5"/>
  <c r="T712" i="5"/>
  <c r="R712" i="5"/>
  <c r="P712" i="5"/>
  <c r="N712" i="5"/>
  <c r="L712" i="5"/>
  <c r="J712" i="5"/>
  <c r="H712" i="5"/>
  <c r="BD711" i="5"/>
  <c r="BA711" i="5"/>
  <c r="AX711" i="5"/>
  <c r="AU711" i="5"/>
  <c r="AR711" i="5"/>
  <c r="AP711" i="5"/>
  <c r="AN711" i="5"/>
  <c r="AL711" i="5"/>
  <c r="AJ711" i="5"/>
  <c r="AH711" i="5"/>
  <c r="AF711" i="5"/>
  <c r="AD711" i="5"/>
  <c r="AB711" i="5"/>
  <c r="Z711" i="5"/>
  <c r="X711" i="5"/>
  <c r="V711" i="5"/>
  <c r="T711" i="5"/>
  <c r="R711" i="5"/>
  <c r="P711" i="5"/>
  <c r="N711" i="5"/>
  <c r="L711" i="5"/>
  <c r="J711" i="5"/>
  <c r="H711" i="5"/>
  <c r="BD708" i="5"/>
  <c r="BA708" i="5"/>
  <c r="AX708" i="5"/>
  <c r="AU708" i="5"/>
  <c r="AR708" i="5"/>
  <c r="AP708" i="5"/>
  <c r="AN708" i="5"/>
  <c r="AL708" i="5"/>
  <c r="AJ708" i="5"/>
  <c r="AH708" i="5"/>
  <c r="AF708" i="5"/>
  <c r="AD708" i="5"/>
  <c r="AB708" i="5"/>
  <c r="Z708" i="5"/>
  <c r="X708" i="5"/>
  <c r="V708" i="5"/>
  <c r="T708" i="5"/>
  <c r="R708" i="5"/>
  <c r="P708" i="5"/>
  <c r="N708" i="5"/>
  <c r="L708" i="5"/>
  <c r="J708" i="5"/>
  <c r="H708" i="5"/>
  <c r="BD707" i="5"/>
  <c r="BA707" i="5"/>
  <c r="AX707" i="5"/>
  <c r="AU707" i="5"/>
  <c r="AR707" i="5"/>
  <c r="AP707" i="5"/>
  <c r="AN707" i="5"/>
  <c r="AL707" i="5"/>
  <c r="AJ707" i="5"/>
  <c r="AH707" i="5"/>
  <c r="AF707" i="5"/>
  <c r="AD707" i="5"/>
  <c r="AB707" i="5"/>
  <c r="Z707" i="5"/>
  <c r="X707" i="5"/>
  <c r="V707" i="5"/>
  <c r="T707" i="5"/>
  <c r="R707" i="5"/>
  <c r="P707" i="5"/>
  <c r="N707" i="5"/>
  <c r="L707" i="5"/>
  <c r="J707" i="5"/>
  <c r="H707" i="5"/>
  <c r="BD706" i="5"/>
  <c r="BA706" i="5"/>
  <c r="AX706" i="5"/>
  <c r="AU706" i="5"/>
  <c r="AR706" i="5"/>
  <c r="AP706" i="5"/>
  <c r="AN706" i="5"/>
  <c r="AL706" i="5"/>
  <c r="AJ706" i="5"/>
  <c r="AH706" i="5"/>
  <c r="AF706" i="5"/>
  <c r="AD706" i="5"/>
  <c r="AB706" i="5"/>
  <c r="Z706" i="5"/>
  <c r="X706" i="5"/>
  <c r="V706" i="5"/>
  <c r="T706" i="5"/>
  <c r="R706" i="5"/>
  <c r="P706" i="5"/>
  <c r="N706" i="5"/>
  <c r="L706" i="5"/>
  <c r="J706" i="5"/>
  <c r="H706" i="5"/>
  <c r="BD705" i="5"/>
  <c r="BA705" i="5"/>
  <c r="AX705" i="5"/>
  <c r="AU705" i="5"/>
  <c r="AR705" i="5"/>
  <c r="AP705" i="5"/>
  <c r="AN705" i="5"/>
  <c r="AL705" i="5"/>
  <c r="AJ705" i="5"/>
  <c r="AH705" i="5"/>
  <c r="AF705" i="5"/>
  <c r="AD705" i="5"/>
  <c r="AB705" i="5"/>
  <c r="Z705" i="5"/>
  <c r="X705" i="5"/>
  <c r="V705" i="5"/>
  <c r="T705" i="5"/>
  <c r="R705" i="5"/>
  <c r="P705" i="5"/>
  <c r="N705" i="5"/>
  <c r="L705" i="5"/>
  <c r="J705" i="5"/>
  <c r="H705" i="5"/>
  <c r="BD704" i="5"/>
  <c r="BA704" i="5"/>
  <c r="AX704" i="5"/>
  <c r="AU704" i="5"/>
  <c r="AR704" i="5"/>
  <c r="AP704" i="5"/>
  <c r="AN704" i="5"/>
  <c r="AL704" i="5"/>
  <c r="AJ704" i="5"/>
  <c r="AH704" i="5"/>
  <c r="AF704" i="5"/>
  <c r="AD704" i="5"/>
  <c r="AB704" i="5"/>
  <c r="Z704" i="5"/>
  <c r="X704" i="5"/>
  <c r="V704" i="5"/>
  <c r="T704" i="5"/>
  <c r="R704" i="5"/>
  <c r="P704" i="5"/>
  <c r="N704" i="5"/>
  <c r="L704" i="5"/>
  <c r="J704" i="5"/>
  <c r="H704" i="5"/>
  <c r="BD703" i="5"/>
  <c r="BA703" i="5"/>
  <c r="AX703" i="5"/>
  <c r="AU703" i="5"/>
  <c r="AR703" i="5"/>
  <c r="AP703" i="5"/>
  <c r="AN703" i="5"/>
  <c r="AL703" i="5"/>
  <c r="AJ703" i="5"/>
  <c r="AH703" i="5"/>
  <c r="AF703" i="5"/>
  <c r="AD703" i="5"/>
  <c r="AB703" i="5"/>
  <c r="Z703" i="5"/>
  <c r="X703" i="5"/>
  <c r="V703" i="5"/>
  <c r="T703" i="5"/>
  <c r="R703" i="5"/>
  <c r="P703" i="5"/>
  <c r="N703" i="5"/>
  <c r="L703" i="5"/>
  <c r="J703" i="5"/>
  <c r="H703" i="5"/>
  <c r="BD702" i="5"/>
  <c r="BA702" i="5"/>
  <c r="AX702" i="5"/>
  <c r="AU702" i="5"/>
  <c r="AR702" i="5"/>
  <c r="AP702" i="5"/>
  <c r="AN702" i="5"/>
  <c r="AL702" i="5"/>
  <c r="AJ702" i="5"/>
  <c r="AH702" i="5"/>
  <c r="AF702" i="5"/>
  <c r="AD702" i="5"/>
  <c r="AB702" i="5"/>
  <c r="Z702" i="5"/>
  <c r="X702" i="5"/>
  <c r="V702" i="5"/>
  <c r="T702" i="5"/>
  <c r="R702" i="5"/>
  <c r="P702" i="5"/>
  <c r="N702" i="5"/>
  <c r="L702" i="5"/>
  <c r="J702" i="5"/>
  <c r="H702" i="5"/>
  <c r="BD701" i="5"/>
  <c r="BA701" i="5"/>
  <c r="AX701" i="5"/>
  <c r="AU701" i="5"/>
  <c r="AR701" i="5"/>
  <c r="AP701" i="5"/>
  <c r="AN701" i="5"/>
  <c r="AL701" i="5"/>
  <c r="AJ701" i="5"/>
  <c r="AH701" i="5"/>
  <c r="AF701" i="5"/>
  <c r="AD701" i="5"/>
  <c r="AB701" i="5"/>
  <c r="Z701" i="5"/>
  <c r="X701" i="5"/>
  <c r="V701" i="5"/>
  <c r="T701" i="5"/>
  <c r="R701" i="5"/>
  <c r="P701" i="5"/>
  <c r="N701" i="5"/>
  <c r="L701" i="5"/>
  <c r="J701" i="5"/>
  <c r="H701" i="5"/>
  <c r="BD700" i="5"/>
  <c r="BA700" i="5"/>
  <c r="AX700" i="5"/>
  <c r="AU700" i="5"/>
  <c r="AR700" i="5"/>
  <c r="AP700" i="5"/>
  <c r="AN700" i="5"/>
  <c r="AL700" i="5"/>
  <c r="AJ700" i="5"/>
  <c r="AH700" i="5"/>
  <c r="AF700" i="5"/>
  <c r="AD700" i="5"/>
  <c r="AB700" i="5"/>
  <c r="Z700" i="5"/>
  <c r="X700" i="5"/>
  <c r="V700" i="5"/>
  <c r="T700" i="5"/>
  <c r="R700" i="5"/>
  <c r="P700" i="5"/>
  <c r="N700" i="5"/>
  <c r="L700" i="5"/>
  <c r="J700" i="5"/>
  <c r="H700" i="5"/>
  <c r="BD699" i="5"/>
  <c r="BA699" i="5"/>
  <c r="AX699" i="5"/>
  <c r="AU699" i="5"/>
  <c r="AR699" i="5"/>
  <c r="AP699" i="5"/>
  <c r="AN699" i="5"/>
  <c r="AL699" i="5"/>
  <c r="AJ699" i="5"/>
  <c r="AH699" i="5"/>
  <c r="AF699" i="5"/>
  <c r="AD699" i="5"/>
  <c r="AB699" i="5"/>
  <c r="Z699" i="5"/>
  <c r="X699" i="5"/>
  <c r="V699" i="5"/>
  <c r="T699" i="5"/>
  <c r="R699" i="5"/>
  <c r="P699" i="5"/>
  <c r="N699" i="5"/>
  <c r="L699" i="5"/>
  <c r="J699" i="5"/>
  <c r="H699" i="5"/>
  <c r="BS698" i="5"/>
  <c r="BD698" i="5"/>
  <c r="BA698" i="5"/>
  <c r="AX698" i="5"/>
  <c r="AU698" i="5"/>
  <c r="AR698" i="5"/>
  <c r="AP698" i="5"/>
  <c r="AN698" i="5"/>
  <c r="AL698" i="5"/>
  <c r="AJ698" i="5"/>
  <c r="AH698" i="5"/>
  <c r="AF698" i="5"/>
  <c r="AD698" i="5"/>
  <c r="AB698" i="5"/>
  <c r="Z698" i="5"/>
  <c r="X698" i="5"/>
  <c r="V698" i="5"/>
  <c r="T698" i="5"/>
  <c r="R698" i="5"/>
  <c r="P698" i="5"/>
  <c r="N698" i="5"/>
  <c r="L698" i="5"/>
  <c r="J698" i="5"/>
  <c r="H698" i="5"/>
  <c r="BD697" i="5"/>
  <c r="BA697" i="5"/>
  <c r="AX697" i="5"/>
  <c r="AU697" i="5"/>
  <c r="AR697" i="5"/>
  <c r="AP697" i="5"/>
  <c r="AN697" i="5"/>
  <c r="AL697" i="5"/>
  <c r="AJ697" i="5"/>
  <c r="AH697" i="5"/>
  <c r="AF697" i="5"/>
  <c r="AD697" i="5"/>
  <c r="AB697" i="5"/>
  <c r="Z697" i="5"/>
  <c r="X697" i="5"/>
  <c r="V697" i="5"/>
  <c r="T697" i="5"/>
  <c r="R697" i="5"/>
  <c r="P697" i="5"/>
  <c r="N697" i="5"/>
  <c r="L697" i="5"/>
  <c r="J697" i="5"/>
  <c r="H697" i="5"/>
  <c r="BD694" i="5"/>
  <c r="BA694" i="5"/>
  <c r="AX694" i="5"/>
  <c r="AU694" i="5"/>
  <c r="AR694" i="5"/>
  <c r="AP694" i="5"/>
  <c r="AN694" i="5"/>
  <c r="AL694" i="5"/>
  <c r="AJ694" i="5"/>
  <c r="AH694" i="5"/>
  <c r="AF694" i="5"/>
  <c r="AD694" i="5"/>
  <c r="AB694" i="5"/>
  <c r="Z694" i="5"/>
  <c r="X694" i="5"/>
  <c r="V694" i="5"/>
  <c r="T694" i="5"/>
  <c r="R694" i="5"/>
  <c r="P694" i="5"/>
  <c r="N694" i="5"/>
  <c r="L694" i="5"/>
  <c r="J694" i="5"/>
  <c r="H694" i="5"/>
  <c r="BD693" i="5"/>
  <c r="BA693" i="5"/>
  <c r="AX693" i="5"/>
  <c r="AU693" i="5"/>
  <c r="AR693" i="5"/>
  <c r="AP693" i="5"/>
  <c r="AN693" i="5"/>
  <c r="AL693" i="5"/>
  <c r="AJ693" i="5"/>
  <c r="AH693" i="5"/>
  <c r="AF693" i="5"/>
  <c r="AD693" i="5"/>
  <c r="AB693" i="5"/>
  <c r="Z693" i="5"/>
  <c r="X693" i="5"/>
  <c r="V693" i="5"/>
  <c r="T693" i="5"/>
  <c r="R693" i="5"/>
  <c r="P693" i="5"/>
  <c r="N693" i="5"/>
  <c r="L693" i="5"/>
  <c r="J693" i="5"/>
  <c r="H693" i="5"/>
  <c r="BD692" i="5"/>
  <c r="BA692" i="5"/>
  <c r="AX692" i="5"/>
  <c r="AU692" i="5"/>
  <c r="AR692" i="5"/>
  <c r="AP692" i="5"/>
  <c r="AN692" i="5"/>
  <c r="AL692" i="5"/>
  <c r="AJ692" i="5"/>
  <c r="AH692" i="5"/>
  <c r="AF692" i="5"/>
  <c r="AD692" i="5"/>
  <c r="AB692" i="5"/>
  <c r="Z692" i="5"/>
  <c r="X692" i="5"/>
  <c r="V692" i="5"/>
  <c r="T692" i="5"/>
  <c r="R692" i="5"/>
  <c r="P692" i="5"/>
  <c r="N692" i="5"/>
  <c r="L692" i="5"/>
  <c r="J692" i="5"/>
  <c r="H692" i="5"/>
  <c r="BD691" i="5"/>
  <c r="BA691" i="5"/>
  <c r="AX691" i="5"/>
  <c r="AU691" i="5"/>
  <c r="AR691" i="5"/>
  <c r="AP691" i="5"/>
  <c r="AN691" i="5"/>
  <c r="AL691" i="5"/>
  <c r="AJ691" i="5"/>
  <c r="AH691" i="5"/>
  <c r="AF691" i="5"/>
  <c r="AD691" i="5"/>
  <c r="AB691" i="5"/>
  <c r="Z691" i="5"/>
  <c r="X691" i="5"/>
  <c r="V691" i="5"/>
  <c r="T691" i="5"/>
  <c r="R691" i="5"/>
  <c r="P691" i="5"/>
  <c r="N691" i="5"/>
  <c r="L691" i="5"/>
  <c r="J691" i="5"/>
  <c r="H691" i="5"/>
  <c r="BD690" i="5"/>
  <c r="BA690" i="5"/>
  <c r="AX690" i="5"/>
  <c r="AU690" i="5"/>
  <c r="AR690" i="5"/>
  <c r="AP690" i="5"/>
  <c r="AN690" i="5"/>
  <c r="AL690" i="5"/>
  <c r="AJ690" i="5"/>
  <c r="AH690" i="5"/>
  <c r="AF690" i="5"/>
  <c r="AD690" i="5"/>
  <c r="AB690" i="5"/>
  <c r="Z690" i="5"/>
  <c r="X690" i="5"/>
  <c r="V690" i="5"/>
  <c r="T690" i="5"/>
  <c r="R690" i="5"/>
  <c r="P690" i="5"/>
  <c r="N690" i="5"/>
  <c r="L690" i="5"/>
  <c r="J690" i="5"/>
  <c r="H690" i="5"/>
  <c r="BD689" i="5"/>
  <c r="BA689" i="5"/>
  <c r="AX689" i="5"/>
  <c r="AU689" i="5"/>
  <c r="AR689" i="5"/>
  <c r="AP689" i="5"/>
  <c r="AN689" i="5"/>
  <c r="AL689" i="5"/>
  <c r="AJ689" i="5"/>
  <c r="AH689" i="5"/>
  <c r="AF689" i="5"/>
  <c r="AD689" i="5"/>
  <c r="AB689" i="5"/>
  <c r="Z689" i="5"/>
  <c r="X689" i="5"/>
  <c r="V689" i="5"/>
  <c r="T689" i="5"/>
  <c r="R689" i="5"/>
  <c r="P689" i="5"/>
  <c r="N689" i="5"/>
  <c r="L689" i="5"/>
  <c r="J689" i="5"/>
  <c r="H689" i="5"/>
  <c r="BD688" i="5"/>
  <c r="BA688" i="5"/>
  <c r="AX688" i="5"/>
  <c r="AU688" i="5"/>
  <c r="AR688" i="5"/>
  <c r="AP688" i="5"/>
  <c r="AN688" i="5"/>
  <c r="AL688" i="5"/>
  <c r="AJ688" i="5"/>
  <c r="AH688" i="5"/>
  <c r="AF688" i="5"/>
  <c r="AD688" i="5"/>
  <c r="AB688" i="5"/>
  <c r="Z688" i="5"/>
  <c r="X688" i="5"/>
  <c r="V688" i="5"/>
  <c r="T688" i="5"/>
  <c r="R688" i="5"/>
  <c r="P688" i="5"/>
  <c r="N688" i="5"/>
  <c r="L688" i="5"/>
  <c r="J688" i="5"/>
  <c r="H688" i="5"/>
  <c r="BD687" i="5"/>
  <c r="BA687" i="5"/>
  <c r="AX687" i="5"/>
  <c r="AU687" i="5"/>
  <c r="AR687" i="5"/>
  <c r="AP687" i="5"/>
  <c r="AN687" i="5"/>
  <c r="AL687" i="5"/>
  <c r="AJ687" i="5"/>
  <c r="AH687" i="5"/>
  <c r="AF687" i="5"/>
  <c r="AD687" i="5"/>
  <c r="AB687" i="5"/>
  <c r="Z687" i="5"/>
  <c r="X687" i="5"/>
  <c r="V687" i="5"/>
  <c r="T687" i="5"/>
  <c r="R687" i="5"/>
  <c r="P687" i="5"/>
  <c r="N687" i="5"/>
  <c r="L687" i="5"/>
  <c r="J687" i="5"/>
  <c r="H687" i="5"/>
  <c r="BD686" i="5"/>
  <c r="BA686" i="5"/>
  <c r="AX686" i="5"/>
  <c r="AU686" i="5"/>
  <c r="AR686" i="5"/>
  <c r="AP686" i="5"/>
  <c r="AN686" i="5"/>
  <c r="AL686" i="5"/>
  <c r="AJ686" i="5"/>
  <c r="AH686" i="5"/>
  <c r="AF686" i="5"/>
  <c r="AD686" i="5"/>
  <c r="AB686" i="5"/>
  <c r="Z686" i="5"/>
  <c r="X686" i="5"/>
  <c r="V686" i="5"/>
  <c r="T686" i="5"/>
  <c r="R686" i="5"/>
  <c r="P686" i="5"/>
  <c r="N686" i="5"/>
  <c r="L686" i="5"/>
  <c r="J686" i="5"/>
  <c r="H686" i="5"/>
  <c r="BD685" i="5"/>
  <c r="BA685" i="5"/>
  <c r="AX685" i="5"/>
  <c r="AU685" i="5"/>
  <c r="AR685" i="5"/>
  <c r="AP685" i="5"/>
  <c r="AN685" i="5"/>
  <c r="AL685" i="5"/>
  <c r="AJ685" i="5"/>
  <c r="AH685" i="5"/>
  <c r="AF685" i="5"/>
  <c r="AD685" i="5"/>
  <c r="AB685" i="5"/>
  <c r="Z685" i="5"/>
  <c r="X685" i="5"/>
  <c r="V685" i="5"/>
  <c r="T685" i="5"/>
  <c r="R685" i="5"/>
  <c r="P685" i="5"/>
  <c r="N685" i="5"/>
  <c r="L685" i="5"/>
  <c r="J685" i="5"/>
  <c r="H685" i="5"/>
  <c r="BS684" i="5"/>
  <c r="BD684" i="5"/>
  <c r="BA684" i="5"/>
  <c r="AX684" i="5"/>
  <c r="AU684" i="5"/>
  <c r="AR684" i="5"/>
  <c r="AP684" i="5"/>
  <c r="AN684" i="5"/>
  <c r="AL684" i="5"/>
  <c r="AJ684" i="5"/>
  <c r="AH684" i="5"/>
  <c r="AF684" i="5"/>
  <c r="AD684" i="5"/>
  <c r="AB684" i="5"/>
  <c r="Z684" i="5"/>
  <c r="X684" i="5"/>
  <c r="V684" i="5"/>
  <c r="T684" i="5"/>
  <c r="R684" i="5"/>
  <c r="P684" i="5"/>
  <c r="N684" i="5"/>
  <c r="L684" i="5"/>
  <c r="J684" i="5"/>
  <c r="H684" i="5"/>
  <c r="BD683" i="5"/>
  <c r="BA683" i="5"/>
  <c r="AX683" i="5"/>
  <c r="AU683" i="5"/>
  <c r="AR683" i="5"/>
  <c r="AP683" i="5"/>
  <c r="AN683" i="5"/>
  <c r="AL683" i="5"/>
  <c r="AJ683" i="5"/>
  <c r="AH683" i="5"/>
  <c r="AF683" i="5"/>
  <c r="AD683" i="5"/>
  <c r="AB683" i="5"/>
  <c r="Z683" i="5"/>
  <c r="X683" i="5"/>
  <c r="V683" i="5"/>
  <c r="T683" i="5"/>
  <c r="R683" i="5"/>
  <c r="P683" i="5"/>
  <c r="N683" i="5"/>
  <c r="L683" i="5"/>
  <c r="J683" i="5"/>
  <c r="H683" i="5"/>
  <c r="BD680" i="5"/>
  <c r="BA680" i="5"/>
  <c r="AX680" i="5"/>
  <c r="AU680" i="5"/>
  <c r="AR680" i="5"/>
  <c r="AP680" i="5"/>
  <c r="AN680" i="5"/>
  <c r="AL680" i="5"/>
  <c r="AJ680" i="5"/>
  <c r="AH680" i="5"/>
  <c r="AF680" i="5"/>
  <c r="AD680" i="5"/>
  <c r="AB680" i="5"/>
  <c r="Z680" i="5"/>
  <c r="X680" i="5"/>
  <c r="V680" i="5"/>
  <c r="T680" i="5"/>
  <c r="R680" i="5"/>
  <c r="P680" i="5"/>
  <c r="N680" i="5"/>
  <c r="L680" i="5"/>
  <c r="J680" i="5"/>
  <c r="H680" i="5"/>
  <c r="BD679" i="5"/>
  <c r="BA679" i="5"/>
  <c r="AX679" i="5"/>
  <c r="AU679" i="5"/>
  <c r="AR679" i="5"/>
  <c r="AP679" i="5"/>
  <c r="AN679" i="5"/>
  <c r="AL679" i="5"/>
  <c r="AJ679" i="5"/>
  <c r="AH679" i="5"/>
  <c r="AF679" i="5"/>
  <c r="AD679" i="5"/>
  <c r="AB679" i="5"/>
  <c r="Z679" i="5"/>
  <c r="X679" i="5"/>
  <c r="V679" i="5"/>
  <c r="T679" i="5"/>
  <c r="R679" i="5"/>
  <c r="P679" i="5"/>
  <c r="N679" i="5"/>
  <c r="L679" i="5"/>
  <c r="J679" i="5"/>
  <c r="H679" i="5"/>
  <c r="BD678" i="5"/>
  <c r="BA678" i="5"/>
  <c r="AX678" i="5"/>
  <c r="AU678" i="5"/>
  <c r="AR678" i="5"/>
  <c r="AP678" i="5"/>
  <c r="AN678" i="5"/>
  <c r="AL678" i="5"/>
  <c r="AJ678" i="5"/>
  <c r="AH678" i="5"/>
  <c r="AF678" i="5"/>
  <c r="AD678" i="5"/>
  <c r="AB678" i="5"/>
  <c r="Z678" i="5"/>
  <c r="X678" i="5"/>
  <c r="V678" i="5"/>
  <c r="T678" i="5"/>
  <c r="R678" i="5"/>
  <c r="P678" i="5"/>
  <c r="N678" i="5"/>
  <c r="L678" i="5"/>
  <c r="J678" i="5"/>
  <c r="H678" i="5"/>
  <c r="BD677" i="5"/>
  <c r="BA677" i="5"/>
  <c r="AX677" i="5"/>
  <c r="AU677" i="5"/>
  <c r="AR677" i="5"/>
  <c r="AP677" i="5"/>
  <c r="AN677" i="5"/>
  <c r="AL677" i="5"/>
  <c r="AJ677" i="5"/>
  <c r="AH677" i="5"/>
  <c r="AF677" i="5"/>
  <c r="AD677" i="5"/>
  <c r="AB677" i="5"/>
  <c r="Z677" i="5"/>
  <c r="X677" i="5"/>
  <c r="V677" i="5"/>
  <c r="T677" i="5"/>
  <c r="R677" i="5"/>
  <c r="P677" i="5"/>
  <c r="N677" i="5"/>
  <c r="L677" i="5"/>
  <c r="J677" i="5"/>
  <c r="H677" i="5"/>
  <c r="BD676" i="5"/>
  <c r="BA676" i="5"/>
  <c r="AX676" i="5"/>
  <c r="AU676" i="5"/>
  <c r="AR676" i="5"/>
  <c r="AP676" i="5"/>
  <c r="AN676" i="5"/>
  <c r="AL676" i="5"/>
  <c r="AJ676" i="5"/>
  <c r="AH676" i="5"/>
  <c r="AF676" i="5"/>
  <c r="AD676" i="5"/>
  <c r="AB676" i="5"/>
  <c r="Z676" i="5"/>
  <c r="X676" i="5"/>
  <c r="V676" i="5"/>
  <c r="T676" i="5"/>
  <c r="R676" i="5"/>
  <c r="P676" i="5"/>
  <c r="N676" i="5"/>
  <c r="L676" i="5"/>
  <c r="J676" i="5"/>
  <c r="H676" i="5"/>
  <c r="BD675" i="5"/>
  <c r="BA675" i="5"/>
  <c r="AX675" i="5"/>
  <c r="AU675" i="5"/>
  <c r="AR675" i="5"/>
  <c r="AP675" i="5"/>
  <c r="AN675" i="5"/>
  <c r="AL675" i="5"/>
  <c r="AJ675" i="5"/>
  <c r="AH675" i="5"/>
  <c r="AF675" i="5"/>
  <c r="AD675" i="5"/>
  <c r="AB675" i="5"/>
  <c r="Z675" i="5"/>
  <c r="X675" i="5"/>
  <c r="V675" i="5"/>
  <c r="T675" i="5"/>
  <c r="R675" i="5"/>
  <c r="P675" i="5"/>
  <c r="N675" i="5"/>
  <c r="L675" i="5"/>
  <c r="J675" i="5"/>
  <c r="H675" i="5"/>
  <c r="BD674" i="5"/>
  <c r="BA674" i="5"/>
  <c r="AX674" i="5"/>
  <c r="AU674" i="5"/>
  <c r="AR674" i="5"/>
  <c r="AP674" i="5"/>
  <c r="AN674" i="5"/>
  <c r="AL674" i="5"/>
  <c r="AJ674" i="5"/>
  <c r="AH674" i="5"/>
  <c r="AF674" i="5"/>
  <c r="AD674" i="5"/>
  <c r="AB674" i="5"/>
  <c r="Z674" i="5"/>
  <c r="X674" i="5"/>
  <c r="V674" i="5"/>
  <c r="T674" i="5"/>
  <c r="R674" i="5"/>
  <c r="P674" i="5"/>
  <c r="N674" i="5"/>
  <c r="L674" i="5"/>
  <c r="J674" i="5"/>
  <c r="H674" i="5"/>
  <c r="BD673" i="5"/>
  <c r="BA673" i="5"/>
  <c r="AX673" i="5"/>
  <c r="AU673" i="5"/>
  <c r="AR673" i="5"/>
  <c r="AP673" i="5"/>
  <c r="AN673" i="5"/>
  <c r="AL673" i="5"/>
  <c r="AJ673" i="5"/>
  <c r="AH673" i="5"/>
  <c r="AF673" i="5"/>
  <c r="AD673" i="5"/>
  <c r="AB673" i="5"/>
  <c r="Z673" i="5"/>
  <c r="X673" i="5"/>
  <c r="V673" i="5"/>
  <c r="T673" i="5"/>
  <c r="R673" i="5"/>
  <c r="P673" i="5"/>
  <c r="N673" i="5"/>
  <c r="L673" i="5"/>
  <c r="J673" i="5"/>
  <c r="H673" i="5"/>
  <c r="BD672" i="5"/>
  <c r="BA672" i="5"/>
  <c r="AX672" i="5"/>
  <c r="AU672" i="5"/>
  <c r="AR672" i="5"/>
  <c r="AP672" i="5"/>
  <c r="AN672" i="5"/>
  <c r="AL672" i="5"/>
  <c r="AJ672" i="5"/>
  <c r="AH672" i="5"/>
  <c r="AF672" i="5"/>
  <c r="AD672" i="5"/>
  <c r="AB672" i="5"/>
  <c r="Z672" i="5"/>
  <c r="X672" i="5"/>
  <c r="V672" i="5"/>
  <c r="T672" i="5"/>
  <c r="R672" i="5"/>
  <c r="P672" i="5"/>
  <c r="N672" i="5"/>
  <c r="L672" i="5"/>
  <c r="J672" i="5"/>
  <c r="H672" i="5"/>
  <c r="BD671" i="5"/>
  <c r="BA671" i="5"/>
  <c r="AX671" i="5"/>
  <c r="AU671" i="5"/>
  <c r="AR671" i="5"/>
  <c r="AP671" i="5"/>
  <c r="AN671" i="5"/>
  <c r="AL671" i="5"/>
  <c r="AJ671" i="5"/>
  <c r="AH671" i="5"/>
  <c r="AF671" i="5"/>
  <c r="AD671" i="5"/>
  <c r="AB671" i="5"/>
  <c r="Z671" i="5"/>
  <c r="X671" i="5"/>
  <c r="V671" i="5"/>
  <c r="T671" i="5"/>
  <c r="R671" i="5"/>
  <c r="P671" i="5"/>
  <c r="N671" i="5"/>
  <c r="L671" i="5"/>
  <c r="J671" i="5"/>
  <c r="H671" i="5"/>
  <c r="BS670" i="5"/>
  <c r="BD670" i="5"/>
  <c r="BA670" i="5"/>
  <c r="AX670" i="5"/>
  <c r="AU670" i="5"/>
  <c r="AR670" i="5"/>
  <c r="AP670" i="5"/>
  <c r="AN670" i="5"/>
  <c r="AL670" i="5"/>
  <c r="AJ670" i="5"/>
  <c r="AH670" i="5"/>
  <c r="AF670" i="5"/>
  <c r="AD670" i="5"/>
  <c r="AB670" i="5"/>
  <c r="Z670" i="5"/>
  <c r="X670" i="5"/>
  <c r="V670" i="5"/>
  <c r="T670" i="5"/>
  <c r="R670" i="5"/>
  <c r="P670" i="5"/>
  <c r="N670" i="5"/>
  <c r="L670" i="5"/>
  <c r="J670" i="5"/>
  <c r="H670" i="5"/>
  <c r="BD669" i="5"/>
  <c r="BA669" i="5"/>
  <c r="AX669" i="5"/>
  <c r="AU669" i="5"/>
  <c r="AR669" i="5"/>
  <c r="AP669" i="5"/>
  <c r="AN669" i="5"/>
  <c r="AL669" i="5"/>
  <c r="AJ669" i="5"/>
  <c r="AH669" i="5"/>
  <c r="AF669" i="5"/>
  <c r="AD669" i="5"/>
  <c r="AB669" i="5"/>
  <c r="Z669" i="5"/>
  <c r="X669" i="5"/>
  <c r="V669" i="5"/>
  <c r="T669" i="5"/>
  <c r="R669" i="5"/>
  <c r="P669" i="5"/>
  <c r="N669" i="5"/>
  <c r="L669" i="5"/>
  <c r="J669" i="5"/>
  <c r="H669" i="5"/>
  <c r="BD666" i="5"/>
  <c r="BA666" i="5"/>
  <c r="AX666" i="5"/>
  <c r="AU666" i="5"/>
  <c r="AR666" i="5"/>
  <c r="AP666" i="5"/>
  <c r="AN666" i="5"/>
  <c r="AL666" i="5"/>
  <c r="AJ666" i="5"/>
  <c r="AH666" i="5"/>
  <c r="AF666" i="5"/>
  <c r="AD666" i="5"/>
  <c r="AB666" i="5"/>
  <c r="Z666" i="5"/>
  <c r="X666" i="5"/>
  <c r="V666" i="5"/>
  <c r="T666" i="5"/>
  <c r="R666" i="5"/>
  <c r="P666" i="5"/>
  <c r="N666" i="5"/>
  <c r="L666" i="5"/>
  <c r="J666" i="5"/>
  <c r="H666" i="5"/>
  <c r="BD665" i="5"/>
  <c r="BA665" i="5"/>
  <c r="AX665" i="5"/>
  <c r="AU665" i="5"/>
  <c r="AR665" i="5"/>
  <c r="AP665" i="5"/>
  <c r="AN665" i="5"/>
  <c r="AL665" i="5"/>
  <c r="AJ665" i="5"/>
  <c r="AH665" i="5"/>
  <c r="AF665" i="5"/>
  <c r="AD665" i="5"/>
  <c r="AB665" i="5"/>
  <c r="Z665" i="5"/>
  <c r="X665" i="5"/>
  <c r="V665" i="5"/>
  <c r="T665" i="5"/>
  <c r="R665" i="5"/>
  <c r="P665" i="5"/>
  <c r="N665" i="5"/>
  <c r="L665" i="5"/>
  <c r="J665" i="5"/>
  <c r="H665" i="5"/>
  <c r="BD664" i="5"/>
  <c r="BA664" i="5"/>
  <c r="AX664" i="5"/>
  <c r="AU664" i="5"/>
  <c r="AR664" i="5"/>
  <c r="AP664" i="5"/>
  <c r="AN664" i="5"/>
  <c r="AL664" i="5"/>
  <c r="AJ664" i="5"/>
  <c r="AH664" i="5"/>
  <c r="AF664" i="5"/>
  <c r="AD664" i="5"/>
  <c r="AB664" i="5"/>
  <c r="Z664" i="5"/>
  <c r="X664" i="5"/>
  <c r="V664" i="5"/>
  <c r="T664" i="5"/>
  <c r="R664" i="5"/>
  <c r="P664" i="5"/>
  <c r="N664" i="5"/>
  <c r="L664" i="5"/>
  <c r="J664" i="5"/>
  <c r="H664" i="5"/>
  <c r="BD663" i="5"/>
  <c r="BA663" i="5"/>
  <c r="AX663" i="5"/>
  <c r="AU663" i="5"/>
  <c r="AR663" i="5"/>
  <c r="AP663" i="5"/>
  <c r="AN663" i="5"/>
  <c r="AL663" i="5"/>
  <c r="AJ663" i="5"/>
  <c r="AH663" i="5"/>
  <c r="AF663" i="5"/>
  <c r="AD663" i="5"/>
  <c r="AB663" i="5"/>
  <c r="Z663" i="5"/>
  <c r="X663" i="5"/>
  <c r="V663" i="5"/>
  <c r="T663" i="5"/>
  <c r="R663" i="5"/>
  <c r="P663" i="5"/>
  <c r="N663" i="5"/>
  <c r="L663" i="5"/>
  <c r="J663" i="5"/>
  <c r="H663" i="5"/>
  <c r="BD662" i="5"/>
  <c r="BA662" i="5"/>
  <c r="AX662" i="5"/>
  <c r="AU662" i="5"/>
  <c r="AR662" i="5"/>
  <c r="AP662" i="5"/>
  <c r="AN662" i="5"/>
  <c r="AL662" i="5"/>
  <c r="AJ662" i="5"/>
  <c r="AH662" i="5"/>
  <c r="AF662" i="5"/>
  <c r="AD662" i="5"/>
  <c r="AB662" i="5"/>
  <c r="Z662" i="5"/>
  <c r="X662" i="5"/>
  <c r="V662" i="5"/>
  <c r="T662" i="5"/>
  <c r="R662" i="5"/>
  <c r="P662" i="5"/>
  <c r="N662" i="5"/>
  <c r="L662" i="5"/>
  <c r="J662" i="5"/>
  <c r="H662" i="5"/>
  <c r="BD661" i="5"/>
  <c r="BA661" i="5"/>
  <c r="AX661" i="5"/>
  <c r="AU661" i="5"/>
  <c r="AR661" i="5"/>
  <c r="AP661" i="5"/>
  <c r="AN661" i="5"/>
  <c r="AL661" i="5"/>
  <c r="AJ661" i="5"/>
  <c r="AH661" i="5"/>
  <c r="AF661" i="5"/>
  <c r="AD661" i="5"/>
  <c r="AB661" i="5"/>
  <c r="Z661" i="5"/>
  <c r="X661" i="5"/>
  <c r="V661" i="5"/>
  <c r="T661" i="5"/>
  <c r="R661" i="5"/>
  <c r="P661" i="5"/>
  <c r="N661" i="5"/>
  <c r="L661" i="5"/>
  <c r="J661" i="5"/>
  <c r="H661" i="5"/>
  <c r="BD660" i="5"/>
  <c r="BA660" i="5"/>
  <c r="AX660" i="5"/>
  <c r="AU660" i="5"/>
  <c r="AR660" i="5"/>
  <c r="AP660" i="5"/>
  <c r="AN660" i="5"/>
  <c r="AL660" i="5"/>
  <c r="AJ660" i="5"/>
  <c r="AH660" i="5"/>
  <c r="AF660" i="5"/>
  <c r="AD660" i="5"/>
  <c r="AB660" i="5"/>
  <c r="Z660" i="5"/>
  <c r="X660" i="5"/>
  <c r="V660" i="5"/>
  <c r="T660" i="5"/>
  <c r="R660" i="5"/>
  <c r="P660" i="5"/>
  <c r="N660" i="5"/>
  <c r="L660" i="5"/>
  <c r="J660" i="5"/>
  <c r="H660" i="5"/>
  <c r="BD659" i="5"/>
  <c r="BA659" i="5"/>
  <c r="AX659" i="5"/>
  <c r="AU659" i="5"/>
  <c r="AR659" i="5"/>
  <c r="AP659" i="5"/>
  <c r="AN659" i="5"/>
  <c r="AL659" i="5"/>
  <c r="AJ659" i="5"/>
  <c r="AH659" i="5"/>
  <c r="AF659" i="5"/>
  <c r="AD659" i="5"/>
  <c r="AB659" i="5"/>
  <c r="Z659" i="5"/>
  <c r="X659" i="5"/>
  <c r="V659" i="5"/>
  <c r="T659" i="5"/>
  <c r="R659" i="5"/>
  <c r="P659" i="5"/>
  <c r="N659" i="5"/>
  <c r="L659" i="5"/>
  <c r="J659" i="5"/>
  <c r="H659" i="5"/>
  <c r="BD658" i="5"/>
  <c r="BA658" i="5"/>
  <c r="AX658" i="5"/>
  <c r="AU658" i="5"/>
  <c r="AR658" i="5"/>
  <c r="AP658" i="5"/>
  <c r="AN658" i="5"/>
  <c r="AL658" i="5"/>
  <c r="AJ658" i="5"/>
  <c r="AH658" i="5"/>
  <c r="AF658" i="5"/>
  <c r="AD658" i="5"/>
  <c r="AB658" i="5"/>
  <c r="Z658" i="5"/>
  <c r="X658" i="5"/>
  <c r="V658" i="5"/>
  <c r="T658" i="5"/>
  <c r="R658" i="5"/>
  <c r="P658" i="5"/>
  <c r="N658" i="5"/>
  <c r="L658" i="5"/>
  <c r="J658" i="5"/>
  <c r="H658" i="5"/>
  <c r="BD657" i="5"/>
  <c r="AX657" i="5"/>
  <c r="AU657" i="5"/>
  <c r="AR657" i="5"/>
  <c r="AP657" i="5"/>
  <c r="AN657" i="5"/>
  <c r="AL657" i="5"/>
  <c r="AJ657" i="5"/>
  <c r="AH657" i="5"/>
  <c r="AF657" i="5"/>
  <c r="AD657" i="5"/>
  <c r="AB657" i="5"/>
  <c r="Z657" i="5"/>
  <c r="X657" i="5"/>
  <c r="V657" i="5"/>
  <c r="T657" i="5"/>
  <c r="R657" i="5"/>
  <c r="P657" i="5"/>
  <c r="N657" i="5"/>
  <c r="L657" i="5"/>
  <c r="J657" i="5"/>
  <c r="H657" i="5"/>
  <c r="BS656" i="5"/>
  <c r="BD656" i="5"/>
  <c r="BA656" i="5"/>
  <c r="AX656" i="5"/>
  <c r="AU656" i="5"/>
  <c r="AR656" i="5"/>
  <c r="AP656" i="5"/>
  <c r="AN656" i="5"/>
  <c r="AL656" i="5"/>
  <c r="AJ656" i="5"/>
  <c r="AH656" i="5"/>
  <c r="AF656" i="5"/>
  <c r="AD656" i="5"/>
  <c r="AB656" i="5"/>
  <c r="Z656" i="5"/>
  <c r="X656" i="5"/>
  <c r="V656" i="5"/>
  <c r="T656" i="5"/>
  <c r="R656" i="5"/>
  <c r="P656" i="5"/>
  <c r="N656" i="5"/>
  <c r="L656" i="5"/>
  <c r="J656" i="5"/>
  <c r="H656" i="5"/>
  <c r="BD655" i="5"/>
  <c r="BA655" i="5"/>
  <c r="AX655" i="5"/>
  <c r="AU655" i="5"/>
  <c r="AR655" i="5"/>
  <c r="AP655" i="5"/>
  <c r="AN655" i="5"/>
  <c r="AL655" i="5"/>
  <c r="AJ655" i="5"/>
  <c r="AH655" i="5"/>
  <c r="AF655" i="5"/>
  <c r="AD655" i="5"/>
  <c r="AB655" i="5"/>
  <c r="Z655" i="5"/>
  <c r="X655" i="5"/>
  <c r="V655" i="5"/>
  <c r="T655" i="5"/>
  <c r="R655" i="5"/>
  <c r="P655" i="5"/>
  <c r="N655" i="5"/>
  <c r="L655" i="5"/>
  <c r="J655" i="5"/>
  <c r="H655" i="5"/>
  <c r="BD652" i="5"/>
  <c r="BA652" i="5"/>
  <c r="AX652" i="5"/>
  <c r="AU652" i="5"/>
  <c r="AR652" i="5"/>
  <c r="AP652" i="5"/>
  <c r="AN652" i="5"/>
  <c r="AL652" i="5"/>
  <c r="AJ652" i="5"/>
  <c r="AH652" i="5"/>
  <c r="AF652" i="5"/>
  <c r="AD652" i="5"/>
  <c r="AB652" i="5"/>
  <c r="Z652" i="5"/>
  <c r="X652" i="5"/>
  <c r="V652" i="5"/>
  <c r="T652" i="5"/>
  <c r="R652" i="5"/>
  <c r="P652" i="5"/>
  <c r="N652" i="5"/>
  <c r="L652" i="5"/>
  <c r="J652" i="5"/>
  <c r="H652" i="5"/>
  <c r="BD651" i="5"/>
  <c r="BA651" i="5"/>
  <c r="AX651" i="5"/>
  <c r="AU651" i="5"/>
  <c r="AR651" i="5"/>
  <c r="AP651" i="5"/>
  <c r="AN651" i="5"/>
  <c r="AL651" i="5"/>
  <c r="AJ651" i="5"/>
  <c r="AH651" i="5"/>
  <c r="AF651" i="5"/>
  <c r="AD651" i="5"/>
  <c r="AB651" i="5"/>
  <c r="Z651" i="5"/>
  <c r="X651" i="5"/>
  <c r="V651" i="5"/>
  <c r="T651" i="5"/>
  <c r="R651" i="5"/>
  <c r="P651" i="5"/>
  <c r="N651" i="5"/>
  <c r="L651" i="5"/>
  <c r="J651" i="5"/>
  <c r="H651" i="5"/>
  <c r="BD650" i="5"/>
  <c r="BA650" i="5"/>
  <c r="AX650" i="5"/>
  <c r="AU650" i="5"/>
  <c r="AR650" i="5"/>
  <c r="AP650" i="5"/>
  <c r="AN650" i="5"/>
  <c r="AL650" i="5"/>
  <c r="AJ650" i="5"/>
  <c r="AH650" i="5"/>
  <c r="AF650" i="5"/>
  <c r="AD650" i="5"/>
  <c r="AB650" i="5"/>
  <c r="Z650" i="5"/>
  <c r="X650" i="5"/>
  <c r="V650" i="5"/>
  <c r="T650" i="5"/>
  <c r="R650" i="5"/>
  <c r="P650" i="5"/>
  <c r="N650" i="5"/>
  <c r="L650" i="5"/>
  <c r="J650" i="5"/>
  <c r="H650" i="5"/>
  <c r="BD649" i="5"/>
  <c r="BA649" i="5"/>
  <c r="AX649" i="5"/>
  <c r="AU649" i="5"/>
  <c r="AR649" i="5"/>
  <c r="AP649" i="5"/>
  <c r="AN649" i="5"/>
  <c r="AL649" i="5"/>
  <c r="AJ649" i="5"/>
  <c r="AH649" i="5"/>
  <c r="AF649" i="5"/>
  <c r="AD649" i="5"/>
  <c r="AB649" i="5"/>
  <c r="Z649" i="5"/>
  <c r="X649" i="5"/>
  <c r="V649" i="5"/>
  <c r="T649" i="5"/>
  <c r="R649" i="5"/>
  <c r="P649" i="5"/>
  <c r="N649" i="5"/>
  <c r="L649" i="5"/>
  <c r="J649" i="5"/>
  <c r="H649" i="5"/>
  <c r="BD648" i="5"/>
  <c r="BA648" i="5"/>
  <c r="AX648" i="5"/>
  <c r="AU648" i="5"/>
  <c r="AR648" i="5"/>
  <c r="AP648" i="5"/>
  <c r="AN648" i="5"/>
  <c r="AL648" i="5"/>
  <c r="AJ648" i="5"/>
  <c r="AH648" i="5"/>
  <c r="AF648" i="5"/>
  <c r="AD648" i="5"/>
  <c r="AB648" i="5"/>
  <c r="Z648" i="5"/>
  <c r="X648" i="5"/>
  <c r="V648" i="5"/>
  <c r="T648" i="5"/>
  <c r="R648" i="5"/>
  <c r="P648" i="5"/>
  <c r="N648" i="5"/>
  <c r="L648" i="5"/>
  <c r="J648" i="5"/>
  <c r="H648" i="5"/>
  <c r="BD647" i="5"/>
  <c r="BA647" i="5"/>
  <c r="AX647" i="5"/>
  <c r="AU647" i="5"/>
  <c r="AR647" i="5"/>
  <c r="AP647" i="5"/>
  <c r="AN647" i="5"/>
  <c r="AL647" i="5"/>
  <c r="AJ647" i="5"/>
  <c r="AH647" i="5"/>
  <c r="AF647" i="5"/>
  <c r="AD647" i="5"/>
  <c r="AB647" i="5"/>
  <c r="Z647" i="5"/>
  <c r="X647" i="5"/>
  <c r="V647" i="5"/>
  <c r="T647" i="5"/>
  <c r="R647" i="5"/>
  <c r="P647" i="5"/>
  <c r="N647" i="5"/>
  <c r="L647" i="5"/>
  <c r="J647" i="5"/>
  <c r="H647" i="5"/>
  <c r="BD646" i="5"/>
  <c r="BA646" i="5"/>
  <c r="AX646" i="5"/>
  <c r="AU646" i="5"/>
  <c r="AR646" i="5"/>
  <c r="AP646" i="5"/>
  <c r="AN646" i="5"/>
  <c r="AL646" i="5"/>
  <c r="AJ646" i="5"/>
  <c r="AH646" i="5"/>
  <c r="AF646" i="5"/>
  <c r="AD646" i="5"/>
  <c r="AB646" i="5"/>
  <c r="Z646" i="5"/>
  <c r="X646" i="5"/>
  <c r="V646" i="5"/>
  <c r="T646" i="5"/>
  <c r="R646" i="5"/>
  <c r="P646" i="5"/>
  <c r="N646" i="5"/>
  <c r="L646" i="5"/>
  <c r="J646" i="5"/>
  <c r="H646" i="5"/>
  <c r="BD645" i="5"/>
  <c r="BA645" i="5"/>
  <c r="AX645" i="5"/>
  <c r="AU645" i="5"/>
  <c r="AR645" i="5"/>
  <c r="AP645" i="5"/>
  <c r="AN645" i="5"/>
  <c r="AL645" i="5"/>
  <c r="AJ645" i="5"/>
  <c r="AH645" i="5"/>
  <c r="AF645" i="5"/>
  <c r="AD645" i="5"/>
  <c r="AB645" i="5"/>
  <c r="Z645" i="5"/>
  <c r="X645" i="5"/>
  <c r="V645" i="5"/>
  <c r="T645" i="5"/>
  <c r="R645" i="5"/>
  <c r="P645" i="5"/>
  <c r="N645" i="5"/>
  <c r="L645" i="5"/>
  <c r="J645" i="5"/>
  <c r="H645" i="5"/>
  <c r="BD644" i="5"/>
  <c r="BA644" i="5"/>
  <c r="AX644" i="5"/>
  <c r="AU644" i="5"/>
  <c r="AR644" i="5"/>
  <c r="AP644" i="5"/>
  <c r="AN644" i="5"/>
  <c r="AL644" i="5"/>
  <c r="AJ644" i="5"/>
  <c r="AH644" i="5"/>
  <c r="AF644" i="5"/>
  <c r="AD644" i="5"/>
  <c r="AB644" i="5"/>
  <c r="Z644" i="5"/>
  <c r="X644" i="5"/>
  <c r="V644" i="5"/>
  <c r="T644" i="5"/>
  <c r="R644" i="5"/>
  <c r="P644" i="5"/>
  <c r="N644" i="5"/>
  <c r="L644" i="5"/>
  <c r="J644" i="5"/>
  <c r="H644" i="5"/>
  <c r="BD643" i="5"/>
  <c r="BA643" i="5"/>
  <c r="AX643" i="5"/>
  <c r="AU643" i="5"/>
  <c r="AR643" i="5"/>
  <c r="AP643" i="5"/>
  <c r="AN643" i="5"/>
  <c r="AL643" i="5"/>
  <c r="AJ643" i="5"/>
  <c r="AH643" i="5"/>
  <c r="AF643" i="5"/>
  <c r="AD643" i="5"/>
  <c r="AB643" i="5"/>
  <c r="Z643" i="5"/>
  <c r="X643" i="5"/>
  <c r="V643" i="5"/>
  <c r="T643" i="5"/>
  <c r="R643" i="5"/>
  <c r="P643" i="5"/>
  <c r="N643" i="5"/>
  <c r="L643" i="5"/>
  <c r="J643" i="5"/>
  <c r="H643" i="5"/>
  <c r="BS642" i="5"/>
  <c r="BD642" i="5"/>
  <c r="BA642" i="5"/>
  <c r="AX642" i="5"/>
  <c r="AU642" i="5"/>
  <c r="AR642" i="5"/>
  <c r="AP642" i="5"/>
  <c r="AN642" i="5"/>
  <c r="AL642" i="5"/>
  <c r="AJ642" i="5"/>
  <c r="AH642" i="5"/>
  <c r="AF642" i="5"/>
  <c r="AD642" i="5"/>
  <c r="AB642" i="5"/>
  <c r="Z642" i="5"/>
  <c r="X642" i="5"/>
  <c r="V642" i="5"/>
  <c r="T642" i="5"/>
  <c r="R642" i="5"/>
  <c r="P642" i="5"/>
  <c r="N642" i="5"/>
  <c r="L642" i="5"/>
  <c r="J642" i="5"/>
  <c r="H642" i="5"/>
  <c r="BD641" i="5"/>
  <c r="BA641" i="5"/>
  <c r="AX641" i="5"/>
  <c r="AU641" i="5"/>
  <c r="AR641" i="5"/>
  <c r="AP641" i="5"/>
  <c r="AN641" i="5"/>
  <c r="AL641" i="5"/>
  <c r="AJ641" i="5"/>
  <c r="AH641" i="5"/>
  <c r="AF641" i="5"/>
  <c r="AD641" i="5"/>
  <c r="AB641" i="5"/>
  <c r="Z641" i="5"/>
  <c r="X641" i="5"/>
  <c r="V641" i="5"/>
  <c r="T641" i="5"/>
  <c r="R641" i="5"/>
  <c r="P641" i="5"/>
  <c r="N641" i="5"/>
  <c r="L641" i="5"/>
  <c r="J641" i="5"/>
  <c r="H641" i="5"/>
  <c r="BD638" i="5"/>
  <c r="BA638" i="5"/>
  <c r="AX638" i="5"/>
  <c r="AU638" i="5"/>
  <c r="AR638" i="5"/>
  <c r="AP638" i="5"/>
  <c r="AN638" i="5"/>
  <c r="AL638" i="5"/>
  <c r="AJ638" i="5"/>
  <c r="AH638" i="5"/>
  <c r="AF638" i="5"/>
  <c r="AD638" i="5"/>
  <c r="AB638" i="5"/>
  <c r="Z638" i="5"/>
  <c r="X638" i="5"/>
  <c r="V638" i="5"/>
  <c r="T638" i="5"/>
  <c r="R638" i="5"/>
  <c r="P638" i="5"/>
  <c r="N638" i="5"/>
  <c r="L638" i="5"/>
  <c r="J638" i="5"/>
  <c r="H638" i="5"/>
  <c r="BD637" i="5"/>
  <c r="BA637" i="5"/>
  <c r="AX637" i="5"/>
  <c r="AU637" i="5"/>
  <c r="AR637" i="5"/>
  <c r="AP637" i="5"/>
  <c r="AN637" i="5"/>
  <c r="AL637" i="5"/>
  <c r="AJ637" i="5"/>
  <c r="AH637" i="5"/>
  <c r="AF637" i="5"/>
  <c r="AD637" i="5"/>
  <c r="AB637" i="5"/>
  <c r="Z637" i="5"/>
  <c r="X637" i="5"/>
  <c r="V637" i="5"/>
  <c r="T637" i="5"/>
  <c r="R637" i="5"/>
  <c r="P637" i="5"/>
  <c r="N637" i="5"/>
  <c r="L637" i="5"/>
  <c r="J637" i="5"/>
  <c r="H637" i="5"/>
  <c r="BD636" i="5"/>
  <c r="BA636" i="5"/>
  <c r="AX636" i="5"/>
  <c r="AU636" i="5"/>
  <c r="AR636" i="5"/>
  <c r="AP636" i="5"/>
  <c r="AN636" i="5"/>
  <c r="AL636" i="5"/>
  <c r="AJ636" i="5"/>
  <c r="AH636" i="5"/>
  <c r="AF636" i="5"/>
  <c r="AD636" i="5"/>
  <c r="AB636" i="5"/>
  <c r="Z636" i="5"/>
  <c r="X636" i="5"/>
  <c r="V636" i="5"/>
  <c r="T636" i="5"/>
  <c r="R636" i="5"/>
  <c r="P636" i="5"/>
  <c r="N636" i="5"/>
  <c r="L636" i="5"/>
  <c r="J636" i="5"/>
  <c r="H636" i="5"/>
  <c r="BD635" i="5"/>
  <c r="BA635" i="5"/>
  <c r="AX635" i="5"/>
  <c r="AU635" i="5"/>
  <c r="AR635" i="5"/>
  <c r="AP635" i="5"/>
  <c r="AN635" i="5"/>
  <c r="AL635" i="5"/>
  <c r="AJ635" i="5"/>
  <c r="AH635" i="5"/>
  <c r="AF635" i="5"/>
  <c r="AD635" i="5"/>
  <c r="AB635" i="5"/>
  <c r="Z635" i="5"/>
  <c r="X635" i="5"/>
  <c r="V635" i="5"/>
  <c r="T635" i="5"/>
  <c r="R635" i="5"/>
  <c r="P635" i="5"/>
  <c r="N635" i="5"/>
  <c r="L635" i="5"/>
  <c r="J635" i="5"/>
  <c r="H635" i="5"/>
  <c r="BD634" i="5"/>
  <c r="BA634" i="5"/>
  <c r="AX634" i="5"/>
  <c r="AU634" i="5"/>
  <c r="AR634" i="5"/>
  <c r="AP634" i="5"/>
  <c r="AN634" i="5"/>
  <c r="AL634" i="5"/>
  <c r="AJ634" i="5"/>
  <c r="AH634" i="5"/>
  <c r="AF634" i="5"/>
  <c r="AD634" i="5"/>
  <c r="AB634" i="5"/>
  <c r="Z634" i="5"/>
  <c r="X634" i="5"/>
  <c r="V634" i="5"/>
  <c r="T634" i="5"/>
  <c r="R634" i="5"/>
  <c r="P634" i="5"/>
  <c r="N634" i="5"/>
  <c r="L634" i="5"/>
  <c r="J634" i="5"/>
  <c r="H634" i="5"/>
  <c r="BD633" i="5"/>
  <c r="BA633" i="5"/>
  <c r="AX633" i="5"/>
  <c r="AU633" i="5"/>
  <c r="AR633" i="5"/>
  <c r="AP633" i="5"/>
  <c r="AN633" i="5"/>
  <c r="AL633" i="5"/>
  <c r="AJ633" i="5"/>
  <c r="AH633" i="5"/>
  <c r="AF633" i="5"/>
  <c r="AD633" i="5"/>
  <c r="AB633" i="5"/>
  <c r="Z633" i="5"/>
  <c r="X633" i="5"/>
  <c r="V633" i="5"/>
  <c r="T633" i="5"/>
  <c r="R633" i="5"/>
  <c r="P633" i="5"/>
  <c r="N633" i="5"/>
  <c r="L633" i="5"/>
  <c r="J633" i="5"/>
  <c r="H633" i="5"/>
  <c r="BD632" i="5"/>
  <c r="AU632" i="5"/>
  <c r="AR632" i="5"/>
  <c r="AP632" i="5"/>
  <c r="AN632" i="5"/>
  <c r="AL632" i="5"/>
  <c r="AJ632" i="5"/>
  <c r="AH632" i="5"/>
  <c r="AF632" i="5"/>
  <c r="AD632" i="5"/>
  <c r="AB632" i="5"/>
  <c r="Z632" i="5"/>
  <c r="X632" i="5"/>
  <c r="V632" i="5"/>
  <c r="T632" i="5"/>
  <c r="R632" i="5"/>
  <c r="P632" i="5"/>
  <c r="N632" i="5"/>
  <c r="L632" i="5"/>
  <c r="J632" i="5"/>
  <c r="H632" i="5"/>
  <c r="BD631" i="5"/>
  <c r="BA631" i="5"/>
  <c r="AX631" i="5"/>
  <c r="AU631" i="5"/>
  <c r="AR631" i="5"/>
  <c r="AP631" i="5"/>
  <c r="AN631" i="5"/>
  <c r="AL631" i="5"/>
  <c r="AJ631" i="5"/>
  <c r="AH631" i="5"/>
  <c r="AF631" i="5"/>
  <c r="AD631" i="5"/>
  <c r="AB631" i="5"/>
  <c r="Z631" i="5"/>
  <c r="X631" i="5"/>
  <c r="V631" i="5"/>
  <c r="T631" i="5"/>
  <c r="R631" i="5"/>
  <c r="P631" i="5"/>
  <c r="N631" i="5"/>
  <c r="L631" i="5"/>
  <c r="J631" i="5"/>
  <c r="H631" i="5"/>
  <c r="BD630" i="5"/>
  <c r="BA630" i="5"/>
  <c r="AX630" i="5"/>
  <c r="AU630" i="5"/>
  <c r="AR630" i="5"/>
  <c r="AP630" i="5"/>
  <c r="AN630" i="5"/>
  <c r="AL630" i="5"/>
  <c r="AJ630" i="5"/>
  <c r="AH630" i="5"/>
  <c r="AF630" i="5"/>
  <c r="AD630" i="5"/>
  <c r="AB630" i="5"/>
  <c r="Z630" i="5"/>
  <c r="X630" i="5"/>
  <c r="V630" i="5"/>
  <c r="T630" i="5"/>
  <c r="R630" i="5"/>
  <c r="P630" i="5"/>
  <c r="N630" i="5"/>
  <c r="L630" i="5"/>
  <c r="J630" i="5"/>
  <c r="H630" i="5"/>
  <c r="BD629" i="5"/>
  <c r="BA629" i="5"/>
  <c r="AX629" i="5"/>
  <c r="AU629" i="5"/>
  <c r="AR629" i="5"/>
  <c r="AP629" i="5"/>
  <c r="AN629" i="5"/>
  <c r="AL629" i="5"/>
  <c r="AJ629" i="5"/>
  <c r="AH629" i="5"/>
  <c r="AF629" i="5"/>
  <c r="AD629" i="5"/>
  <c r="AB629" i="5"/>
  <c r="Z629" i="5"/>
  <c r="X629" i="5"/>
  <c r="V629" i="5"/>
  <c r="T629" i="5"/>
  <c r="R629" i="5"/>
  <c r="P629" i="5"/>
  <c r="N629" i="5"/>
  <c r="L629" i="5"/>
  <c r="J629" i="5"/>
  <c r="H629" i="5"/>
  <c r="BS628" i="5"/>
  <c r="BD628" i="5"/>
  <c r="BA628" i="5"/>
  <c r="AX628" i="5"/>
  <c r="AU628" i="5"/>
  <c r="AR628" i="5"/>
  <c r="AP628" i="5"/>
  <c r="AN628" i="5"/>
  <c r="AL628" i="5"/>
  <c r="AJ628" i="5"/>
  <c r="AH628" i="5"/>
  <c r="AF628" i="5"/>
  <c r="AD628" i="5"/>
  <c r="AB628" i="5"/>
  <c r="Z628" i="5"/>
  <c r="X628" i="5"/>
  <c r="V628" i="5"/>
  <c r="T628" i="5"/>
  <c r="R628" i="5"/>
  <c r="P628" i="5"/>
  <c r="N628" i="5"/>
  <c r="L628" i="5"/>
  <c r="J628" i="5"/>
  <c r="H628" i="5"/>
  <c r="BD627" i="5"/>
  <c r="BA627" i="5"/>
  <c r="AX627" i="5"/>
  <c r="AU627" i="5"/>
  <c r="AR627" i="5"/>
  <c r="AP627" i="5"/>
  <c r="AN627" i="5"/>
  <c r="AL627" i="5"/>
  <c r="AJ627" i="5"/>
  <c r="AH627" i="5"/>
  <c r="AF627" i="5"/>
  <c r="AD627" i="5"/>
  <c r="AB627" i="5"/>
  <c r="Z627" i="5"/>
  <c r="X627" i="5"/>
  <c r="V627" i="5"/>
  <c r="T627" i="5"/>
  <c r="R627" i="5"/>
  <c r="P627" i="5"/>
  <c r="N627" i="5"/>
  <c r="L627" i="5"/>
  <c r="J627" i="5"/>
  <c r="H627" i="5"/>
  <c r="BD624" i="5"/>
  <c r="BA624" i="5"/>
  <c r="AX624" i="5"/>
  <c r="AU624" i="5"/>
  <c r="AR624" i="5"/>
  <c r="AP624" i="5"/>
  <c r="AN624" i="5"/>
  <c r="AL624" i="5"/>
  <c r="AJ624" i="5"/>
  <c r="AH624" i="5"/>
  <c r="AF624" i="5"/>
  <c r="AD624" i="5"/>
  <c r="AB624" i="5"/>
  <c r="Z624" i="5"/>
  <c r="X624" i="5"/>
  <c r="V624" i="5"/>
  <c r="T624" i="5"/>
  <c r="R624" i="5"/>
  <c r="P624" i="5"/>
  <c r="N624" i="5"/>
  <c r="L624" i="5"/>
  <c r="J624" i="5"/>
  <c r="H624" i="5"/>
  <c r="BD623" i="5"/>
  <c r="BA623" i="5"/>
  <c r="AX623" i="5"/>
  <c r="AU623" i="5"/>
  <c r="AR623" i="5"/>
  <c r="AP623" i="5"/>
  <c r="AN623" i="5"/>
  <c r="AL623" i="5"/>
  <c r="AJ623" i="5"/>
  <c r="AH623" i="5"/>
  <c r="AF623" i="5"/>
  <c r="AD623" i="5"/>
  <c r="AB623" i="5"/>
  <c r="Z623" i="5"/>
  <c r="X623" i="5"/>
  <c r="V623" i="5"/>
  <c r="T623" i="5"/>
  <c r="R623" i="5"/>
  <c r="P623" i="5"/>
  <c r="N623" i="5"/>
  <c r="L623" i="5"/>
  <c r="J623" i="5"/>
  <c r="H623" i="5"/>
  <c r="BD622" i="5"/>
  <c r="BA622" i="5"/>
  <c r="AX622" i="5"/>
  <c r="AU622" i="5"/>
  <c r="AR622" i="5"/>
  <c r="AP622" i="5"/>
  <c r="AN622" i="5"/>
  <c r="AL622" i="5"/>
  <c r="AJ622" i="5"/>
  <c r="AH622" i="5"/>
  <c r="AF622" i="5"/>
  <c r="AD622" i="5"/>
  <c r="AB622" i="5"/>
  <c r="Z622" i="5"/>
  <c r="X622" i="5"/>
  <c r="V622" i="5"/>
  <c r="T622" i="5"/>
  <c r="R622" i="5"/>
  <c r="P622" i="5"/>
  <c r="N622" i="5"/>
  <c r="L622" i="5"/>
  <c r="J622" i="5"/>
  <c r="H622" i="5"/>
  <c r="BD621" i="5"/>
  <c r="BA621" i="5"/>
  <c r="AX621" i="5"/>
  <c r="AU621" i="5"/>
  <c r="AR621" i="5"/>
  <c r="AP621" i="5"/>
  <c r="AN621" i="5"/>
  <c r="AL621" i="5"/>
  <c r="AJ621" i="5"/>
  <c r="AH621" i="5"/>
  <c r="AF621" i="5"/>
  <c r="AD621" i="5"/>
  <c r="AB621" i="5"/>
  <c r="Z621" i="5"/>
  <c r="X621" i="5"/>
  <c r="V621" i="5"/>
  <c r="T621" i="5"/>
  <c r="R621" i="5"/>
  <c r="P621" i="5"/>
  <c r="N621" i="5"/>
  <c r="L621" i="5"/>
  <c r="J621" i="5"/>
  <c r="H621" i="5"/>
  <c r="BD620" i="5"/>
  <c r="BA620" i="5"/>
  <c r="AX620" i="5"/>
  <c r="AU620" i="5"/>
  <c r="AR620" i="5"/>
  <c r="AP620" i="5"/>
  <c r="AN620" i="5"/>
  <c r="AL620" i="5"/>
  <c r="AJ620" i="5"/>
  <c r="AH620" i="5"/>
  <c r="AF620" i="5"/>
  <c r="AD620" i="5"/>
  <c r="AB620" i="5"/>
  <c r="Z620" i="5"/>
  <c r="X620" i="5"/>
  <c r="V620" i="5"/>
  <c r="T620" i="5"/>
  <c r="R620" i="5"/>
  <c r="P620" i="5"/>
  <c r="N620" i="5"/>
  <c r="L620" i="5"/>
  <c r="J620" i="5"/>
  <c r="H620" i="5"/>
  <c r="BD619" i="5"/>
  <c r="BA619" i="5"/>
  <c r="AX619" i="5"/>
  <c r="AU619" i="5"/>
  <c r="AR619" i="5"/>
  <c r="AP619" i="5"/>
  <c r="AN619" i="5"/>
  <c r="AL619" i="5"/>
  <c r="AJ619" i="5"/>
  <c r="AH619" i="5"/>
  <c r="AF619" i="5"/>
  <c r="AD619" i="5"/>
  <c r="AB619" i="5"/>
  <c r="Z619" i="5"/>
  <c r="X619" i="5"/>
  <c r="V619" i="5"/>
  <c r="T619" i="5"/>
  <c r="R619" i="5"/>
  <c r="P619" i="5"/>
  <c r="N619" i="5"/>
  <c r="L619" i="5"/>
  <c r="J619" i="5"/>
  <c r="H619" i="5"/>
  <c r="BA618" i="5"/>
  <c r="AX618" i="5"/>
  <c r="AU618" i="5"/>
  <c r="AR618" i="5"/>
  <c r="AP618" i="5"/>
  <c r="AN618" i="5"/>
  <c r="AL618" i="5"/>
  <c r="AJ618" i="5"/>
  <c r="AH618" i="5"/>
  <c r="AF618" i="5"/>
  <c r="AD618" i="5"/>
  <c r="AB618" i="5"/>
  <c r="Z618" i="5"/>
  <c r="X618" i="5"/>
  <c r="V618" i="5"/>
  <c r="T618" i="5"/>
  <c r="R618" i="5"/>
  <c r="P618" i="5"/>
  <c r="N618" i="5"/>
  <c r="L618" i="5"/>
  <c r="J618" i="5"/>
  <c r="H618" i="5"/>
  <c r="AX617" i="5"/>
  <c r="AU617" i="5"/>
  <c r="AR617" i="5"/>
  <c r="AP617" i="5"/>
  <c r="AN617" i="5"/>
  <c r="AL617" i="5"/>
  <c r="AJ617" i="5"/>
  <c r="AH617" i="5"/>
  <c r="AF617" i="5"/>
  <c r="AD617" i="5"/>
  <c r="AB617" i="5"/>
  <c r="Z617" i="5"/>
  <c r="X617" i="5"/>
  <c r="V617" i="5"/>
  <c r="T617" i="5"/>
  <c r="R617" i="5"/>
  <c r="P617" i="5"/>
  <c r="N617" i="5"/>
  <c r="L617" i="5"/>
  <c r="J617" i="5"/>
  <c r="H617" i="5"/>
  <c r="BD616" i="5"/>
  <c r="BA616" i="5"/>
  <c r="AU616" i="5"/>
  <c r="AR616" i="5"/>
  <c r="AP616" i="5"/>
  <c r="AN616" i="5"/>
  <c r="AL616" i="5"/>
  <c r="AJ616" i="5"/>
  <c r="AH616" i="5"/>
  <c r="AF616" i="5"/>
  <c r="AD616" i="5"/>
  <c r="AB616" i="5"/>
  <c r="Z616" i="5"/>
  <c r="X616" i="5"/>
  <c r="V616" i="5"/>
  <c r="T616" i="5"/>
  <c r="R616" i="5"/>
  <c r="P616" i="5"/>
  <c r="N616" i="5"/>
  <c r="L616" i="5"/>
  <c r="J616" i="5"/>
  <c r="H616" i="5"/>
  <c r="BD615" i="5"/>
  <c r="BA615" i="5"/>
  <c r="AX615" i="5"/>
  <c r="AU615" i="5"/>
  <c r="AR615" i="5"/>
  <c r="AP615" i="5"/>
  <c r="AN615" i="5"/>
  <c r="AL615" i="5"/>
  <c r="AJ615" i="5"/>
  <c r="AH615" i="5"/>
  <c r="AF615" i="5"/>
  <c r="AD615" i="5"/>
  <c r="AB615" i="5"/>
  <c r="Z615" i="5"/>
  <c r="X615" i="5"/>
  <c r="V615" i="5"/>
  <c r="T615" i="5"/>
  <c r="R615" i="5"/>
  <c r="P615" i="5"/>
  <c r="N615" i="5"/>
  <c r="L615" i="5"/>
  <c r="J615" i="5"/>
  <c r="H615" i="5"/>
  <c r="BS614" i="5"/>
  <c r="BD614" i="5"/>
  <c r="BA614" i="5"/>
  <c r="AX614" i="5"/>
  <c r="AU614" i="5"/>
  <c r="AR614" i="5"/>
  <c r="AP614" i="5"/>
  <c r="AN614" i="5"/>
  <c r="AL614" i="5"/>
  <c r="AJ614" i="5"/>
  <c r="AH614" i="5"/>
  <c r="AF614" i="5"/>
  <c r="AD614" i="5"/>
  <c r="AB614" i="5"/>
  <c r="Z614" i="5"/>
  <c r="X614" i="5"/>
  <c r="V614" i="5"/>
  <c r="T614" i="5"/>
  <c r="R614" i="5"/>
  <c r="P614" i="5"/>
  <c r="N614" i="5"/>
  <c r="L614" i="5"/>
  <c r="J614" i="5"/>
  <c r="H614" i="5"/>
  <c r="BD613" i="5"/>
  <c r="BA613" i="5"/>
  <c r="AX613" i="5"/>
  <c r="AU613" i="5"/>
  <c r="AR613" i="5"/>
  <c r="AP613" i="5"/>
  <c r="AN613" i="5"/>
  <c r="AL613" i="5"/>
  <c r="AJ613" i="5"/>
  <c r="AH613" i="5"/>
  <c r="AF613" i="5"/>
  <c r="AD613" i="5"/>
  <c r="AB613" i="5"/>
  <c r="Z613" i="5"/>
  <c r="X613" i="5"/>
  <c r="V613" i="5"/>
  <c r="T613" i="5"/>
  <c r="R613" i="5"/>
  <c r="P613" i="5"/>
  <c r="N613" i="5"/>
  <c r="L613" i="5"/>
  <c r="J613" i="5"/>
  <c r="H613" i="5"/>
  <c r="BD610" i="5"/>
  <c r="BA610" i="5"/>
  <c r="AX610" i="5"/>
  <c r="AU610" i="5"/>
  <c r="AR610" i="5"/>
  <c r="AP610" i="5"/>
  <c r="AN610" i="5"/>
  <c r="AL610" i="5"/>
  <c r="AJ610" i="5"/>
  <c r="AH610" i="5"/>
  <c r="AF610" i="5"/>
  <c r="AD610" i="5"/>
  <c r="AB610" i="5"/>
  <c r="Z610" i="5"/>
  <c r="X610" i="5"/>
  <c r="V610" i="5"/>
  <c r="T610" i="5"/>
  <c r="R610" i="5"/>
  <c r="P610" i="5"/>
  <c r="N610" i="5"/>
  <c r="L610" i="5"/>
  <c r="J610" i="5"/>
  <c r="H610" i="5"/>
  <c r="BD609" i="5"/>
  <c r="BA609" i="5"/>
  <c r="AX609" i="5"/>
  <c r="AU609" i="5"/>
  <c r="AR609" i="5"/>
  <c r="AP609" i="5"/>
  <c r="AN609" i="5"/>
  <c r="AL609" i="5"/>
  <c r="AJ609" i="5"/>
  <c r="AH609" i="5"/>
  <c r="AF609" i="5"/>
  <c r="AD609" i="5"/>
  <c r="AB609" i="5"/>
  <c r="Z609" i="5"/>
  <c r="X609" i="5"/>
  <c r="V609" i="5"/>
  <c r="T609" i="5"/>
  <c r="R609" i="5"/>
  <c r="P609" i="5"/>
  <c r="N609" i="5"/>
  <c r="L609" i="5"/>
  <c r="J609" i="5"/>
  <c r="H609" i="5"/>
  <c r="BD608" i="5"/>
  <c r="BA608" i="5"/>
  <c r="AX608" i="5"/>
  <c r="AU608" i="5"/>
  <c r="AR608" i="5"/>
  <c r="AP608" i="5"/>
  <c r="AN608" i="5"/>
  <c r="AL608" i="5"/>
  <c r="AJ608" i="5"/>
  <c r="AH608" i="5"/>
  <c r="AF608" i="5"/>
  <c r="AD608" i="5"/>
  <c r="AB608" i="5"/>
  <c r="Z608" i="5"/>
  <c r="X608" i="5"/>
  <c r="V608" i="5"/>
  <c r="T608" i="5"/>
  <c r="R608" i="5"/>
  <c r="P608" i="5"/>
  <c r="N608" i="5"/>
  <c r="L608" i="5"/>
  <c r="J608" i="5"/>
  <c r="H608" i="5"/>
  <c r="BD607" i="5"/>
  <c r="BA607" i="5"/>
  <c r="AX607" i="5"/>
  <c r="AU607" i="5"/>
  <c r="AR607" i="5"/>
  <c r="AP607" i="5"/>
  <c r="AN607" i="5"/>
  <c r="AL607" i="5"/>
  <c r="AJ607" i="5"/>
  <c r="AH607" i="5"/>
  <c r="AF607" i="5"/>
  <c r="AD607" i="5"/>
  <c r="AB607" i="5"/>
  <c r="Z607" i="5"/>
  <c r="X607" i="5"/>
  <c r="V607" i="5"/>
  <c r="T607" i="5"/>
  <c r="R607" i="5"/>
  <c r="P607" i="5"/>
  <c r="N607" i="5"/>
  <c r="L607" i="5"/>
  <c r="J607" i="5"/>
  <c r="H607" i="5"/>
  <c r="BD606" i="5"/>
  <c r="BA606" i="5"/>
  <c r="AX606" i="5"/>
  <c r="AU606" i="5"/>
  <c r="AR606" i="5"/>
  <c r="AP606" i="5"/>
  <c r="AN606" i="5"/>
  <c r="AL606" i="5"/>
  <c r="AJ606" i="5"/>
  <c r="AH606" i="5"/>
  <c r="AF606" i="5"/>
  <c r="AD606" i="5"/>
  <c r="AB606" i="5"/>
  <c r="Z606" i="5"/>
  <c r="X606" i="5"/>
  <c r="V606" i="5"/>
  <c r="T606" i="5"/>
  <c r="R606" i="5"/>
  <c r="P606" i="5"/>
  <c r="N606" i="5"/>
  <c r="L606" i="5"/>
  <c r="J606" i="5"/>
  <c r="H606" i="5"/>
  <c r="BD605" i="5"/>
  <c r="BA605" i="5"/>
  <c r="AX605" i="5"/>
  <c r="AU605" i="5"/>
  <c r="AR605" i="5"/>
  <c r="AP605" i="5"/>
  <c r="AN605" i="5"/>
  <c r="AL605" i="5"/>
  <c r="AJ605" i="5"/>
  <c r="AH605" i="5"/>
  <c r="AF605" i="5"/>
  <c r="AD605" i="5"/>
  <c r="AB605" i="5"/>
  <c r="Z605" i="5"/>
  <c r="X605" i="5"/>
  <c r="V605" i="5"/>
  <c r="T605" i="5"/>
  <c r="R605" i="5"/>
  <c r="P605" i="5"/>
  <c r="N605" i="5"/>
  <c r="L605" i="5"/>
  <c r="J605" i="5"/>
  <c r="H605" i="5"/>
  <c r="BD604" i="5"/>
  <c r="BA604" i="5"/>
  <c r="AX604" i="5"/>
  <c r="AU604" i="5"/>
  <c r="AR604" i="5"/>
  <c r="AP604" i="5"/>
  <c r="AN604" i="5"/>
  <c r="AL604" i="5"/>
  <c r="AJ604" i="5"/>
  <c r="AH604" i="5"/>
  <c r="AF604" i="5"/>
  <c r="AD604" i="5"/>
  <c r="AB604" i="5"/>
  <c r="Z604" i="5"/>
  <c r="X604" i="5"/>
  <c r="V604" i="5"/>
  <c r="T604" i="5"/>
  <c r="R604" i="5"/>
  <c r="P604" i="5"/>
  <c r="N604" i="5"/>
  <c r="L604" i="5"/>
  <c r="J604" i="5"/>
  <c r="H604" i="5"/>
  <c r="BD603" i="5"/>
  <c r="BA603" i="5"/>
  <c r="AX603" i="5"/>
  <c r="AU603" i="5"/>
  <c r="AR603" i="5"/>
  <c r="AP603" i="5"/>
  <c r="AN603" i="5"/>
  <c r="AL603" i="5"/>
  <c r="AJ603" i="5"/>
  <c r="AH603" i="5"/>
  <c r="AF603" i="5"/>
  <c r="AD603" i="5"/>
  <c r="AB603" i="5"/>
  <c r="Z603" i="5"/>
  <c r="X603" i="5"/>
  <c r="V603" i="5"/>
  <c r="T603" i="5"/>
  <c r="R603" i="5"/>
  <c r="P603" i="5"/>
  <c r="N603" i="5"/>
  <c r="L603" i="5"/>
  <c r="J603" i="5"/>
  <c r="H603" i="5"/>
  <c r="BD602" i="5"/>
  <c r="BA602" i="5"/>
  <c r="AX602" i="5"/>
  <c r="AU602" i="5"/>
  <c r="AR602" i="5"/>
  <c r="AP602" i="5"/>
  <c r="AN602" i="5"/>
  <c r="AL602" i="5"/>
  <c r="AJ602" i="5"/>
  <c r="AH602" i="5"/>
  <c r="AF602" i="5"/>
  <c r="AD602" i="5"/>
  <c r="AB602" i="5"/>
  <c r="Z602" i="5"/>
  <c r="X602" i="5"/>
  <c r="V602" i="5"/>
  <c r="T602" i="5"/>
  <c r="R602" i="5"/>
  <c r="P602" i="5"/>
  <c r="N602" i="5"/>
  <c r="L602" i="5"/>
  <c r="J602" i="5"/>
  <c r="H602" i="5"/>
  <c r="BD601" i="5"/>
  <c r="BA601" i="5"/>
  <c r="AX601" i="5"/>
  <c r="AU601" i="5"/>
  <c r="AR601" i="5"/>
  <c r="AP601" i="5"/>
  <c r="AN601" i="5"/>
  <c r="AL601" i="5"/>
  <c r="AJ601" i="5"/>
  <c r="AH601" i="5"/>
  <c r="AF601" i="5"/>
  <c r="AD601" i="5"/>
  <c r="AB601" i="5"/>
  <c r="Z601" i="5"/>
  <c r="X601" i="5"/>
  <c r="V601" i="5"/>
  <c r="T601" i="5"/>
  <c r="R601" i="5"/>
  <c r="P601" i="5"/>
  <c r="N601" i="5"/>
  <c r="L601" i="5"/>
  <c r="J601" i="5"/>
  <c r="H601" i="5"/>
  <c r="BS600" i="5"/>
  <c r="BD600" i="5"/>
  <c r="BA600" i="5"/>
  <c r="AX600" i="5"/>
  <c r="AU600" i="5"/>
  <c r="AR600" i="5"/>
  <c r="AP600" i="5"/>
  <c r="AN600" i="5"/>
  <c r="AL600" i="5"/>
  <c r="AJ600" i="5"/>
  <c r="AH600" i="5"/>
  <c r="AF600" i="5"/>
  <c r="AD600" i="5"/>
  <c r="AB600" i="5"/>
  <c r="Z600" i="5"/>
  <c r="X600" i="5"/>
  <c r="V600" i="5"/>
  <c r="T600" i="5"/>
  <c r="R600" i="5"/>
  <c r="P600" i="5"/>
  <c r="N600" i="5"/>
  <c r="L600" i="5"/>
  <c r="J600" i="5"/>
  <c r="H600" i="5"/>
  <c r="BD599" i="5"/>
  <c r="BA599" i="5"/>
  <c r="AX599" i="5"/>
  <c r="AU599" i="5"/>
  <c r="AR599" i="5"/>
  <c r="AP599" i="5"/>
  <c r="AN599" i="5"/>
  <c r="AL599" i="5"/>
  <c r="AJ599" i="5"/>
  <c r="AH599" i="5"/>
  <c r="AF599" i="5"/>
  <c r="AD599" i="5"/>
  <c r="AB599" i="5"/>
  <c r="Z599" i="5"/>
  <c r="X599" i="5"/>
  <c r="V599" i="5"/>
  <c r="T599" i="5"/>
  <c r="R599" i="5"/>
  <c r="P599" i="5"/>
  <c r="N599" i="5"/>
  <c r="L599" i="5"/>
  <c r="J599" i="5"/>
  <c r="H599" i="5"/>
  <c r="BD596" i="5"/>
  <c r="BA596" i="5"/>
  <c r="AX596" i="5"/>
  <c r="AU596" i="5"/>
  <c r="AR596" i="5"/>
  <c r="AP596" i="5"/>
  <c r="AN596" i="5"/>
  <c r="AL596" i="5"/>
  <c r="AJ596" i="5"/>
  <c r="AH596" i="5"/>
  <c r="AF596" i="5"/>
  <c r="AD596" i="5"/>
  <c r="AB596" i="5"/>
  <c r="Z596" i="5"/>
  <c r="X596" i="5"/>
  <c r="V596" i="5"/>
  <c r="T596" i="5"/>
  <c r="R596" i="5"/>
  <c r="P596" i="5"/>
  <c r="N596" i="5"/>
  <c r="L596" i="5"/>
  <c r="J596" i="5"/>
  <c r="H596" i="5"/>
  <c r="BD595" i="5"/>
  <c r="BA595" i="5"/>
  <c r="AX595" i="5"/>
  <c r="AU595" i="5"/>
  <c r="AR595" i="5"/>
  <c r="AP595" i="5"/>
  <c r="AN595" i="5"/>
  <c r="AL595" i="5"/>
  <c r="AJ595" i="5"/>
  <c r="AH595" i="5"/>
  <c r="AF595" i="5"/>
  <c r="AD595" i="5"/>
  <c r="AB595" i="5"/>
  <c r="Z595" i="5"/>
  <c r="X595" i="5"/>
  <c r="V595" i="5"/>
  <c r="T595" i="5"/>
  <c r="R595" i="5"/>
  <c r="P595" i="5"/>
  <c r="N595" i="5"/>
  <c r="L595" i="5"/>
  <c r="J595" i="5"/>
  <c r="H595" i="5"/>
  <c r="BD594" i="5"/>
  <c r="BA594" i="5"/>
  <c r="AX594" i="5"/>
  <c r="AU594" i="5"/>
  <c r="AR594" i="5"/>
  <c r="AP594" i="5"/>
  <c r="AN594" i="5"/>
  <c r="AL594" i="5"/>
  <c r="AJ594" i="5"/>
  <c r="AH594" i="5"/>
  <c r="AF594" i="5"/>
  <c r="AD594" i="5"/>
  <c r="AB594" i="5"/>
  <c r="Z594" i="5"/>
  <c r="X594" i="5"/>
  <c r="V594" i="5"/>
  <c r="T594" i="5"/>
  <c r="R594" i="5"/>
  <c r="P594" i="5"/>
  <c r="N594" i="5"/>
  <c r="L594" i="5"/>
  <c r="J594" i="5"/>
  <c r="H594" i="5"/>
  <c r="BD593" i="5"/>
  <c r="BA593" i="5"/>
  <c r="AX593" i="5"/>
  <c r="AU593" i="5"/>
  <c r="AR593" i="5"/>
  <c r="AP593" i="5"/>
  <c r="AN593" i="5"/>
  <c r="AL593" i="5"/>
  <c r="AJ593" i="5"/>
  <c r="AH593" i="5"/>
  <c r="AF593" i="5"/>
  <c r="AD593" i="5"/>
  <c r="AB593" i="5"/>
  <c r="Z593" i="5"/>
  <c r="X593" i="5"/>
  <c r="V593" i="5"/>
  <c r="T593" i="5"/>
  <c r="R593" i="5"/>
  <c r="P593" i="5"/>
  <c r="N593" i="5"/>
  <c r="L593" i="5"/>
  <c r="J593" i="5"/>
  <c r="H593" i="5"/>
  <c r="BD592" i="5"/>
  <c r="BA592" i="5"/>
  <c r="AX592" i="5"/>
  <c r="AU592" i="5"/>
  <c r="AR592" i="5"/>
  <c r="AP592" i="5"/>
  <c r="AN592" i="5"/>
  <c r="AL592" i="5"/>
  <c r="AJ592" i="5"/>
  <c r="AH592" i="5"/>
  <c r="AF592" i="5"/>
  <c r="AD592" i="5"/>
  <c r="AB592" i="5"/>
  <c r="Z592" i="5"/>
  <c r="X592" i="5"/>
  <c r="V592" i="5"/>
  <c r="T592" i="5"/>
  <c r="R592" i="5"/>
  <c r="P592" i="5"/>
  <c r="N592" i="5"/>
  <c r="L592" i="5"/>
  <c r="J592" i="5"/>
  <c r="H592" i="5"/>
  <c r="BD591" i="5"/>
  <c r="BA591" i="5"/>
  <c r="AX591" i="5"/>
  <c r="AU591" i="5"/>
  <c r="AR591" i="5"/>
  <c r="AP591" i="5"/>
  <c r="AN591" i="5"/>
  <c r="AL591" i="5"/>
  <c r="AJ591" i="5"/>
  <c r="AH591" i="5"/>
  <c r="AF591" i="5"/>
  <c r="AD591" i="5"/>
  <c r="AB591" i="5"/>
  <c r="Z591" i="5"/>
  <c r="X591" i="5"/>
  <c r="V591" i="5"/>
  <c r="T591" i="5"/>
  <c r="R591" i="5"/>
  <c r="P591" i="5"/>
  <c r="N591" i="5"/>
  <c r="L591" i="5"/>
  <c r="J591" i="5"/>
  <c r="H591" i="5"/>
  <c r="BD590" i="5"/>
  <c r="BA590" i="5"/>
  <c r="AX590" i="5"/>
  <c r="AU590" i="5"/>
  <c r="AR590" i="5"/>
  <c r="AP590" i="5"/>
  <c r="AN590" i="5"/>
  <c r="AL590" i="5"/>
  <c r="AJ590" i="5"/>
  <c r="AH590" i="5"/>
  <c r="AF590" i="5"/>
  <c r="AD590" i="5"/>
  <c r="AB590" i="5"/>
  <c r="Z590" i="5"/>
  <c r="X590" i="5"/>
  <c r="V590" i="5"/>
  <c r="T590" i="5"/>
  <c r="R590" i="5"/>
  <c r="P590" i="5"/>
  <c r="N590" i="5"/>
  <c r="L590" i="5"/>
  <c r="J590" i="5"/>
  <c r="H590" i="5"/>
  <c r="BA589" i="5"/>
  <c r="AX589" i="5"/>
  <c r="AU589" i="5"/>
  <c r="AR589" i="5"/>
  <c r="AP589" i="5"/>
  <c r="AN589" i="5"/>
  <c r="AL589" i="5"/>
  <c r="AJ589" i="5"/>
  <c r="AH589" i="5"/>
  <c r="AF589" i="5"/>
  <c r="AD589" i="5"/>
  <c r="AB589" i="5"/>
  <c r="Z589" i="5"/>
  <c r="X589" i="5"/>
  <c r="V589" i="5"/>
  <c r="T589" i="5"/>
  <c r="R589" i="5"/>
  <c r="P589" i="5"/>
  <c r="N589" i="5"/>
  <c r="L589" i="5"/>
  <c r="J589" i="5"/>
  <c r="H589" i="5"/>
  <c r="BD588" i="5"/>
  <c r="AX588" i="5"/>
  <c r="AU588" i="5"/>
  <c r="AR588" i="5"/>
  <c r="AP588" i="5"/>
  <c r="AN588" i="5"/>
  <c r="AL588" i="5"/>
  <c r="AJ588" i="5"/>
  <c r="AH588" i="5"/>
  <c r="AF588" i="5"/>
  <c r="AD588" i="5"/>
  <c r="AB588" i="5"/>
  <c r="Z588" i="5"/>
  <c r="X588" i="5"/>
  <c r="V588" i="5"/>
  <c r="T588" i="5"/>
  <c r="R588" i="5"/>
  <c r="P588" i="5"/>
  <c r="N588" i="5"/>
  <c r="L588" i="5"/>
  <c r="J588" i="5"/>
  <c r="H588" i="5"/>
  <c r="BD587" i="5"/>
  <c r="BA587" i="5"/>
  <c r="AX587" i="5"/>
  <c r="AU587" i="5"/>
  <c r="AR587" i="5"/>
  <c r="AP587" i="5"/>
  <c r="AN587" i="5"/>
  <c r="AL587" i="5"/>
  <c r="AJ587" i="5"/>
  <c r="AH587" i="5"/>
  <c r="AF587" i="5"/>
  <c r="AD587" i="5"/>
  <c r="AB587" i="5"/>
  <c r="Z587" i="5"/>
  <c r="X587" i="5"/>
  <c r="V587" i="5"/>
  <c r="T587" i="5"/>
  <c r="R587" i="5"/>
  <c r="P587" i="5"/>
  <c r="N587" i="5"/>
  <c r="L587" i="5"/>
  <c r="J587" i="5"/>
  <c r="H587" i="5"/>
  <c r="BS586" i="5"/>
  <c r="BD586" i="5"/>
  <c r="BA586" i="5"/>
  <c r="AX586" i="5"/>
  <c r="AU586" i="5"/>
  <c r="AR586" i="5"/>
  <c r="AP586" i="5"/>
  <c r="AN586" i="5"/>
  <c r="AL586" i="5"/>
  <c r="AJ586" i="5"/>
  <c r="AH586" i="5"/>
  <c r="AF586" i="5"/>
  <c r="AD586" i="5"/>
  <c r="AB586" i="5"/>
  <c r="Z586" i="5"/>
  <c r="X586" i="5"/>
  <c r="V586" i="5"/>
  <c r="T586" i="5"/>
  <c r="R586" i="5"/>
  <c r="P586" i="5"/>
  <c r="N586" i="5"/>
  <c r="L586" i="5"/>
  <c r="J586" i="5"/>
  <c r="H586" i="5"/>
  <c r="BD585" i="5"/>
  <c r="BA585" i="5"/>
  <c r="AX585" i="5"/>
  <c r="AU585" i="5"/>
  <c r="AR585" i="5"/>
  <c r="AP585" i="5"/>
  <c r="AN585" i="5"/>
  <c r="AL585" i="5"/>
  <c r="AJ585" i="5"/>
  <c r="AH585" i="5"/>
  <c r="AF585" i="5"/>
  <c r="AD585" i="5"/>
  <c r="AB585" i="5"/>
  <c r="Z585" i="5"/>
  <c r="X585" i="5"/>
  <c r="V585" i="5"/>
  <c r="T585" i="5"/>
  <c r="R585" i="5"/>
  <c r="P585" i="5"/>
  <c r="N585" i="5"/>
  <c r="L585" i="5"/>
  <c r="J585" i="5"/>
  <c r="H585" i="5"/>
  <c r="BD582" i="5"/>
  <c r="BA582" i="5"/>
  <c r="AX582" i="5"/>
  <c r="AU582" i="5"/>
  <c r="AR582" i="5"/>
  <c r="AP582" i="5"/>
  <c r="AN582" i="5"/>
  <c r="AL582" i="5"/>
  <c r="AJ582" i="5"/>
  <c r="AH582" i="5"/>
  <c r="AF582" i="5"/>
  <c r="AD582" i="5"/>
  <c r="AB582" i="5"/>
  <c r="Z582" i="5"/>
  <c r="X582" i="5"/>
  <c r="V582" i="5"/>
  <c r="T582" i="5"/>
  <c r="R582" i="5"/>
  <c r="P582" i="5"/>
  <c r="N582" i="5"/>
  <c r="L582" i="5"/>
  <c r="J582" i="5"/>
  <c r="H582" i="5"/>
  <c r="BD581" i="5"/>
  <c r="BA581" i="5"/>
  <c r="AX581" i="5"/>
  <c r="AU581" i="5"/>
  <c r="AR581" i="5"/>
  <c r="AP581" i="5"/>
  <c r="AN581" i="5"/>
  <c r="AL581" i="5"/>
  <c r="AJ581" i="5"/>
  <c r="AH581" i="5"/>
  <c r="AF581" i="5"/>
  <c r="AD581" i="5"/>
  <c r="AB581" i="5"/>
  <c r="Z581" i="5"/>
  <c r="X581" i="5"/>
  <c r="V581" i="5"/>
  <c r="T581" i="5"/>
  <c r="R581" i="5"/>
  <c r="P581" i="5"/>
  <c r="N581" i="5"/>
  <c r="L581" i="5"/>
  <c r="J581" i="5"/>
  <c r="H581" i="5"/>
  <c r="BD580" i="5"/>
  <c r="BA580" i="5"/>
  <c r="AX580" i="5"/>
  <c r="AU580" i="5"/>
  <c r="AR580" i="5"/>
  <c r="AP580" i="5"/>
  <c r="AN580" i="5"/>
  <c r="AL580" i="5"/>
  <c r="AJ580" i="5"/>
  <c r="AH580" i="5"/>
  <c r="AF580" i="5"/>
  <c r="AD580" i="5"/>
  <c r="AB580" i="5"/>
  <c r="Z580" i="5"/>
  <c r="X580" i="5"/>
  <c r="V580" i="5"/>
  <c r="T580" i="5"/>
  <c r="R580" i="5"/>
  <c r="P580" i="5"/>
  <c r="N580" i="5"/>
  <c r="L580" i="5"/>
  <c r="J580" i="5"/>
  <c r="H580" i="5"/>
  <c r="BD579" i="5"/>
  <c r="BA579" i="5"/>
  <c r="AX579" i="5"/>
  <c r="AU579" i="5"/>
  <c r="AR579" i="5"/>
  <c r="AP579" i="5"/>
  <c r="AN579" i="5"/>
  <c r="AL579" i="5"/>
  <c r="AJ579" i="5"/>
  <c r="AH579" i="5"/>
  <c r="AF579" i="5"/>
  <c r="AD579" i="5"/>
  <c r="AB579" i="5"/>
  <c r="Z579" i="5"/>
  <c r="X579" i="5"/>
  <c r="V579" i="5"/>
  <c r="T579" i="5"/>
  <c r="R579" i="5"/>
  <c r="P579" i="5"/>
  <c r="N579" i="5"/>
  <c r="L579" i="5"/>
  <c r="J579" i="5"/>
  <c r="H579" i="5"/>
  <c r="BD578" i="5"/>
  <c r="BA578" i="5"/>
  <c r="AX578" i="5"/>
  <c r="AU578" i="5"/>
  <c r="AR578" i="5"/>
  <c r="AP578" i="5"/>
  <c r="AN578" i="5"/>
  <c r="AL578" i="5"/>
  <c r="AJ578" i="5"/>
  <c r="AH578" i="5"/>
  <c r="AF578" i="5"/>
  <c r="AD578" i="5"/>
  <c r="AB578" i="5"/>
  <c r="Z578" i="5"/>
  <c r="X578" i="5"/>
  <c r="V578" i="5"/>
  <c r="T578" i="5"/>
  <c r="R578" i="5"/>
  <c r="P578" i="5"/>
  <c r="N578" i="5"/>
  <c r="L578" i="5"/>
  <c r="J578" i="5"/>
  <c r="H578" i="5"/>
  <c r="BD577" i="5"/>
  <c r="BA577" i="5"/>
  <c r="AX577" i="5"/>
  <c r="AU577" i="5"/>
  <c r="AR577" i="5"/>
  <c r="AP577" i="5"/>
  <c r="AN577" i="5"/>
  <c r="AL577" i="5"/>
  <c r="AJ577" i="5"/>
  <c r="AH577" i="5"/>
  <c r="AF577" i="5"/>
  <c r="AD577" i="5"/>
  <c r="AB577" i="5"/>
  <c r="Z577" i="5"/>
  <c r="X577" i="5"/>
  <c r="V577" i="5"/>
  <c r="T577" i="5"/>
  <c r="R577" i="5"/>
  <c r="P577" i="5"/>
  <c r="N577" i="5"/>
  <c r="L577" i="5"/>
  <c r="J577" i="5"/>
  <c r="H577" i="5"/>
  <c r="BA576" i="5"/>
  <c r="AX576" i="5"/>
  <c r="AU576" i="5"/>
  <c r="AR576" i="5"/>
  <c r="AP576" i="5"/>
  <c r="AN576" i="5"/>
  <c r="AL576" i="5"/>
  <c r="AJ576" i="5"/>
  <c r="AH576" i="5"/>
  <c r="AF576" i="5"/>
  <c r="AD576" i="5"/>
  <c r="AB576" i="5"/>
  <c r="Z576" i="5"/>
  <c r="X576" i="5"/>
  <c r="V576" i="5"/>
  <c r="T576" i="5"/>
  <c r="R576" i="5"/>
  <c r="P576" i="5"/>
  <c r="N576" i="5"/>
  <c r="L576" i="5"/>
  <c r="J576" i="5"/>
  <c r="H576" i="5"/>
  <c r="BD575" i="5"/>
  <c r="AX575" i="5"/>
  <c r="AU575" i="5"/>
  <c r="AR575" i="5"/>
  <c r="AP575" i="5"/>
  <c r="AN575" i="5"/>
  <c r="AL575" i="5"/>
  <c r="AJ575" i="5"/>
  <c r="AH575" i="5"/>
  <c r="AF575" i="5"/>
  <c r="AD575" i="5"/>
  <c r="AB575" i="5"/>
  <c r="Z575" i="5"/>
  <c r="X575" i="5"/>
  <c r="V575" i="5"/>
  <c r="T575" i="5"/>
  <c r="R575" i="5"/>
  <c r="P575" i="5"/>
  <c r="N575" i="5"/>
  <c r="L575" i="5"/>
  <c r="J575" i="5"/>
  <c r="H575" i="5"/>
  <c r="BD574" i="5"/>
  <c r="AX574" i="5"/>
  <c r="AU574" i="5"/>
  <c r="AR574" i="5"/>
  <c r="AP574" i="5"/>
  <c r="AN574" i="5"/>
  <c r="AL574" i="5"/>
  <c r="AJ574" i="5"/>
  <c r="AH574" i="5"/>
  <c r="AF574" i="5"/>
  <c r="AD574" i="5"/>
  <c r="AB574" i="5"/>
  <c r="Z574" i="5"/>
  <c r="X574" i="5"/>
  <c r="V574" i="5"/>
  <c r="T574" i="5"/>
  <c r="R574" i="5"/>
  <c r="P574" i="5"/>
  <c r="N574" i="5"/>
  <c r="L574" i="5"/>
  <c r="J574" i="5"/>
  <c r="H574" i="5"/>
  <c r="BD573" i="5"/>
  <c r="BA573" i="5"/>
  <c r="AX573" i="5"/>
  <c r="AU573" i="5"/>
  <c r="AR573" i="5"/>
  <c r="AP573" i="5"/>
  <c r="AN573" i="5"/>
  <c r="AL573" i="5"/>
  <c r="AJ573" i="5"/>
  <c r="AH573" i="5"/>
  <c r="AF573" i="5"/>
  <c r="AD573" i="5"/>
  <c r="AB573" i="5"/>
  <c r="Z573" i="5"/>
  <c r="X573" i="5"/>
  <c r="V573" i="5"/>
  <c r="T573" i="5"/>
  <c r="R573" i="5"/>
  <c r="P573" i="5"/>
  <c r="N573" i="5"/>
  <c r="L573" i="5"/>
  <c r="J573" i="5"/>
  <c r="H573" i="5"/>
  <c r="BS572" i="5"/>
  <c r="BD572" i="5"/>
  <c r="BA572" i="5"/>
  <c r="AX572" i="5"/>
  <c r="AU572" i="5"/>
  <c r="AR572" i="5"/>
  <c r="AP572" i="5"/>
  <c r="AN572" i="5"/>
  <c r="AL572" i="5"/>
  <c r="AJ572" i="5"/>
  <c r="AH572" i="5"/>
  <c r="AF572" i="5"/>
  <c r="AD572" i="5"/>
  <c r="AB572" i="5"/>
  <c r="Z572" i="5"/>
  <c r="X572" i="5"/>
  <c r="V572" i="5"/>
  <c r="T572" i="5"/>
  <c r="R572" i="5"/>
  <c r="P572" i="5"/>
  <c r="N572" i="5"/>
  <c r="L572" i="5"/>
  <c r="J572" i="5"/>
  <c r="H572" i="5"/>
  <c r="BD571" i="5"/>
  <c r="BA571" i="5"/>
  <c r="AX571" i="5"/>
  <c r="AU571" i="5"/>
  <c r="AR571" i="5"/>
  <c r="AP571" i="5"/>
  <c r="AN571" i="5"/>
  <c r="AL571" i="5"/>
  <c r="AJ571" i="5"/>
  <c r="AH571" i="5"/>
  <c r="AF571" i="5"/>
  <c r="AD571" i="5"/>
  <c r="AB571" i="5"/>
  <c r="Z571" i="5"/>
  <c r="X571" i="5"/>
  <c r="V571" i="5"/>
  <c r="T571" i="5"/>
  <c r="R571" i="5"/>
  <c r="P571" i="5"/>
  <c r="N571" i="5"/>
  <c r="L571" i="5"/>
  <c r="J571" i="5"/>
  <c r="H571" i="5"/>
  <c r="BD568" i="5"/>
  <c r="BA568" i="5"/>
  <c r="AX568" i="5"/>
  <c r="AU568" i="5"/>
  <c r="AR568" i="5"/>
  <c r="AP568" i="5"/>
  <c r="AN568" i="5"/>
  <c r="AL568" i="5"/>
  <c r="AJ568" i="5"/>
  <c r="AH568" i="5"/>
  <c r="AF568" i="5"/>
  <c r="AD568" i="5"/>
  <c r="AB568" i="5"/>
  <c r="Z568" i="5"/>
  <c r="X568" i="5"/>
  <c r="V568" i="5"/>
  <c r="T568" i="5"/>
  <c r="R568" i="5"/>
  <c r="P568" i="5"/>
  <c r="N568" i="5"/>
  <c r="L568" i="5"/>
  <c r="J568" i="5"/>
  <c r="H568" i="5"/>
  <c r="BD567" i="5"/>
  <c r="BA567" i="5"/>
  <c r="AX567" i="5"/>
  <c r="AU567" i="5"/>
  <c r="AR567" i="5"/>
  <c r="AP567" i="5"/>
  <c r="AN567" i="5"/>
  <c r="AL567" i="5"/>
  <c r="AJ567" i="5"/>
  <c r="AH567" i="5"/>
  <c r="AF567" i="5"/>
  <c r="AD567" i="5"/>
  <c r="AB567" i="5"/>
  <c r="Z567" i="5"/>
  <c r="X567" i="5"/>
  <c r="V567" i="5"/>
  <c r="T567" i="5"/>
  <c r="R567" i="5"/>
  <c r="P567" i="5"/>
  <c r="N567" i="5"/>
  <c r="L567" i="5"/>
  <c r="J567" i="5"/>
  <c r="H567" i="5"/>
  <c r="BD566" i="5"/>
  <c r="BA566" i="5"/>
  <c r="AX566" i="5"/>
  <c r="AU566" i="5"/>
  <c r="AR566" i="5"/>
  <c r="AP566" i="5"/>
  <c r="AN566" i="5"/>
  <c r="AL566" i="5"/>
  <c r="AJ566" i="5"/>
  <c r="AH566" i="5"/>
  <c r="AF566" i="5"/>
  <c r="AD566" i="5"/>
  <c r="AB566" i="5"/>
  <c r="Z566" i="5"/>
  <c r="X566" i="5"/>
  <c r="V566" i="5"/>
  <c r="T566" i="5"/>
  <c r="R566" i="5"/>
  <c r="P566" i="5"/>
  <c r="N566" i="5"/>
  <c r="L566" i="5"/>
  <c r="J566" i="5"/>
  <c r="H566" i="5"/>
  <c r="BD565" i="5"/>
  <c r="BA565" i="5"/>
  <c r="AX565" i="5"/>
  <c r="AU565" i="5"/>
  <c r="AR565" i="5"/>
  <c r="AP565" i="5"/>
  <c r="AN565" i="5"/>
  <c r="AL565" i="5"/>
  <c r="AJ565" i="5"/>
  <c r="AH565" i="5"/>
  <c r="AF565" i="5"/>
  <c r="AD565" i="5"/>
  <c r="AB565" i="5"/>
  <c r="Z565" i="5"/>
  <c r="X565" i="5"/>
  <c r="V565" i="5"/>
  <c r="T565" i="5"/>
  <c r="R565" i="5"/>
  <c r="P565" i="5"/>
  <c r="N565" i="5"/>
  <c r="L565" i="5"/>
  <c r="J565" i="5"/>
  <c r="H565" i="5"/>
  <c r="BD564" i="5"/>
  <c r="BA564" i="5"/>
  <c r="AX564" i="5"/>
  <c r="AU564" i="5"/>
  <c r="AR564" i="5"/>
  <c r="AP564" i="5"/>
  <c r="AN564" i="5"/>
  <c r="AL564" i="5"/>
  <c r="AJ564" i="5"/>
  <c r="AH564" i="5"/>
  <c r="AF564" i="5"/>
  <c r="AD564" i="5"/>
  <c r="AB564" i="5"/>
  <c r="Z564" i="5"/>
  <c r="X564" i="5"/>
  <c r="V564" i="5"/>
  <c r="T564" i="5"/>
  <c r="R564" i="5"/>
  <c r="P564" i="5"/>
  <c r="N564" i="5"/>
  <c r="L564" i="5"/>
  <c r="J564" i="5"/>
  <c r="H564" i="5"/>
  <c r="BD563" i="5"/>
  <c r="BA563" i="5"/>
  <c r="AX563" i="5"/>
  <c r="AU563" i="5"/>
  <c r="AR563" i="5"/>
  <c r="AP563" i="5"/>
  <c r="AN563" i="5"/>
  <c r="AL563" i="5"/>
  <c r="AJ563" i="5"/>
  <c r="AH563" i="5"/>
  <c r="AF563" i="5"/>
  <c r="AD563" i="5"/>
  <c r="AB563" i="5"/>
  <c r="Z563" i="5"/>
  <c r="X563" i="5"/>
  <c r="V563" i="5"/>
  <c r="T563" i="5"/>
  <c r="R563" i="5"/>
  <c r="P563" i="5"/>
  <c r="N563" i="5"/>
  <c r="L563" i="5"/>
  <c r="J563" i="5"/>
  <c r="H563" i="5"/>
  <c r="BA562" i="5"/>
  <c r="AX562" i="5"/>
  <c r="AU562" i="5"/>
  <c r="AR562" i="5"/>
  <c r="AP562" i="5"/>
  <c r="AN562" i="5"/>
  <c r="AL562" i="5"/>
  <c r="AJ562" i="5"/>
  <c r="AH562" i="5"/>
  <c r="AF562" i="5"/>
  <c r="AD562" i="5"/>
  <c r="AB562" i="5"/>
  <c r="Z562" i="5"/>
  <c r="X562" i="5"/>
  <c r="V562" i="5"/>
  <c r="T562" i="5"/>
  <c r="R562" i="5"/>
  <c r="P562" i="5"/>
  <c r="N562" i="5"/>
  <c r="L562" i="5"/>
  <c r="J562" i="5"/>
  <c r="H562" i="5"/>
  <c r="BA561" i="5"/>
  <c r="AX561" i="5"/>
  <c r="AU561" i="5"/>
  <c r="AR561" i="5"/>
  <c r="AP561" i="5"/>
  <c r="AN561" i="5"/>
  <c r="AL561" i="5"/>
  <c r="AJ561" i="5"/>
  <c r="AH561" i="5"/>
  <c r="AF561" i="5"/>
  <c r="AD561" i="5"/>
  <c r="AB561" i="5"/>
  <c r="Z561" i="5"/>
  <c r="X561" i="5"/>
  <c r="V561" i="5"/>
  <c r="T561" i="5"/>
  <c r="R561" i="5"/>
  <c r="P561" i="5"/>
  <c r="N561" i="5"/>
  <c r="L561" i="5"/>
  <c r="J561" i="5"/>
  <c r="H561" i="5"/>
  <c r="BD560" i="5"/>
  <c r="BA560" i="5"/>
  <c r="AX560" i="5"/>
  <c r="AU560" i="5"/>
  <c r="AR560" i="5"/>
  <c r="AP560" i="5"/>
  <c r="AN560" i="5"/>
  <c r="AL560" i="5"/>
  <c r="AJ560" i="5"/>
  <c r="AH560" i="5"/>
  <c r="AF560" i="5"/>
  <c r="AD560" i="5"/>
  <c r="AB560" i="5"/>
  <c r="Z560" i="5"/>
  <c r="X560" i="5"/>
  <c r="V560" i="5"/>
  <c r="T560" i="5"/>
  <c r="R560" i="5"/>
  <c r="P560" i="5"/>
  <c r="N560" i="5"/>
  <c r="L560" i="5"/>
  <c r="J560" i="5"/>
  <c r="H560" i="5"/>
  <c r="BD559" i="5"/>
  <c r="BA559" i="5"/>
  <c r="AX559" i="5"/>
  <c r="AU559" i="5"/>
  <c r="AR559" i="5"/>
  <c r="AP559" i="5"/>
  <c r="AN559" i="5"/>
  <c r="AL559" i="5"/>
  <c r="AJ559" i="5"/>
  <c r="AH559" i="5"/>
  <c r="AF559" i="5"/>
  <c r="AD559" i="5"/>
  <c r="AB559" i="5"/>
  <c r="Z559" i="5"/>
  <c r="X559" i="5"/>
  <c r="V559" i="5"/>
  <c r="T559" i="5"/>
  <c r="R559" i="5"/>
  <c r="P559" i="5"/>
  <c r="N559" i="5"/>
  <c r="L559" i="5"/>
  <c r="J559" i="5"/>
  <c r="H559" i="5"/>
  <c r="BS558" i="5"/>
  <c r="BD558" i="5"/>
  <c r="BA558" i="5"/>
  <c r="AX558" i="5"/>
  <c r="AU558" i="5"/>
  <c r="AR558" i="5"/>
  <c r="AP558" i="5"/>
  <c r="AN558" i="5"/>
  <c r="AL558" i="5"/>
  <c r="AJ558" i="5"/>
  <c r="AH558" i="5"/>
  <c r="AF558" i="5"/>
  <c r="AD558" i="5"/>
  <c r="AB558" i="5"/>
  <c r="Z558" i="5"/>
  <c r="X558" i="5"/>
  <c r="V558" i="5"/>
  <c r="T558" i="5"/>
  <c r="R558" i="5"/>
  <c r="P558" i="5"/>
  <c r="N558" i="5"/>
  <c r="L558" i="5"/>
  <c r="J558" i="5"/>
  <c r="H558" i="5"/>
  <c r="BD557" i="5"/>
  <c r="BA557" i="5"/>
  <c r="AX557" i="5"/>
  <c r="AU557" i="5"/>
  <c r="AR557" i="5"/>
  <c r="AP557" i="5"/>
  <c r="AN557" i="5"/>
  <c r="AL557" i="5"/>
  <c r="AJ557" i="5"/>
  <c r="AH557" i="5"/>
  <c r="AF557" i="5"/>
  <c r="AD557" i="5"/>
  <c r="AB557" i="5"/>
  <c r="Z557" i="5"/>
  <c r="X557" i="5"/>
  <c r="V557" i="5"/>
  <c r="T557" i="5"/>
  <c r="R557" i="5"/>
  <c r="P557" i="5"/>
  <c r="N557" i="5"/>
  <c r="L557" i="5"/>
  <c r="J557" i="5"/>
  <c r="H557" i="5"/>
  <c r="BD554" i="5"/>
  <c r="BA554" i="5"/>
  <c r="AX554" i="5"/>
  <c r="AU554" i="5"/>
  <c r="AR554" i="5"/>
  <c r="AP554" i="5"/>
  <c r="AN554" i="5"/>
  <c r="AL554" i="5"/>
  <c r="AJ554" i="5"/>
  <c r="AH554" i="5"/>
  <c r="AF554" i="5"/>
  <c r="AD554" i="5"/>
  <c r="AB554" i="5"/>
  <c r="Z554" i="5"/>
  <c r="X554" i="5"/>
  <c r="V554" i="5"/>
  <c r="T554" i="5"/>
  <c r="R554" i="5"/>
  <c r="P554" i="5"/>
  <c r="N554" i="5"/>
  <c r="L554" i="5"/>
  <c r="J554" i="5"/>
  <c r="H554" i="5"/>
  <c r="BD553" i="5"/>
  <c r="BA553" i="5"/>
  <c r="AX553" i="5"/>
  <c r="AU553" i="5"/>
  <c r="AR553" i="5"/>
  <c r="AP553" i="5"/>
  <c r="AN553" i="5"/>
  <c r="AL553" i="5"/>
  <c r="AJ553" i="5"/>
  <c r="AH553" i="5"/>
  <c r="AF553" i="5"/>
  <c r="AD553" i="5"/>
  <c r="AB553" i="5"/>
  <c r="Z553" i="5"/>
  <c r="X553" i="5"/>
  <c r="V553" i="5"/>
  <c r="T553" i="5"/>
  <c r="R553" i="5"/>
  <c r="P553" i="5"/>
  <c r="N553" i="5"/>
  <c r="L553" i="5"/>
  <c r="J553" i="5"/>
  <c r="H553" i="5"/>
  <c r="BD552" i="5"/>
  <c r="BA552" i="5"/>
  <c r="AX552" i="5"/>
  <c r="AU552" i="5"/>
  <c r="AR552" i="5"/>
  <c r="AP552" i="5"/>
  <c r="AN552" i="5"/>
  <c r="AL552" i="5"/>
  <c r="AJ552" i="5"/>
  <c r="AH552" i="5"/>
  <c r="AF552" i="5"/>
  <c r="AD552" i="5"/>
  <c r="AB552" i="5"/>
  <c r="Z552" i="5"/>
  <c r="X552" i="5"/>
  <c r="V552" i="5"/>
  <c r="T552" i="5"/>
  <c r="R552" i="5"/>
  <c r="P552" i="5"/>
  <c r="N552" i="5"/>
  <c r="L552" i="5"/>
  <c r="J552" i="5"/>
  <c r="H552" i="5"/>
  <c r="BD551" i="5"/>
  <c r="BA551" i="5"/>
  <c r="AX551" i="5"/>
  <c r="AU551" i="5"/>
  <c r="AR551" i="5"/>
  <c r="AP551" i="5"/>
  <c r="AN551" i="5"/>
  <c r="AL551" i="5"/>
  <c r="AJ551" i="5"/>
  <c r="AH551" i="5"/>
  <c r="AF551" i="5"/>
  <c r="AD551" i="5"/>
  <c r="AB551" i="5"/>
  <c r="Z551" i="5"/>
  <c r="X551" i="5"/>
  <c r="V551" i="5"/>
  <c r="T551" i="5"/>
  <c r="R551" i="5"/>
  <c r="P551" i="5"/>
  <c r="N551" i="5"/>
  <c r="L551" i="5"/>
  <c r="J551" i="5"/>
  <c r="H551" i="5"/>
  <c r="BD550" i="5"/>
  <c r="BA550" i="5"/>
  <c r="AX550" i="5"/>
  <c r="AU550" i="5"/>
  <c r="AR550" i="5"/>
  <c r="AP550" i="5"/>
  <c r="AN550" i="5"/>
  <c r="AL550" i="5"/>
  <c r="AJ550" i="5"/>
  <c r="AH550" i="5"/>
  <c r="AF550" i="5"/>
  <c r="AD550" i="5"/>
  <c r="AB550" i="5"/>
  <c r="Z550" i="5"/>
  <c r="X550" i="5"/>
  <c r="V550" i="5"/>
  <c r="T550" i="5"/>
  <c r="R550" i="5"/>
  <c r="P550" i="5"/>
  <c r="N550" i="5"/>
  <c r="L550" i="5"/>
  <c r="J550" i="5"/>
  <c r="H550" i="5"/>
  <c r="BD549" i="5"/>
  <c r="BA549" i="5"/>
  <c r="AX549" i="5"/>
  <c r="AU549" i="5"/>
  <c r="AR549" i="5"/>
  <c r="AP549" i="5"/>
  <c r="AN549" i="5"/>
  <c r="AL549" i="5"/>
  <c r="AJ549" i="5"/>
  <c r="AH549" i="5"/>
  <c r="AF549" i="5"/>
  <c r="AD549" i="5"/>
  <c r="AB549" i="5"/>
  <c r="Z549" i="5"/>
  <c r="X549" i="5"/>
  <c r="V549" i="5"/>
  <c r="T549" i="5"/>
  <c r="R549" i="5"/>
  <c r="P549" i="5"/>
  <c r="N549" i="5"/>
  <c r="L549" i="5"/>
  <c r="J549" i="5"/>
  <c r="H549" i="5"/>
  <c r="BD548" i="5"/>
  <c r="AX548" i="5"/>
  <c r="AU548" i="5"/>
  <c r="AR548" i="5"/>
  <c r="AP548" i="5"/>
  <c r="AN548" i="5"/>
  <c r="AL548" i="5"/>
  <c r="AJ548" i="5"/>
  <c r="AH548" i="5"/>
  <c r="AF548" i="5"/>
  <c r="AD548" i="5"/>
  <c r="AB548" i="5"/>
  <c r="Z548" i="5"/>
  <c r="X548" i="5"/>
  <c r="V548" i="5"/>
  <c r="T548" i="5"/>
  <c r="R548" i="5"/>
  <c r="P548" i="5"/>
  <c r="N548" i="5"/>
  <c r="L548" i="5"/>
  <c r="J548" i="5"/>
  <c r="H548" i="5"/>
  <c r="BD547" i="5"/>
  <c r="AX547" i="5"/>
  <c r="AU547" i="5"/>
  <c r="AR547" i="5"/>
  <c r="AP547" i="5"/>
  <c r="AN547" i="5"/>
  <c r="AL547" i="5"/>
  <c r="AJ547" i="5"/>
  <c r="AH547" i="5"/>
  <c r="AF547" i="5"/>
  <c r="AD547" i="5"/>
  <c r="AB547" i="5"/>
  <c r="Z547" i="5"/>
  <c r="X547" i="5"/>
  <c r="V547" i="5"/>
  <c r="T547" i="5"/>
  <c r="R547" i="5"/>
  <c r="P547" i="5"/>
  <c r="N547" i="5"/>
  <c r="L547" i="5"/>
  <c r="J547" i="5"/>
  <c r="H547" i="5"/>
  <c r="BD546" i="5"/>
  <c r="BA546" i="5"/>
  <c r="AX546" i="5"/>
  <c r="AU546" i="5"/>
  <c r="AR546" i="5"/>
  <c r="AP546" i="5"/>
  <c r="AN546" i="5"/>
  <c r="AL546" i="5"/>
  <c r="AJ546" i="5"/>
  <c r="AH546" i="5"/>
  <c r="AF546" i="5"/>
  <c r="AD546" i="5"/>
  <c r="AB546" i="5"/>
  <c r="Z546" i="5"/>
  <c r="X546" i="5"/>
  <c r="V546" i="5"/>
  <c r="T546" i="5"/>
  <c r="R546" i="5"/>
  <c r="P546" i="5"/>
  <c r="N546" i="5"/>
  <c r="L546" i="5"/>
  <c r="J546" i="5"/>
  <c r="H546" i="5"/>
  <c r="BD545" i="5"/>
  <c r="BA545" i="5"/>
  <c r="AX545" i="5"/>
  <c r="AU545" i="5"/>
  <c r="AR545" i="5"/>
  <c r="AP545" i="5"/>
  <c r="AN545" i="5"/>
  <c r="AL545" i="5"/>
  <c r="AJ545" i="5"/>
  <c r="AH545" i="5"/>
  <c r="AF545" i="5"/>
  <c r="AD545" i="5"/>
  <c r="AB545" i="5"/>
  <c r="Z545" i="5"/>
  <c r="X545" i="5"/>
  <c r="V545" i="5"/>
  <c r="T545" i="5"/>
  <c r="R545" i="5"/>
  <c r="P545" i="5"/>
  <c r="N545" i="5"/>
  <c r="L545" i="5"/>
  <c r="J545" i="5"/>
  <c r="H545" i="5"/>
  <c r="BS544" i="5"/>
  <c r="BD544" i="5"/>
  <c r="BA544" i="5"/>
  <c r="AX544" i="5"/>
  <c r="AU544" i="5"/>
  <c r="AR544" i="5"/>
  <c r="AP544" i="5"/>
  <c r="AN544" i="5"/>
  <c r="AL544" i="5"/>
  <c r="AJ544" i="5"/>
  <c r="AH544" i="5"/>
  <c r="AF544" i="5"/>
  <c r="AD544" i="5"/>
  <c r="AB544" i="5"/>
  <c r="Z544" i="5"/>
  <c r="X544" i="5"/>
  <c r="V544" i="5"/>
  <c r="T544" i="5"/>
  <c r="R544" i="5"/>
  <c r="P544" i="5"/>
  <c r="N544" i="5"/>
  <c r="L544" i="5"/>
  <c r="J544" i="5"/>
  <c r="H544" i="5"/>
  <c r="BD543" i="5"/>
  <c r="BA543" i="5"/>
  <c r="AX543" i="5"/>
  <c r="AU543" i="5"/>
  <c r="AR543" i="5"/>
  <c r="AP543" i="5"/>
  <c r="AN543" i="5"/>
  <c r="AL543" i="5"/>
  <c r="AJ543" i="5"/>
  <c r="AH543" i="5"/>
  <c r="AF543" i="5"/>
  <c r="AD543" i="5"/>
  <c r="AB543" i="5"/>
  <c r="Z543" i="5"/>
  <c r="X543" i="5"/>
  <c r="V543" i="5"/>
  <c r="T543" i="5"/>
  <c r="R543" i="5"/>
  <c r="P543" i="5"/>
  <c r="N543" i="5"/>
  <c r="L543" i="5"/>
  <c r="J543" i="5"/>
  <c r="H543" i="5"/>
  <c r="BD540" i="5"/>
  <c r="BA540" i="5"/>
  <c r="AX540" i="5"/>
  <c r="AU540" i="5"/>
  <c r="AR540" i="5"/>
  <c r="AP540" i="5"/>
  <c r="AN540" i="5"/>
  <c r="AL540" i="5"/>
  <c r="AJ540" i="5"/>
  <c r="AH540" i="5"/>
  <c r="AF540" i="5"/>
  <c r="AD540" i="5"/>
  <c r="AB540" i="5"/>
  <c r="Z540" i="5"/>
  <c r="X540" i="5"/>
  <c r="V540" i="5"/>
  <c r="T540" i="5"/>
  <c r="R540" i="5"/>
  <c r="P540" i="5"/>
  <c r="N540" i="5"/>
  <c r="L540" i="5"/>
  <c r="J540" i="5"/>
  <c r="H540" i="5"/>
  <c r="BD539" i="5"/>
  <c r="BA539" i="5"/>
  <c r="AX539" i="5"/>
  <c r="AU539" i="5"/>
  <c r="AR539" i="5"/>
  <c r="AP539" i="5"/>
  <c r="AN539" i="5"/>
  <c r="AL539" i="5"/>
  <c r="AJ539" i="5"/>
  <c r="AH539" i="5"/>
  <c r="AF539" i="5"/>
  <c r="AD539" i="5"/>
  <c r="AB539" i="5"/>
  <c r="Z539" i="5"/>
  <c r="X539" i="5"/>
  <c r="V539" i="5"/>
  <c r="T539" i="5"/>
  <c r="R539" i="5"/>
  <c r="P539" i="5"/>
  <c r="N539" i="5"/>
  <c r="L539" i="5"/>
  <c r="J539" i="5"/>
  <c r="H539" i="5"/>
  <c r="BD538" i="5"/>
  <c r="BA538" i="5"/>
  <c r="AX538" i="5"/>
  <c r="AU538" i="5"/>
  <c r="AR538" i="5"/>
  <c r="AP538" i="5"/>
  <c r="AN538" i="5"/>
  <c r="AL538" i="5"/>
  <c r="AJ538" i="5"/>
  <c r="AH538" i="5"/>
  <c r="AF538" i="5"/>
  <c r="AD538" i="5"/>
  <c r="AB538" i="5"/>
  <c r="Z538" i="5"/>
  <c r="X538" i="5"/>
  <c r="V538" i="5"/>
  <c r="T538" i="5"/>
  <c r="R538" i="5"/>
  <c r="P538" i="5"/>
  <c r="N538" i="5"/>
  <c r="L538" i="5"/>
  <c r="J538" i="5"/>
  <c r="H538" i="5"/>
  <c r="BD537" i="5"/>
  <c r="BA537" i="5"/>
  <c r="AX537" i="5"/>
  <c r="AU537" i="5"/>
  <c r="AR537" i="5"/>
  <c r="AP537" i="5"/>
  <c r="AN537" i="5"/>
  <c r="AL537" i="5"/>
  <c r="AJ537" i="5"/>
  <c r="AH537" i="5"/>
  <c r="AF537" i="5"/>
  <c r="AD537" i="5"/>
  <c r="AB537" i="5"/>
  <c r="Z537" i="5"/>
  <c r="X537" i="5"/>
  <c r="V537" i="5"/>
  <c r="T537" i="5"/>
  <c r="R537" i="5"/>
  <c r="P537" i="5"/>
  <c r="N537" i="5"/>
  <c r="L537" i="5"/>
  <c r="J537" i="5"/>
  <c r="H537" i="5"/>
  <c r="BD536" i="5"/>
  <c r="BA536" i="5"/>
  <c r="AX536" i="5"/>
  <c r="AU536" i="5"/>
  <c r="AR536" i="5"/>
  <c r="AP536" i="5"/>
  <c r="AN536" i="5"/>
  <c r="AL536" i="5"/>
  <c r="AJ536" i="5"/>
  <c r="AH536" i="5"/>
  <c r="AF536" i="5"/>
  <c r="AD536" i="5"/>
  <c r="AB536" i="5"/>
  <c r="Z536" i="5"/>
  <c r="X536" i="5"/>
  <c r="V536" i="5"/>
  <c r="T536" i="5"/>
  <c r="R536" i="5"/>
  <c r="P536" i="5"/>
  <c r="N536" i="5"/>
  <c r="L536" i="5"/>
  <c r="J536" i="5"/>
  <c r="H536" i="5"/>
  <c r="BD535" i="5"/>
  <c r="BA535" i="5"/>
  <c r="AX535" i="5"/>
  <c r="AU535" i="5"/>
  <c r="AR535" i="5"/>
  <c r="AP535" i="5"/>
  <c r="AN535" i="5"/>
  <c r="AL535" i="5"/>
  <c r="AJ535" i="5"/>
  <c r="AH535" i="5"/>
  <c r="AF535" i="5"/>
  <c r="AD535" i="5"/>
  <c r="AB535" i="5"/>
  <c r="Z535" i="5"/>
  <c r="X535" i="5"/>
  <c r="V535" i="5"/>
  <c r="T535" i="5"/>
  <c r="R535" i="5"/>
  <c r="P535" i="5"/>
  <c r="N535" i="5"/>
  <c r="L535" i="5"/>
  <c r="J535" i="5"/>
  <c r="H535" i="5"/>
  <c r="BD534" i="5"/>
  <c r="BA534" i="5"/>
  <c r="AX534" i="5"/>
  <c r="AU534" i="5"/>
  <c r="AR534" i="5"/>
  <c r="AP534" i="5"/>
  <c r="AN534" i="5"/>
  <c r="AL534" i="5"/>
  <c r="AJ534" i="5"/>
  <c r="AH534" i="5"/>
  <c r="AF534" i="5"/>
  <c r="AD534" i="5"/>
  <c r="AB534" i="5"/>
  <c r="Z534" i="5"/>
  <c r="X534" i="5"/>
  <c r="V534" i="5"/>
  <c r="T534" i="5"/>
  <c r="R534" i="5"/>
  <c r="P534" i="5"/>
  <c r="N534" i="5"/>
  <c r="L534" i="5"/>
  <c r="J534" i="5"/>
  <c r="H534" i="5"/>
  <c r="BD533" i="5"/>
  <c r="BA533" i="5"/>
  <c r="AX533" i="5"/>
  <c r="AU533" i="5"/>
  <c r="AR533" i="5"/>
  <c r="AP533" i="5"/>
  <c r="AN533" i="5"/>
  <c r="AL533" i="5"/>
  <c r="AJ533" i="5"/>
  <c r="AH533" i="5"/>
  <c r="AF533" i="5"/>
  <c r="AD533" i="5"/>
  <c r="AB533" i="5"/>
  <c r="Z533" i="5"/>
  <c r="X533" i="5"/>
  <c r="V533" i="5"/>
  <c r="T533" i="5"/>
  <c r="R533" i="5"/>
  <c r="P533" i="5"/>
  <c r="N533" i="5"/>
  <c r="L533" i="5"/>
  <c r="J533" i="5"/>
  <c r="H533" i="5"/>
  <c r="BD532" i="5"/>
  <c r="BA532" i="5"/>
  <c r="AX532" i="5"/>
  <c r="AU532" i="5"/>
  <c r="AR532" i="5"/>
  <c r="AP532" i="5"/>
  <c r="AN532" i="5"/>
  <c r="AL532" i="5"/>
  <c r="AJ532" i="5"/>
  <c r="AH532" i="5"/>
  <c r="AF532" i="5"/>
  <c r="AD532" i="5"/>
  <c r="AB532" i="5"/>
  <c r="Z532" i="5"/>
  <c r="X532" i="5"/>
  <c r="V532" i="5"/>
  <c r="T532" i="5"/>
  <c r="R532" i="5"/>
  <c r="P532" i="5"/>
  <c r="N532" i="5"/>
  <c r="L532" i="5"/>
  <c r="J532" i="5"/>
  <c r="H532" i="5"/>
  <c r="BD531" i="5"/>
  <c r="BA531" i="5"/>
  <c r="AX531" i="5"/>
  <c r="AU531" i="5"/>
  <c r="AR531" i="5"/>
  <c r="AP531" i="5"/>
  <c r="AN531" i="5"/>
  <c r="AL531" i="5"/>
  <c r="AJ531" i="5"/>
  <c r="AH531" i="5"/>
  <c r="AF531" i="5"/>
  <c r="AD531" i="5"/>
  <c r="AB531" i="5"/>
  <c r="Z531" i="5"/>
  <c r="X531" i="5"/>
  <c r="V531" i="5"/>
  <c r="T531" i="5"/>
  <c r="R531" i="5"/>
  <c r="P531" i="5"/>
  <c r="N531" i="5"/>
  <c r="L531" i="5"/>
  <c r="J531" i="5"/>
  <c r="H531" i="5"/>
  <c r="BS530" i="5"/>
  <c r="BD530" i="5"/>
  <c r="BA530" i="5"/>
  <c r="AX530" i="5"/>
  <c r="AU530" i="5"/>
  <c r="AR530" i="5"/>
  <c r="AP530" i="5"/>
  <c r="AN530" i="5"/>
  <c r="AL530" i="5"/>
  <c r="AJ530" i="5"/>
  <c r="AH530" i="5"/>
  <c r="AF530" i="5"/>
  <c r="AD530" i="5"/>
  <c r="AB530" i="5"/>
  <c r="Z530" i="5"/>
  <c r="X530" i="5"/>
  <c r="V530" i="5"/>
  <c r="T530" i="5"/>
  <c r="R530" i="5"/>
  <c r="P530" i="5"/>
  <c r="N530" i="5"/>
  <c r="L530" i="5"/>
  <c r="J530" i="5"/>
  <c r="H530" i="5"/>
  <c r="BD529" i="5"/>
  <c r="BA529" i="5"/>
  <c r="AX529" i="5"/>
  <c r="AU529" i="5"/>
  <c r="AR529" i="5"/>
  <c r="AP529" i="5"/>
  <c r="AN529" i="5"/>
  <c r="AL529" i="5"/>
  <c r="AJ529" i="5"/>
  <c r="AH529" i="5"/>
  <c r="AF529" i="5"/>
  <c r="AD529" i="5"/>
  <c r="AB529" i="5"/>
  <c r="Z529" i="5"/>
  <c r="X529" i="5"/>
  <c r="V529" i="5"/>
  <c r="T529" i="5"/>
  <c r="R529" i="5"/>
  <c r="P529" i="5"/>
  <c r="N529" i="5"/>
  <c r="L529" i="5"/>
  <c r="J529" i="5"/>
  <c r="H529" i="5"/>
  <c r="BD526" i="5"/>
  <c r="BA526" i="5"/>
  <c r="AX526" i="5"/>
  <c r="AU526" i="5"/>
  <c r="AR526" i="5"/>
  <c r="AP526" i="5"/>
  <c r="AN526" i="5"/>
  <c r="AL526" i="5"/>
  <c r="AJ526" i="5"/>
  <c r="AH526" i="5"/>
  <c r="AF526" i="5"/>
  <c r="AD526" i="5"/>
  <c r="AB526" i="5"/>
  <c r="Z526" i="5"/>
  <c r="X526" i="5"/>
  <c r="V526" i="5"/>
  <c r="T526" i="5"/>
  <c r="R526" i="5"/>
  <c r="P526" i="5"/>
  <c r="N526" i="5"/>
  <c r="L526" i="5"/>
  <c r="J526" i="5"/>
  <c r="H526" i="5"/>
  <c r="BD525" i="5"/>
  <c r="BA525" i="5"/>
  <c r="AX525" i="5"/>
  <c r="AU525" i="5"/>
  <c r="AR525" i="5"/>
  <c r="AP525" i="5"/>
  <c r="AN525" i="5"/>
  <c r="AL525" i="5"/>
  <c r="AJ525" i="5"/>
  <c r="AH525" i="5"/>
  <c r="AF525" i="5"/>
  <c r="AD525" i="5"/>
  <c r="AB525" i="5"/>
  <c r="Z525" i="5"/>
  <c r="X525" i="5"/>
  <c r="V525" i="5"/>
  <c r="T525" i="5"/>
  <c r="R525" i="5"/>
  <c r="P525" i="5"/>
  <c r="N525" i="5"/>
  <c r="L525" i="5"/>
  <c r="J525" i="5"/>
  <c r="H525" i="5"/>
  <c r="BD524" i="5"/>
  <c r="BA524" i="5"/>
  <c r="AX524" i="5"/>
  <c r="AU524" i="5"/>
  <c r="AR524" i="5"/>
  <c r="AP524" i="5"/>
  <c r="AN524" i="5"/>
  <c r="AL524" i="5"/>
  <c r="AJ524" i="5"/>
  <c r="AH524" i="5"/>
  <c r="AF524" i="5"/>
  <c r="AD524" i="5"/>
  <c r="AB524" i="5"/>
  <c r="Z524" i="5"/>
  <c r="X524" i="5"/>
  <c r="V524" i="5"/>
  <c r="T524" i="5"/>
  <c r="R524" i="5"/>
  <c r="P524" i="5"/>
  <c r="N524" i="5"/>
  <c r="L524" i="5"/>
  <c r="J524" i="5"/>
  <c r="H524" i="5"/>
  <c r="BD523" i="5"/>
  <c r="BA523" i="5"/>
  <c r="AX523" i="5"/>
  <c r="AU523" i="5"/>
  <c r="AR523" i="5"/>
  <c r="AP523" i="5"/>
  <c r="AN523" i="5"/>
  <c r="AL523" i="5"/>
  <c r="AJ523" i="5"/>
  <c r="AH523" i="5"/>
  <c r="AF523" i="5"/>
  <c r="AD523" i="5"/>
  <c r="AB523" i="5"/>
  <c r="Z523" i="5"/>
  <c r="X523" i="5"/>
  <c r="V523" i="5"/>
  <c r="T523" i="5"/>
  <c r="R523" i="5"/>
  <c r="P523" i="5"/>
  <c r="N523" i="5"/>
  <c r="L523" i="5"/>
  <c r="J523" i="5"/>
  <c r="H523" i="5"/>
  <c r="BD522" i="5"/>
  <c r="BA522" i="5"/>
  <c r="AX522" i="5"/>
  <c r="AU522" i="5"/>
  <c r="AR522" i="5"/>
  <c r="AP522" i="5"/>
  <c r="AN522" i="5"/>
  <c r="AL522" i="5"/>
  <c r="AJ522" i="5"/>
  <c r="AH522" i="5"/>
  <c r="AF522" i="5"/>
  <c r="AD522" i="5"/>
  <c r="AB522" i="5"/>
  <c r="Z522" i="5"/>
  <c r="X522" i="5"/>
  <c r="V522" i="5"/>
  <c r="T522" i="5"/>
  <c r="R522" i="5"/>
  <c r="P522" i="5"/>
  <c r="N522" i="5"/>
  <c r="L522" i="5"/>
  <c r="J522" i="5"/>
  <c r="H522" i="5"/>
  <c r="BD521" i="5"/>
  <c r="BA521" i="5"/>
  <c r="AX521" i="5"/>
  <c r="AU521" i="5"/>
  <c r="AR521" i="5"/>
  <c r="AP521" i="5"/>
  <c r="AN521" i="5"/>
  <c r="AL521" i="5"/>
  <c r="AJ521" i="5"/>
  <c r="AH521" i="5"/>
  <c r="AF521" i="5"/>
  <c r="AD521" i="5"/>
  <c r="AB521" i="5"/>
  <c r="Z521" i="5"/>
  <c r="X521" i="5"/>
  <c r="V521" i="5"/>
  <c r="T521" i="5"/>
  <c r="R521" i="5"/>
  <c r="P521" i="5"/>
  <c r="N521" i="5"/>
  <c r="L521" i="5"/>
  <c r="J521" i="5"/>
  <c r="H521" i="5"/>
  <c r="BD520" i="5"/>
  <c r="BA520" i="5"/>
  <c r="AX520" i="5"/>
  <c r="AU520" i="5"/>
  <c r="AR520" i="5"/>
  <c r="AP520" i="5"/>
  <c r="AN520" i="5"/>
  <c r="AL520" i="5"/>
  <c r="AJ520" i="5"/>
  <c r="AH520" i="5"/>
  <c r="AF520" i="5"/>
  <c r="AD520" i="5"/>
  <c r="AB520" i="5"/>
  <c r="Z520" i="5"/>
  <c r="X520" i="5"/>
  <c r="V520" i="5"/>
  <c r="T520" i="5"/>
  <c r="R520" i="5"/>
  <c r="P520" i="5"/>
  <c r="N520" i="5"/>
  <c r="L520" i="5"/>
  <c r="J520" i="5"/>
  <c r="H520" i="5"/>
  <c r="BD519" i="5"/>
  <c r="BA519" i="5"/>
  <c r="AX519" i="5"/>
  <c r="AU519" i="5"/>
  <c r="AR519" i="5"/>
  <c r="AP519" i="5"/>
  <c r="AN519" i="5"/>
  <c r="AL519" i="5"/>
  <c r="AJ519" i="5"/>
  <c r="AH519" i="5"/>
  <c r="AF519" i="5"/>
  <c r="AD519" i="5"/>
  <c r="AB519" i="5"/>
  <c r="Z519" i="5"/>
  <c r="X519" i="5"/>
  <c r="V519" i="5"/>
  <c r="T519" i="5"/>
  <c r="R519" i="5"/>
  <c r="P519" i="5"/>
  <c r="N519" i="5"/>
  <c r="L519" i="5"/>
  <c r="J519" i="5"/>
  <c r="H519" i="5"/>
  <c r="BD518" i="5"/>
  <c r="BA518" i="5"/>
  <c r="AX518" i="5"/>
  <c r="AU518" i="5"/>
  <c r="AR518" i="5"/>
  <c r="AP518" i="5"/>
  <c r="AN518" i="5"/>
  <c r="AL518" i="5"/>
  <c r="AJ518" i="5"/>
  <c r="AH518" i="5"/>
  <c r="AF518" i="5"/>
  <c r="AD518" i="5"/>
  <c r="AB518" i="5"/>
  <c r="Z518" i="5"/>
  <c r="X518" i="5"/>
  <c r="V518" i="5"/>
  <c r="T518" i="5"/>
  <c r="R518" i="5"/>
  <c r="P518" i="5"/>
  <c r="N518" i="5"/>
  <c r="L518" i="5"/>
  <c r="J518" i="5"/>
  <c r="H518" i="5"/>
  <c r="BD517" i="5"/>
  <c r="BA517" i="5"/>
  <c r="AX517" i="5"/>
  <c r="AU517" i="5"/>
  <c r="AR517" i="5"/>
  <c r="AP517" i="5"/>
  <c r="AN517" i="5"/>
  <c r="AL517" i="5"/>
  <c r="AJ517" i="5"/>
  <c r="AH517" i="5"/>
  <c r="AF517" i="5"/>
  <c r="AD517" i="5"/>
  <c r="AB517" i="5"/>
  <c r="Z517" i="5"/>
  <c r="X517" i="5"/>
  <c r="V517" i="5"/>
  <c r="T517" i="5"/>
  <c r="R517" i="5"/>
  <c r="P517" i="5"/>
  <c r="N517" i="5"/>
  <c r="L517" i="5"/>
  <c r="J517" i="5"/>
  <c r="H517" i="5"/>
  <c r="BS516" i="5"/>
  <c r="BD516" i="5"/>
  <c r="BA516" i="5"/>
  <c r="AX516" i="5"/>
  <c r="AU516" i="5"/>
  <c r="AR516" i="5"/>
  <c r="AP516" i="5"/>
  <c r="AN516" i="5"/>
  <c r="AL516" i="5"/>
  <c r="AJ516" i="5"/>
  <c r="AH516" i="5"/>
  <c r="AF516" i="5"/>
  <c r="AD516" i="5"/>
  <c r="AB516" i="5"/>
  <c r="Z516" i="5"/>
  <c r="X516" i="5"/>
  <c r="V516" i="5"/>
  <c r="T516" i="5"/>
  <c r="R516" i="5"/>
  <c r="P516" i="5"/>
  <c r="N516" i="5"/>
  <c r="L516" i="5"/>
  <c r="J516" i="5"/>
  <c r="H516" i="5"/>
  <c r="BD515" i="5"/>
  <c r="BA515" i="5"/>
  <c r="AX515" i="5"/>
  <c r="AU515" i="5"/>
  <c r="AR515" i="5"/>
  <c r="AP515" i="5"/>
  <c r="AN515" i="5"/>
  <c r="AL515" i="5"/>
  <c r="AJ515" i="5"/>
  <c r="AH515" i="5"/>
  <c r="AF515" i="5"/>
  <c r="AD515" i="5"/>
  <c r="AB515" i="5"/>
  <c r="Z515" i="5"/>
  <c r="X515" i="5"/>
  <c r="V515" i="5"/>
  <c r="T515" i="5"/>
  <c r="R515" i="5"/>
  <c r="P515" i="5"/>
  <c r="N515" i="5"/>
  <c r="L515" i="5"/>
  <c r="J515" i="5"/>
  <c r="H515" i="5"/>
  <c r="BD512" i="5"/>
  <c r="BA512" i="5"/>
  <c r="AX512" i="5"/>
  <c r="AU512" i="5"/>
  <c r="AR512" i="5"/>
  <c r="AP512" i="5"/>
  <c r="AN512" i="5"/>
  <c r="AL512" i="5"/>
  <c r="AJ512" i="5"/>
  <c r="AH512" i="5"/>
  <c r="AF512" i="5"/>
  <c r="AD512" i="5"/>
  <c r="AB512" i="5"/>
  <c r="Z512" i="5"/>
  <c r="X512" i="5"/>
  <c r="V512" i="5"/>
  <c r="T512" i="5"/>
  <c r="R512" i="5"/>
  <c r="P512" i="5"/>
  <c r="N512" i="5"/>
  <c r="L512" i="5"/>
  <c r="J512" i="5"/>
  <c r="H512" i="5"/>
  <c r="BD511" i="5"/>
  <c r="BA511" i="5"/>
  <c r="AX511" i="5"/>
  <c r="AU511" i="5"/>
  <c r="AR511" i="5"/>
  <c r="AP511" i="5"/>
  <c r="AN511" i="5"/>
  <c r="AL511" i="5"/>
  <c r="AJ511" i="5"/>
  <c r="AH511" i="5"/>
  <c r="AF511" i="5"/>
  <c r="AD511" i="5"/>
  <c r="AB511" i="5"/>
  <c r="Z511" i="5"/>
  <c r="X511" i="5"/>
  <c r="V511" i="5"/>
  <c r="T511" i="5"/>
  <c r="R511" i="5"/>
  <c r="P511" i="5"/>
  <c r="N511" i="5"/>
  <c r="L511" i="5"/>
  <c r="J511" i="5"/>
  <c r="H511" i="5"/>
  <c r="BD510" i="5"/>
  <c r="BA510" i="5"/>
  <c r="AX510" i="5"/>
  <c r="AU510" i="5"/>
  <c r="AR510" i="5"/>
  <c r="AP510" i="5"/>
  <c r="AN510" i="5"/>
  <c r="AL510" i="5"/>
  <c r="AJ510" i="5"/>
  <c r="AH510" i="5"/>
  <c r="AF510" i="5"/>
  <c r="AD510" i="5"/>
  <c r="AB510" i="5"/>
  <c r="Z510" i="5"/>
  <c r="X510" i="5"/>
  <c r="V510" i="5"/>
  <c r="T510" i="5"/>
  <c r="R510" i="5"/>
  <c r="P510" i="5"/>
  <c r="N510" i="5"/>
  <c r="L510" i="5"/>
  <c r="J510" i="5"/>
  <c r="H510" i="5"/>
  <c r="BD509" i="5"/>
  <c r="BA509" i="5"/>
  <c r="AX509" i="5"/>
  <c r="AU509" i="5"/>
  <c r="AR509" i="5"/>
  <c r="AP509" i="5"/>
  <c r="AN509" i="5"/>
  <c r="AL509" i="5"/>
  <c r="AJ509" i="5"/>
  <c r="AH509" i="5"/>
  <c r="AF509" i="5"/>
  <c r="AD509" i="5"/>
  <c r="AB509" i="5"/>
  <c r="Z509" i="5"/>
  <c r="X509" i="5"/>
  <c r="V509" i="5"/>
  <c r="T509" i="5"/>
  <c r="R509" i="5"/>
  <c r="P509" i="5"/>
  <c r="N509" i="5"/>
  <c r="L509" i="5"/>
  <c r="J509" i="5"/>
  <c r="H509" i="5"/>
  <c r="BD508" i="5"/>
  <c r="BA508" i="5"/>
  <c r="AX508" i="5"/>
  <c r="AU508" i="5"/>
  <c r="AR508" i="5"/>
  <c r="AP508" i="5"/>
  <c r="AN508" i="5"/>
  <c r="AL508" i="5"/>
  <c r="AJ508" i="5"/>
  <c r="AH508" i="5"/>
  <c r="AF508" i="5"/>
  <c r="AD508" i="5"/>
  <c r="AB508" i="5"/>
  <c r="Z508" i="5"/>
  <c r="X508" i="5"/>
  <c r="V508" i="5"/>
  <c r="T508" i="5"/>
  <c r="R508" i="5"/>
  <c r="P508" i="5"/>
  <c r="N508" i="5"/>
  <c r="L508" i="5"/>
  <c r="J508" i="5"/>
  <c r="H508" i="5"/>
  <c r="BD507" i="5"/>
  <c r="BA507" i="5"/>
  <c r="AX507" i="5"/>
  <c r="AU507" i="5"/>
  <c r="AR507" i="5"/>
  <c r="AP507" i="5"/>
  <c r="AN507" i="5"/>
  <c r="AL507" i="5"/>
  <c r="AJ507" i="5"/>
  <c r="AH507" i="5"/>
  <c r="AF507" i="5"/>
  <c r="AD507" i="5"/>
  <c r="AB507" i="5"/>
  <c r="Z507" i="5"/>
  <c r="X507" i="5"/>
  <c r="V507" i="5"/>
  <c r="T507" i="5"/>
  <c r="R507" i="5"/>
  <c r="P507" i="5"/>
  <c r="N507" i="5"/>
  <c r="L507" i="5"/>
  <c r="J507" i="5"/>
  <c r="H507" i="5"/>
  <c r="BD506" i="5"/>
  <c r="BA506" i="5"/>
  <c r="AX506" i="5"/>
  <c r="AU506" i="5"/>
  <c r="AR506" i="5"/>
  <c r="AP506" i="5"/>
  <c r="AN506" i="5"/>
  <c r="AL506" i="5"/>
  <c r="AJ506" i="5"/>
  <c r="AH506" i="5"/>
  <c r="AF506" i="5"/>
  <c r="AD506" i="5"/>
  <c r="AB506" i="5"/>
  <c r="Z506" i="5"/>
  <c r="X506" i="5"/>
  <c r="V506" i="5"/>
  <c r="T506" i="5"/>
  <c r="R506" i="5"/>
  <c r="P506" i="5"/>
  <c r="N506" i="5"/>
  <c r="L506" i="5"/>
  <c r="J506" i="5"/>
  <c r="H506" i="5"/>
  <c r="BD505" i="5"/>
  <c r="BA505" i="5"/>
  <c r="AX505" i="5"/>
  <c r="AU505" i="5"/>
  <c r="AR505" i="5"/>
  <c r="AP505" i="5"/>
  <c r="AN505" i="5"/>
  <c r="AL505" i="5"/>
  <c r="AJ505" i="5"/>
  <c r="AH505" i="5"/>
  <c r="AF505" i="5"/>
  <c r="AD505" i="5"/>
  <c r="AB505" i="5"/>
  <c r="Z505" i="5"/>
  <c r="X505" i="5"/>
  <c r="V505" i="5"/>
  <c r="T505" i="5"/>
  <c r="R505" i="5"/>
  <c r="P505" i="5"/>
  <c r="N505" i="5"/>
  <c r="L505" i="5"/>
  <c r="J505" i="5"/>
  <c r="H505" i="5"/>
  <c r="BD504" i="5"/>
  <c r="BA504" i="5"/>
  <c r="AX504" i="5"/>
  <c r="AU504" i="5"/>
  <c r="AR504" i="5"/>
  <c r="AP504" i="5"/>
  <c r="AN504" i="5"/>
  <c r="AL504" i="5"/>
  <c r="AJ504" i="5"/>
  <c r="AH504" i="5"/>
  <c r="AF504" i="5"/>
  <c r="AD504" i="5"/>
  <c r="AB504" i="5"/>
  <c r="Z504" i="5"/>
  <c r="X504" i="5"/>
  <c r="V504" i="5"/>
  <c r="T504" i="5"/>
  <c r="R504" i="5"/>
  <c r="P504" i="5"/>
  <c r="N504" i="5"/>
  <c r="L504" i="5"/>
  <c r="J504" i="5"/>
  <c r="H504" i="5"/>
  <c r="BD503" i="5"/>
  <c r="BA503" i="5"/>
  <c r="AX503" i="5"/>
  <c r="AU503" i="5"/>
  <c r="AR503" i="5"/>
  <c r="AP503" i="5"/>
  <c r="AN503" i="5"/>
  <c r="AL503" i="5"/>
  <c r="AJ503" i="5"/>
  <c r="AH503" i="5"/>
  <c r="AF503" i="5"/>
  <c r="AD503" i="5"/>
  <c r="AB503" i="5"/>
  <c r="Z503" i="5"/>
  <c r="X503" i="5"/>
  <c r="V503" i="5"/>
  <c r="T503" i="5"/>
  <c r="R503" i="5"/>
  <c r="P503" i="5"/>
  <c r="N503" i="5"/>
  <c r="L503" i="5"/>
  <c r="J503" i="5"/>
  <c r="H503" i="5"/>
  <c r="BS502" i="5"/>
  <c r="BD502" i="5"/>
  <c r="BA502" i="5"/>
  <c r="AX502" i="5"/>
  <c r="AU502" i="5"/>
  <c r="AR502" i="5"/>
  <c r="AP502" i="5"/>
  <c r="AN502" i="5"/>
  <c r="AL502" i="5"/>
  <c r="AJ502" i="5"/>
  <c r="AH502" i="5"/>
  <c r="AF502" i="5"/>
  <c r="AD502" i="5"/>
  <c r="AB502" i="5"/>
  <c r="Z502" i="5"/>
  <c r="X502" i="5"/>
  <c r="V502" i="5"/>
  <c r="T502" i="5"/>
  <c r="R502" i="5"/>
  <c r="P502" i="5"/>
  <c r="N502" i="5"/>
  <c r="L502" i="5"/>
  <c r="J502" i="5"/>
  <c r="H502" i="5"/>
  <c r="BD501" i="5"/>
  <c r="BA501" i="5"/>
  <c r="AX501" i="5"/>
  <c r="AU501" i="5"/>
  <c r="AR501" i="5"/>
  <c r="AP501" i="5"/>
  <c r="AN501" i="5"/>
  <c r="AL501" i="5"/>
  <c r="AJ501" i="5"/>
  <c r="AH501" i="5"/>
  <c r="AF501" i="5"/>
  <c r="AD501" i="5"/>
  <c r="AB501" i="5"/>
  <c r="Z501" i="5"/>
  <c r="X501" i="5"/>
  <c r="V501" i="5"/>
  <c r="T501" i="5"/>
  <c r="R501" i="5"/>
  <c r="P501" i="5"/>
  <c r="N501" i="5"/>
  <c r="L501" i="5"/>
  <c r="J501" i="5"/>
  <c r="H501" i="5"/>
  <c r="BD498" i="5"/>
  <c r="BA498" i="5"/>
  <c r="AX498" i="5"/>
  <c r="AU498" i="5"/>
  <c r="AR498" i="5"/>
  <c r="AP498" i="5"/>
  <c r="AN498" i="5"/>
  <c r="AL498" i="5"/>
  <c r="AJ498" i="5"/>
  <c r="AH498" i="5"/>
  <c r="AF498" i="5"/>
  <c r="AD498" i="5"/>
  <c r="AB498" i="5"/>
  <c r="Z498" i="5"/>
  <c r="X498" i="5"/>
  <c r="V498" i="5"/>
  <c r="T498" i="5"/>
  <c r="R498" i="5"/>
  <c r="P498" i="5"/>
  <c r="N498" i="5"/>
  <c r="L498" i="5"/>
  <c r="J498" i="5"/>
  <c r="H498" i="5"/>
  <c r="BD497" i="5"/>
  <c r="BA497" i="5"/>
  <c r="AX497" i="5"/>
  <c r="AU497" i="5"/>
  <c r="AR497" i="5"/>
  <c r="AP497" i="5"/>
  <c r="AN497" i="5"/>
  <c r="AL497" i="5"/>
  <c r="AJ497" i="5"/>
  <c r="AH497" i="5"/>
  <c r="AF497" i="5"/>
  <c r="AD497" i="5"/>
  <c r="AB497" i="5"/>
  <c r="Z497" i="5"/>
  <c r="X497" i="5"/>
  <c r="V497" i="5"/>
  <c r="T497" i="5"/>
  <c r="R497" i="5"/>
  <c r="P497" i="5"/>
  <c r="N497" i="5"/>
  <c r="L497" i="5"/>
  <c r="J497" i="5"/>
  <c r="H497" i="5"/>
  <c r="BD496" i="5"/>
  <c r="BA496" i="5"/>
  <c r="AX496" i="5"/>
  <c r="AU496" i="5"/>
  <c r="AR496" i="5"/>
  <c r="AP496" i="5"/>
  <c r="AN496" i="5"/>
  <c r="AL496" i="5"/>
  <c r="AJ496" i="5"/>
  <c r="AH496" i="5"/>
  <c r="AF496" i="5"/>
  <c r="AD496" i="5"/>
  <c r="AB496" i="5"/>
  <c r="Z496" i="5"/>
  <c r="X496" i="5"/>
  <c r="V496" i="5"/>
  <c r="T496" i="5"/>
  <c r="R496" i="5"/>
  <c r="P496" i="5"/>
  <c r="N496" i="5"/>
  <c r="L496" i="5"/>
  <c r="J496" i="5"/>
  <c r="H496" i="5"/>
  <c r="BD495" i="5"/>
  <c r="BA495" i="5"/>
  <c r="AX495" i="5"/>
  <c r="AU495" i="5"/>
  <c r="AR495" i="5"/>
  <c r="AP495" i="5"/>
  <c r="AN495" i="5"/>
  <c r="AL495" i="5"/>
  <c r="AJ495" i="5"/>
  <c r="AH495" i="5"/>
  <c r="AF495" i="5"/>
  <c r="AD495" i="5"/>
  <c r="AB495" i="5"/>
  <c r="Z495" i="5"/>
  <c r="X495" i="5"/>
  <c r="V495" i="5"/>
  <c r="T495" i="5"/>
  <c r="R495" i="5"/>
  <c r="P495" i="5"/>
  <c r="N495" i="5"/>
  <c r="L495" i="5"/>
  <c r="J495" i="5"/>
  <c r="H495" i="5"/>
  <c r="BD494" i="5"/>
  <c r="BA494" i="5"/>
  <c r="AX494" i="5"/>
  <c r="AU494" i="5"/>
  <c r="AR494" i="5"/>
  <c r="AP494" i="5"/>
  <c r="AN494" i="5"/>
  <c r="AL494" i="5"/>
  <c r="AJ494" i="5"/>
  <c r="AH494" i="5"/>
  <c r="AF494" i="5"/>
  <c r="AD494" i="5"/>
  <c r="AB494" i="5"/>
  <c r="Z494" i="5"/>
  <c r="X494" i="5"/>
  <c r="V494" i="5"/>
  <c r="T494" i="5"/>
  <c r="R494" i="5"/>
  <c r="P494" i="5"/>
  <c r="N494" i="5"/>
  <c r="L494" i="5"/>
  <c r="J494" i="5"/>
  <c r="H494" i="5"/>
  <c r="BD493" i="5"/>
  <c r="BA493" i="5"/>
  <c r="AX493" i="5"/>
  <c r="AU493" i="5"/>
  <c r="AR493" i="5"/>
  <c r="AP493" i="5"/>
  <c r="AN493" i="5"/>
  <c r="AL493" i="5"/>
  <c r="AJ493" i="5"/>
  <c r="AH493" i="5"/>
  <c r="AF493" i="5"/>
  <c r="AD493" i="5"/>
  <c r="AB493" i="5"/>
  <c r="Z493" i="5"/>
  <c r="X493" i="5"/>
  <c r="V493" i="5"/>
  <c r="T493" i="5"/>
  <c r="R493" i="5"/>
  <c r="P493" i="5"/>
  <c r="N493" i="5"/>
  <c r="L493" i="5"/>
  <c r="J493" i="5"/>
  <c r="H493" i="5"/>
  <c r="BD492" i="5"/>
  <c r="BA492" i="5"/>
  <c r="AX492" i="5"/>
  <c r="AU492" i="5"/>
  <c r="AR492" i="5"/>
  <c r="AP492" i="5"/>
  <c r="AN492" i="5"/>
  <c r="AL492" i="5"/>
  <c r="AJ492" i="5"/>
  <c r="AH492" i="5"/>
  <c r="AF492" i="5"/>
  <c r="AD492" i="5"/>
  <c r="AB492" i="5"/>
  <c r="Z492" i="5"/>
  <c r="X492" i="5"/>
  <c r="V492" i="5"/>
  <c r="T492" i="5"/>
  <c r="R492" i="5"/>
  <c r="P492" i="5"/>
  <c r="N492" i="5"/>
  <c r="L492" i="5"/>
  <c r="J492" i="5"/>
  <c r="H492" i="5"/>
  <c r="BD491" i="5"/>
  <c r="BA491" i="5"/>
  <c r="AX491" i="5"/>
  <c r="AU491" i="5"/>
  <c r="AR491" i="5"/>
  <c r="AP491" i="5"/>
  <c r="AN491" i="5"/>
  <c r="AL491" i="5"/>
  <c r="AJ491" i="5"/>
  <c r="AH491" i="5"/>
  <c r="AF491" i="5"/>
  <c r="AD491" i="5"/>
  <c r="AB491" i="5"/>
  <c r="Z491" i="5"/>
  <c r="X491" i="5"/>
  <c r="V491" i="5"/>
  <c r="T491" i="5"/>
  <c r="R491" i="5"/>
  <c r="P491" i="5"/>
  <c r="N491" i="5"/>
  <c r="L491" i="5"/>
  <c r="J491" i="5"/>
  <c r="H491" i="5"/>
  <c r="BD490" i="5"/>
  <c r="BA490" i="5"/>
  <c r="AU490" i="5"/>
  <c r="AR490" i="5"/>
  <c r="AP490" i="5"/>
  <c r="AN490" i="5"/>
  <c r="AL490" i="5"/>
  <c r="AJ490" i="5"/>
  <c r="AH490" i="5"/>
  <c r="AF490" i="5"/>
  <c r="AD490" i="5"/>
  <c r="AB490" i="5"/>
  <c r="Z490" i="5"/>
  <c r="X490" i="5"/>
  <c r="V490" i="5"/>
  <c r="T490" i="5"/>
  <c r="R490" i="5"/>
  <c r="P490" i="5"/>
  <c r="N490" i="5"/>
  <c r="L490" i="5"/>
  <c r="J490" i="5"/>
  <c r="H490" i="5"/>
  <c r="BD489" i="5"/>
  <c r="AU489" i="5"/>
  <c r="AR489" i="5"/>
  <c r="AP489" i="5"/>
  <c r="AN489" i="5"/>
  <c r="AL489" i="5"/>
  <c r="AJ489" i="5"/>
  <c r="AH489" i="5"/>
  <c r="AF489" i="5"/>
  <c r="AD489" i="5"/>
  <c r="AB489" i="5"/>
  <c r="Z489" i="5"/>
  <c r="X489" i="5"/>
  <c r="V489" i="5"/>
  <c r="T489" i="5"/>
  <c r="R489" i="5"/>
  <c r="P489" i="5"/>
  <c r="N489" i="5"/>
  <c r="L489" i="5"/>
  <c r="J489" i="5"/>
  <c r="H489" i="5"/>
  <c r="BS488" i="5"/>
  <c r="BD488" i="5"/>
  <c r="BA488" i="5"/>
  <c r="AX488" i="5"/>
  <c r="AU488" i="5"/>
  <c r="AR488" i="5"/>
  <c r="AP488" i="5"/>
  <c r="AN488" i="5"/>
  <c r="AL488" i="5"/>
  <c r="AJ488" i="5"/>
  <c r="AH488" i="5"/>
  <c r="AF488" i="5"/>
  <c r="AD488" i="5"/>
  <c r="AB488" i="5"/>
  <c r="Z488" i="5"/>
  <c r="X488" i="5"/>
  <c r="V488" i="5"/>
  <c r="T488" i="5"/>
  <c r="R488" i="5"/>
  <c r="P488" i="5"/>
  <c r="N488" i="5"/>
  <c r="L488" i="5"/>
  <c r="J488" i="5"/>
  <c r="H488" i="5"/>
  <c r="BD487" i="5"/>
  <c r="BA487" i="5"/>
  <c r="AX487" i="5"/>
  <c r="AU487" i="5"/>
  <c r="AR487" i="5"/>
  <c r="AP487" i="5"/>
  <c r="AN487" i="5"/>
  <c r="AL487" i="5"/>
  <c r="AJ487" i="5"/>
  <c r="AH487" i="5"/>
  <c r="AF487" i="5"/>
  <c r="AD487" i="5"/>
  <c r="AB487" i="5"/>
  <c r="Z487" i="5"/>
  <c r="X487" i="5"/>
  <c r="V487" i="5"/>
  <c r="T487" i="5"/>
  <c r="R487" i="5"/>
  <c r="P487" i="5"/>
  <c r="N487" i="5"/>
  <c r="L487" i="5"/>
  <c r="J487" i="5"/>
  <c r="H487" i="5"/>
  <c r="BD484" i="5"/>
  <c r="BA484" i="5"/>
  <c r="AX484" i="5"/>
  <c r="AU484" i="5"/>
  <c r="AR484" i="5"/>
  <c r="AP484" i="5"/>
  <c r="AN484" i="5"/>
  <c r="AL484" i="5"/>
  <c r="AJ484" i="5"/>
  <c r="AH484" i="5"/>
  <c r="AF484" i="5"/>
  <c r="AD484" i="5"/>
  <c r="AB484" i="5"/>
  <c r="Z484" i="5"/>
  <c r="X484" i="5"/>
  <c r="V484" i="5"/>
  <c r="T484" i="5"/>
  <c r="R484" i="5"/>
  <c r="P484" i="5"/>
  <c r="N484" i="5"/>
  <c r="L484" i="5"/>
  <c r="J484" i="5"/>
  <c r="H484" i="5"/>
  <c r="BD483" i="5"/>
  <c r="BA483" i="5"/>
  <c r="AX483" i="5"/>
  <c r="AU483" i="5"/>
  <c r="AR483" i="5"/>
  <c r="AP483" i="5"/>
  <c r="AN483" i="5"/>
  <c r="AL483" i="5"/>
  <c r="AJ483" i="5"/>
  <c r="AH483" i="5"/>
  <c r="AF483" i="5"/>
  <c r="AD483" i="5"/>
  <c r="AB483" i="5"/>
  <c r="Z483" i="5"/>
  <c r="X483" i="5"/>
  <c r="V483" i="5"/>
  <c r="T483" i="5"/>
  <c r="R483" i="5"/>
  <c r="P483" i="5"/>
  <c r="N483" i="5"/>
  <c r="L483" i="5"/>
  <c r="J483" i="5"/>
  <c r="H483" i="5"/>
  <c r="BD482" i="5"/>
  <c r="BA482" i="5"/>
  <c r="AX482" i="5"/>
  <c r="AU482" i="5"/>
  <c r="AR482" i="5"/>
  <c r="AP482" i="5"/>
  <c r="AN482" i="5"/>
  <c r="AL482" i="5"/>
  <c r="AJ482" i="5"/>
  <c r="AH482" i="5"/>
  <c r="AF482" i="5"/>
  <c r="AD482" i="5"/>
  <c r="AB482" i="5"/>
  <c r="Z482" i="5"/>
  <c r="X482" i="5"/>
  <c r="V482" i="5"/>
  <c r="T482" i="5"/>
  <c r="R482" i="5"/>
  <c r="P482" i="5"/>
  <c r="N482" i="5"/>
  <c r="L482" i="5"/>
  <c r="J482" i="5"/>
  <c r="H482" i="5"/>
  <c r="BD481" i="5"/>
  <c r="BA481" i="5"/>
  <c r="AX481" i="5"/>
  <c r="AU481" i="5"/>
  <c r="AR481" i="5"/>
  <c r="AP481" i="5"/>
  <c r="AN481" i="5"/>
  <c r="AL481" i="5"/>
  <c r="AJ481" i="5"/>
  <c r="AH481" i="5"/>
  <c r="AF481" i="5"/>
  <c r="AD481" i="5"/>
  <c r="AB481" i="5"/>
  <c r="Z481" i="5"/>
  <c r="X481" i="5"/>
  <c r="V481" i="5"/>
  <c r="T481" i="5"/>
  <c r="R481" i="5"/>
  <c r="P481" i="5"/>
  <c r="N481" i="5"/>
  <c r="L481" i="5"/>
  <c r="J481" i="5"/>
  <c r="H481" i="5"/>
  <c r="BD480" i="5"/>
  <c r="BA480" i="5"/>
  <c r="AX480" i="5"/>
  <c r="AU480" i="5"/>
  <c r="AR480" i="5"/>
  <c r="AP480" i="5"/>
  <c r="AN480" i="5"/>
  <c r="AL480" i="5"/>
  <c r="AJ480" i="5"/>
  <c r="AH480" i="5"/>
  <c r="AF480" i="5"/>
  <c r="AD480" i="5"/>
  <c r="AB480" i="5"/>
  <c r="Z480" i="5"/>
  <c r="X480" i="5"/>
  <c r="V480" i="5"/>
  <c r="T480" i="5"/>
  <c r="R480" i="5"/>
  <c r="P480" i="5"/>
  <c r="N480" i="5"/>
  <c r="L480" i="5"/>
  <c r="J480" i="5"/>
  <c r="H480" i="5"/>
  <c r="BD479" i="5"/>
  <c r="BA479" i="5"/>
  <c r="AX479" i="5"/>
  <c r="AU479" i="5"/>
  <c r="AR479" i="5"/>
  <c r="AP479" i="5"/>
  <c r="AN479" i="5"/>
  <c r="AL479" i="5"/>
  <c r="AJ479" i="5"/>
  <c r="AH479" i="5"/>
  <c r="AF479" i="5"/>
  <c r="AD479" i="5"/>
  <c r="AB479" i="5"/>
  <c r="Z479" i="5"/>
  <c r="X479" i="5"/>
  <c r="V479" i="5"/>
  <c r="T479" i="5"/>
  <c r="R479" i="5"/>
  <c r="P479" i="5"/>
  <c r="N479" i="5"/>
  <c r="L479" i="5"/>
  <c r="J479" i="5"/>
  <c r="H479" i="5"/>
  <c r="BD478" i="5"/>
  <c r="BA478" i="5"/>
  <c r="AX478" i="5"/>
  <c r="AU478" i="5"/>
  <c r="AR478" i="5"/>
  <c r="AP478" i="5"/>
  <c r="AN478" i="5"/>
  <c r="AL478" i="5"/>
  <c r="AJ478" i="5"/>
  <c r="AH478" i="5"/>
  <c r="AF478" i="5"/>
  <c r="AD478" i="5"/>
  <c r="AB478" i="5"/>
  <c r="Z478" i="5"/>
  <c r="X478" i="5"/>
  <c r="V478" i="5"/>
  <c r="T478" i="5"/>
  <c r="R478" i="5"/>
  <c r="P478" i="5"/>
  <c r="N478" i="5"/>
  <c r="L478" i="5"/>
  <c r="J478" i="5"/>
  <c r="H478" i="5"/>
  <c r="BD477" i="5"/>
  <c r="BA477" i="5"/>
  <c r="AX477" i="5"/>
  <c r="AU477" i="5"/>
  <c r="AR477" i="5"/>
  <c r="AP477" i="5"/>
  <c r="AN477" i="5"/>
  <c r="AL477" i="5"/>
  <c r="AJ477" i="5"/>
  <c r="AH477" i="5"/>
  <c r="AF477" i="5"/>
  <c r="AD477" i="5"/>
  <c r="AB477" i="5"/>
  <c r="Z477" i="5"/>
  <c r="X477" i="5"/>
  <c r="V477" i="5"/>
  <c r="T477" i="5"/>
  <c r="R477" i="5"/>
  <c r="P477" i="5"/>
  <c r="N477" i="5"/>
  <c r="L477" i="5"/>
  <c r="J477" i="5"/>
  <c r="H477" i="5"/>
  <c r="BA476" i="5"/>
  <c r="AX476" i="5"/>
  <c r="AU476" i="5"/>
  <c r="AR476" i="5"/>
  <c r="AP476" i="5"/>
  <c r="AN476" i="5"/>
  <c r="AL476" i="5"/>
  <c r="AJ476" i="5"/>
  <c r="AH476" i="5"/>
  <c r="AF476" i="5"/>
  <c r="AD476" i="5"/>
  <c r="AB476" i="5"/>
  <c r="Z476" i="5"/>
  <c r="X476" i="5"/>
  <c r="V476" i="5"/>
  <c r="T476" i="5"/>
  <c r="R476" i="5"/>
  <c r="P476" i="5"/>
  <c r="N476" i="5"/>
  <c r="L476" i="5"/>
  <c r="J476" i="5"/>
  <c r="H476" i="5"/>
  <c r="BD475" i="5"/>
  <c r="AU475" i="5"/>
  <c r="AR475" i="5"/>
  <c r="AP475" i="5"/>
  <c r="AN475" i="5"/>
  <c r="AL475" i="5"/>
  <c r="AJ475" i="5"/>
  <c r="AH475" i="5"/>
  <c r="AF475" i="5"/>
  <c r="AD475" i="5"/>
  <c r="AB475" i="5"/>
  <c r="Z475" i="5"/>
  <c r="X475" i="5"/>
  <c r="V475" i="5"/>
  <c r="T475" i="5"/>
  <c r="R475" i="5"/>
  <c r="P475" i="5"/>
  <c r="N475" i="5"/>
  <c r="L475" i="5"/>
  <c r="J475" i="5"/>
  <c r="H475" i="5"/>
  <c r="BS474" i="5"/>
  <c r="BD474" i="5"/>
  <c r="BA474" i="5"/>
  <c r="AX474" i="5"/>
  <c r="AU474" i="5"/>
  <c r="AR474" i="5"/>
  <c r="AP474" i="5"/>
  <c r="AN474" i="5"/>
  <c r="AL474" i="5"/>
  <c r="AJ474" i="5"/>
  <c r="AH474" i="5"/>
  <c r="AF474" i="5"/>
  <c r="AD474" i="5"/>
  <c r="AB474" i="5"/>
  <c r="Z474" i="5"/>
  <c r="X474" i="5"/>
  <c r="V474" i="5"/>
  <c r="T474" i="5"/>
  <c r="R474" i="5"/>
  <c r="P474" i="5"/>
  <c r="N474" i="5"/>
  <c r="L474" i="5"/>
  <c r="J474" i="5"/>
  <c r="H474" i="5"/>
  <c r="BD473" i="5"/>
  <c r="BA473" i="5"/>
  <c r="AX473" i="5"/>
  <c r="AU473" i="5"/>
  <c r="AR473" i="5"/>
  <c r="AP473" i="5"/>
  <c r="AN473" i="5"/>
  <c r="AL473" i="5"/>
  <c r="AJ473" i="5"/>
  <c r="AH473" i="5"/>
  <c r="AF473" i="5"/>
  <c r="AD473" i="5"/>
  <c r="AB473" i="5"/>
  <c r="Z473" i="5"/>
  <c r="X473" i="5"/>
  <c r="V473" i="5"/>
  <c r="T473" i="5"/>
  <c r="R473" i="5"/>
  <c r="P473" i="5"/>
  <c r="N473" i="5"/>
  <c r="L473" i="5"/>
  <c r="J473" i="5"/>
  <c r="H473" i="5"/>
  <c r="BD470" i="5"/>
  <c r="BA470" i="5"/>
  <c r="AX470" i="5"/>
  <c r="AU470" i="5"/>
  <c r="AR470" i="5"/>
  <c r="AP470" i="5"/>
  <c r="AN470" i="5"/>
  <c r="AL470" i="5"/>
  <c r="AJ470" i="5"/>
  <c r="AH470" i="5"/>
  <c r="AF470" i="5"/>
  <c r="AD470" i="5"/>
  <c r="AB470" i="5"/>
  <c r="Z470" i="5"/>
  <c r="X470" i="5"/>
  <c r="V470" i="5"/>
  <c r="T470" i="5"/>
  <c r="R470" i="5"/>
  <c r="P470" i="5"/>
  <c r="N470" i="5"/>
  <c r="L470" i="5"/>
  <c r="J470" i="5"/>
  <c r="H470" i="5"/>
  <c r="BD469" i="5"/>
  <c r="BA469" i="5"/>
  <c r="AX469" i="5"/>
  <c r="AU469" i="5"/>
  <c r="AR469" i="5"/>
  <c r="AP469" i="5"/>
  <c r="AN469" i="5"/>
  <c r="AL469" i="5"/>
  <c r="AJ469" i="5"/>
  <c r="AH469" i="5"/>
  <c r="AF469" i="5"/>
  <c r="AD469" i="5"/>
  <c r="AB469" i="5"/>
  <c r="Z469" i="5"/>
  <c r="X469" i="5"/>
  <c r="V469" i="5"/>
  <c r="T469" i="5"/>
  <c r="R469" i="5"/>
  <c r="P469" i="5"/>
  <c r="N469" i="5"/>
  <c r="L469" i="5"/>
  <c r="J469" i="5"/>
  <c r="H469" i="5"/>
  <c r="BD468" i="5"/>
  <c r="BA468" i="5"/>
  <c r="AX468" i="5"/>
  <c r="AU468" i="5"/>
  <c r="AR468" i="5"/>
  <c r="AP468" i="5"/>
  <c r="AN468" i="5"/>
  <c r="AL468" i="5"/>
  <c r="AJ468" i="5"/>
  <c r="AH468" i="5"/>
  <c r="AF468" i="5"/>
  <c r="AD468" i="5"/>
  <c r="AB468" i="5"/>
  <c r="Z468" i="5"/>
  <c r="X468" i="5"/>
  <c r="V468" i="5"/>
  <c r="T468" i="5"/>
  <c r="R468" i="5"/>
  <c r="P468" i="5"/>
  <c r="N468" i="5"/>
  <c r="L468" i="5"/>
  <c r="J468" i="5"/>
  <c r="H468" i="5"/>
  <c r="BD467" i="5"/>
  <c r="BA467" i="5"/>
  <c r="AX467" i="5"/>
  <c r="AU467" i="5"/>
  <c r="AR467" i="5"/>
  <c r="AP467" i="5"/>
  <c r="AN467" i="5"/>
  <c r="AL467" i="5"/>
  <c r="AJ467" i="5"/>
  <c r="AH467" i="5"/>
  <c r="AF467" i="5"/>
  <c r="AD467" i="5"/>
  <c r="AB467" i="5"/>
  <c r="Z467" i="5"/>
  <c r="X467" i="5"/>
  <c r="V467" i="5"/>
  <c r="T467" i="5"/>
  <c r="R467" i="5"/>
  <c r="P467" i="5"/>
  <c r="N467" i="5"/>
  <c r="L467" i="5"/>
  <c r="J467" i="5"/>
  <c r="H467" i="5"/>
  <c r="BD466" i="5"/>
  <c r="BA466" i="5"/>
  <c r="AX466" i="5"/>
  <c r="AU466" i="5"/>
  <c r="AR466" i="5"/>
  <c r="AP466" i="5"/>
  <c r="AN466" i="5"/>
  <c r="AL466" i="5"/>
  <c r="AJ466" i="5"/>
  <c r="AH466" i="5"/>
  <c r="AF466" i="5"/>
  <c r="AD466" i="5"/>
  <c r="AB466" i="5"/>
  <c r="Z466" i="5"/>
  <c r="X466" i="5"/>
  <c r="V466" i="5"/>
  <c r="T466" i="5"/>
  <c r="R466" i="5"/>
  <c r="P466" i="5"/>
  <c r="N466" i="5"/>
  <c r="L466" i="5"/>
  <c r="J466" i="5"/>
  <c r="H466" i="5"/>
  <c r="BD465" i="5"/>
  <c r="BA465" i="5"/>
  <c r="AX465" i="5"/>
  <c r="AU465" i="5"/>
  <c r="AR465" i="5"/>
  <c r="AP465" i="5"/>
  <c r="AN465" i="5"/>
  <c r="AL465" i="5"/>
  <c r="AJ465" i="5"/>
  <c r="AH465" i="5"/>
  <c r="AF465" i="5"/>
  <c r="AD465" i="5"/>
  <c r="AB465" i="5"/>
  <c r="Z465" i="5"/>
  <c r="X465" i="5"/>
  <c r="V465" i="5"/>
  <c r="T465" i="5"/>
  <c r="R465" i="5"/>
  <c r="P465" i="5"/>
  <c r="N465" i="5"/>
  <c r="L465" i="5"/>
  <c r="J465" i="5"/>
  <c r="H465" i="5"/>
  <c r="BD464" i="5"/>
  <c r="BA464" i="5"/>
  <c r="AX464" i="5"/>
  <c r="AU464" i="5"/>
  <c r="AR464" i="5"/>
  <c r="AP464" i="5"/>
  <c r="AN464" i="5"/>
  <c r="AL464" i="5"/>
  <c r="AJ464" i="5"/>
  <c r="AH464" i="5"/>
  <c r="AF464" i="5"/>
  <c r="AD464" i="5"/>
  <c r="AB464" i="5"/>
  <c r="Z464" i="5"/>
  <c r="X464" i="5"/>
  <c r="V464" i="5"/>
  <c r="T464" i="5"/>
  <c r="R464" i="5"/>
  <c r="P464" i="5"/>
  <c r="N464" i="5"/>
  <c r="L464" i="5"/>
  <c r="J464" i="5"/>
  <c r="H464" i="5"/>
  <c r="BD463" i="5"/>
  <c r="BA463" i="5"/>
  <c r="AX463" i="5"/>
  <c r="AU463" i="5"/>
  <c r="AR463" i="5"/>
  <c r="AP463" i="5"/>
  <c r="AN463" i="5"/>
  <c r="AL463" i="5"/>
  <c r="AJ463" i="5"/>
  <c r="AH463" i="5"/>
  <c r="AF463" i="5"/>
  <c r="AD463" i="5"/>
  <c r="AB463" i="5"/>
  <c r="Z463" i="5"/>
  <c r="X463" i="5"/>
  <c r="V463" i="5"/>
  <c r="T463" i="5"/>
  <c r="R463" i="5"/>
  <c r="P463" i="5"/>
  <c r="N463" i="5"/>
  <c r="L463" i="5"/>
  <c r="J463" i="5"/>
  <c r="H463" i="5"/>
  <c r="BA462" i="5"/>
  <c r="AX462" i="5"/>
  <c r="AU462" i="5"/>
  <c r="AR462" i="5"/>
  <c r="AP462" i="5"/>
  <c r="AN462" i="5"/>
  <c r="AL462" i="5"/>
  <c r="AJ462" i="5"/>
  <c r="AH462" i="5"/>
  <c r="AF462" i="5"/>
  <c r="AD462" i="5"/>
  <c r="AB462" i="5"/>
  <c r="Z462" i="5"/>
  <c r="X462" i="5"/>
  <c r="V462" i="5"/>
  <c r="T462" i="5"/>
  <c r="R462" i="5"/>
  <c r="P462" i="5"/>
  <c r="N462" i="5"/>
  <c r="L462" i="5"/>
  <c r="J462" i="5"/>
  <c r="H462" i="5"/>
  <c r="BD461" i="5"/>
  <c r="AU461" i="5"/>
  <c r="AR461" i="5"/>
  <c r="AP461" i="5"/>
  <c r="AN461" i="5"/>
  <c r="AL461" i="5"/>
  <c r="AJ461" i="5"/>
  <c r="AH461" i="5"/>
  <c r="AF461" i="5"/>
  <c r="AD461" i="5"/>
  <c r="AB461" i="5"/>
  <c r="Z461" i="5"/>
  <c r="X461" i="5"/>
  <c r="V461" i="5"/>
  <c r="T461" i="5"/>
  <c r="R461" i="5"/>
  <c r="P461" i="5"/>
  <c r="N461" i="5"/>
  <c r="L461" i="5"/>
  <c r="J461" i="5"/>
  <c r="H461" i="5"/>
  <c r="BS460" i="5"/>
  <c r="BD460" i="5"/>
  <c r="BA460" i="5"/>
  <c r="AX460" i="5"/>
  <c r="AU460" i="5"/>
  <c r="AR460" i="5"/>
  <c r="AP460" i="5"/>
  <c r="AN460" i="5"/>
  <c r="AL460" i="5"/>
  <c r="AJ460" i="5"/>
  <c r="AH460" i="5"/>
  <c r="AF460" i="5"/>
  <c r="AD460" i="5"/>
  <c r="AB460" i="5"/>
  <c r="Z460" i="5"/>
  <c r="X460" i="5"/>
  <c r="V460" i="5"/>
  <c r="T460" i="5"/>
  <c r="R460" i="5"/>
  <c r="P460" i="5"/>
  <c r="N460" i="5"/>
  <c r="L460" i="5"/>
  <c r="J460" i="5"/>
  <c r="H460" i="5"/>
  <c r="BD459" i="5"/>
  <c r="BA459" i="5"/>
  <c r="AX459" i="5"/>
  <c r="AU459" i="5"/>
  <c r="AR459" i="5"/>
  <c r="AP459" i="5"/>
  <c r="AN459" i="5"/>
  <c r="AL459" i="5"/>
  <c r="AJ459" i="5"/>
  <c r="AH459" i="5"/>
  <c r="AF459" i="5"/>
  <c r="AD459" i="5"/>
  <c r="AB459" i="5"/>
  <c r="Z459" i="5"/>
  <c r="X459" i="5"/>
  <c r="V459" i="5"/>
  <c r="T459" i="5"/>
  <c r="R459" i="5"/>
  <c r="P459" i="5"/>
  <c r="N459" i="5"/>
  <c r="L459" i="5"/>
  <c r="J459" i="5"/>
  <c r="H459" i="5"/>
  <c r="BD456" i="5"/>
  <c r="BA456" i="5"/>
  <c r="AX456" i="5"/>
  <c r="AU456" i="5"/>
  <c r="AR456" i="5"/>
  <c r="AP456" i="5"/>
  <c r="AN456" i="5"/>
  <c r="AL456" i="5"/>
  <c r="AJ456" i="5"/>
  <c r="AH456" i="5"/>
  <c r="AF456" i="5"/>
  <c r="AD456" i="5"/>
  <c r="AB456" i="5"/>
  <c r="Z456" i="5"/>
  <c r="X456" i="5"/>
  <c r="V456" i="5"/>
  <c r="T456" i="5"/>
  <c r="R456" i="5"/>
  <c r="P456" i="5"/>
  <c r="N456" i="5"/>
  <c r="L456" i="5"/>
  <c r="J456" i="5"/>
  <c r="H456" i="5"/>
  <c r="BD455" i="5"/>
  <c r="BA455" i="5"/>
  <c r="AX455" i="5"/>
  <c r="AU455" i="5"/>
  <c r="AR455" i="5"/>
  <c r="AP455" i="5"/>
  <c r="AN455" i="5"/>
  <c r="AL455" i="5"/>
  <c r="AJ455" i="5"/>
  <c r="AH455" i="5"/>
  <c r="AF455" i="5"/>
  <c r="AD455" i="5"/>
  <c r="AB455" i="5"/>
  <c r="Z455" i="5"/>
  <c r="X455" i="5"/>
  <c r="V455" i="5"/>
  <c r="T455" i="5"/>
  <c r="R455" i="5"/>
  <c r="P455" i="5"/>
  <c r="N455" i="5"/>
  <c r="L455" i="5"/>
  <c r="J455" i="5"/>
  <c r="H455" i="5"/>
  <c r="BD454" i="5"/>
  <c r="BA454" i="5"/>
  <c r="AX454" i="5"/>
  <c r="AU454" i="5"/>
  <c r="AR454" i="5"/>
  <c r="AP454" i="5"/>
  <c r="AN454" i="5"/>
  <c r="AL454" i="5"/>
  <c r="AJ454" i="5"/>
  <c r="AH454" i="5"/>
  <c r="AF454" i="5"/>
  <c r="AD454" i="5"/>
  <c r="AB454" i="5"/>
  <c r="Z454" i="5"/>
  <c r="X454" i="5"/>
  <c r="V454" i="5"/>
  <c r="T454" i="5"/>
  <c r="R454" i="5"/>
  <c r="P454" i="5"/>
  <c r="N454" i="5"/>
  <c r="L454" i="5"/>
  <c r="J454" i="5"/>
  <c r="H454" i="5"/>
  <c r="BD453" i="5"/>
  <c r="BA453" i="5"/>
  <c r="AX453" i="5"/>
  <c r="AU453" i="5"/>
  <c r="AR453" i="5"/>
  <c r="AP453" i="5"/>
  <c r="AN453" i="5"/>
  <c r="AL453" i="5"/>
  <c r="AJ453" i="5"/>
  <c r="AH453" i="5"/>
  <c r="AF453" i="5"/>
  <c r="AD453" i="5"/>
  <c r="AB453" i="5"/>
  <c r="Z453" i="5"/>
  <c r="X453" i="5"/>
  <c r="V453" i="5"/>
  <c r="T453" i="5"/>
  <c r="R453" i="5"/>
  <c r="P453" i="5"/>
  <c r="N453" i="5"/>
  <c r="L453" i="5"/>
  <c r="J453" i="5"/>
  <c r="H453" i="5"/>
  <c r="BD452" i="5"/>
  <c r="BA452" i="5"/>
  <c r="AX452" i="5"/>
  <c r="AU452" i="5"/>
  <c r="AR452" i="5"/>
  <c r="AP452" i="5"/>
  <c r="AN452" i="5"/>
  <c r="AL452" i="5"/>
  <c r="AJ452" i="5"/>
  <c r="AH452" i="5"/>
  <c r="AF452" i="5"/>
  <c r="AD452" i="5"/>
  <c r="AB452" i="5"/>
  <c r="Z452" i="5"/>
  <c r="X452" i="5"/>
  <c r="V452" i="5"/>
  <c r="T452" i="5"/>
  <c r="R452" i="5"/>
  <c r="P452" i="5"/>
  <c r="N452" i="5"/>
  <c r="L452" i="5"/>
  <c r="J452" i="5"/>
  <c r="H452" i="5"/>
  <c r="BD451" i="5"/>
  <c r="BA451" i="5"/>
  <c r="AX451" i="5"/>
  <c r="AU451" i="5"/>
  <c r="AR451" i="5"/>
  <c r="AP451" i="5"/>
  <c r="AN451" i="5"/>
  <c r="AL451" i="5"/>
  <c r="AJ451" i="5"/>
  <c r="AH451" i="5"/>
  <c r="AF451" i="5"/>
  <c r="AD451" i="5"/>
  <c r="AB451" i="5"/>
  <c r="Z451" i="5"/>
  <c r="X451" i="5"/>
  <c r="V451" i="5"/>
  <c r="T451" i="5"/>
  <c r="R451" i="5"/>
  <c r="P451" i="5"/>
  <c r="N451" i="5"/>
  <c r="L451" i="5"/>
  <c r="J451" i="5"/>
  <c r="H451" i="5"/>
  <c r="BD450" i="5"/>
  <c r="BA450" i="5"/>
  <c r="AX450" i="5"/>
  <c r="AU450" i="5"/>
  <c r="AR450" i="5"/>
  <c r="AP450" i="5"/>
  <c r="AN450" i="5"/>
  <c r="AL450" i="5"/>
  <c r="AJ450" i="5"/>
  <c r="AH450" i="5"/>
  <c r="AF450" i="5"/>
  <c r="AD450" i="5"/>
  <c r="AB450" i="5"/>
  <c r="Z450" i="5"/>
  <c r="X450" i="5"/>
  <c r="V450" i="5"/>
  <c r="T450" i="5"/>
  <c r="R450" i="5"/>
  <c r="P450" i="5"/>
  <c r="N450" i="5"/>
  <c r="L450" i="5"/>
  <c r="J450" i="5"/>
  <c r="H450" i="5"/>
  <c r="BD449" i="5"/>
  <c r="BA449" i="5"/>
  <c r="AX449" i="5"/>
  <c r="AU449" i="5"/>
  <c r="AR449" i="5"/>
  <c r="AP449" i="5"/>
  <c r="AN449" i="5"/>
  <c r="AL449" i="5"/>
  <c r="AJ449" i="5"/>
  <c r="AH449" i="5"/>
  <c r="AF449" i="5"/>
  <c r="AD449" i="5"/>
  <c r="AB449" i="5"/>
  <c r="Z449" i="5"/>
  <c r="X449" i="5"/>
  <c r="V449" i="5"/>
  <c r="T449" i="5"/>
  <c r="R449" i="5"/>
  <c r="P449" i="5"/>
  <c r="N449" i="5"/>
  <c r="L449" i="5"/>
  <c r="J449" i="5"/>
  <c r="H449" i="5"/>
  <c r="BD448" i="5"/>
  <c r="BA448" i="5"/>
  <c r="AX448" i="5"/>
  <c r="AU448" i="5"/>
  <c r="AR448" i="5"/>
  <c r="AP448" i="5"/>
  <c r="AN448" i="5"/>
  <c r="AL448" i="5"/>
  <c r="AJ448" i="5"/>
  <c r="AH448" i="5"/>
  <c r="AF448" i="5"/>
  <c r="AD448" i="5"/>
  <c r="AB448" i="5"/>
  <c r="Z448" i="5"/>
  <c r="X448" i="5"/>
  <c r="V448" i="5"/>
  <c r="T448" i="5"/>
  <c r="R448" i="5"/>
  <c r="P448" i="5"/>
  <c r="N448" i="5"/>
  <c r="L448" i="5"/>
  <c r="J448" i="5"/>
  <c r="H448" i="5"/>
  <c r="BD447" i="5"/>
  <c r="BA447" i="5"/>
  <c r="AX447" i="5"/>
  <c r="AU447" i="5"/>
  <c r="AR447" i="5"/>
  <c r="AP447" i="5"/>
  <c r="AN447" i="5"/>
  <c r="AL447" i="5"/>
  <c r="AJ447" i="5"/>
  <c r="AH447" i="5"/>
  <c r="AF447" i="5"/>
  <c r="AD447" i="5"/>
  <c r="AB447" i="5"/>
  <c r="Z447" i="5"/>
  <c r="X447" i="5"/>
  <c r="V447" i="5"/>
  <c r="T447" i="5"/>
  <c r="R447" i="5"/>
  <c r="P447" i="5"/>
  <c r="N447" i="5"/>
  <c r="L447" i="5"/>
  <c r="J447" i="5"/>
  <c r="H447" i="5"/>
  <c r="BS446" i="5"/>
  <c r="BD446" i="5"/>
  <c r="BA446" i="5"/>
  <c r="AX446" i="5"/>
  <c r="AU446" i="5"/>
  <c r="AR446" i="5"/>
  <c r="AP446" i="5"/>
  <c r="AN446" i="5"/>
  <c r="AL446" i="5"/>
  <c r="AJ446" i="5"/>
  <c r="AH446" i="5"/>
  <c r="AF446" i="5"/>
  <c r="AD446" i="5"/>
  <c r="AB446" i="5"/>
  <c r="Z446" i="5"/>
  <c r="X446" i="5"/>
  <c r="V446" i="5"/>
  <c r="T446" i="5"/>
  <c r="R446" i="5"/>
  <c r="P446" i="5"/>
  <c r="N446" i="5"/>
  <c r="L446" i="5"/>
  <c r="J446" i="5"/>
  <c r="H446" i="5"/>
  <c r="BD445" i="5"/>
  <c r="BA445" i="5"/>
  <c r="AX445" i="5"/>
  <c r="AU445" i="5"/>
  <c r="AR445" i="5"/>
  <c r="AP445" i="5"/>
  <c r="AN445" i="5"/>
  <c r="AL445" i="5"/>
  <c r="AJ445" i="5"/>
  <c r="AH445" i="5"/>
  <c r="AF445" i="5"/>
  <c r="AD445" i="5"/>
  <c r="AB445" i="5"/>
  <c r="Z445" i="5"/>
  <c r="X445" i="5"/>
  <c r="V445" i="5"/>
  <c r="T445" i="5"/>
  <c r="R445" i="5"/>
  <c r="P445" i="5"/>
  <c r="N445" i="5"/>
  <c r="L445" i="5"/>
  <c r="J445" i="5"/>
  <c r="H445" i="5"/>
  <c r="BD442" i="5"/>
  <c r="BA442" i="5"/>
  <c r="AX442" i="5"/>
  <c r="AU442" i="5"/>
  <c r="AR442" i="5"/>
  <c r="AP442" i="5"/>
  <c r="AN442" i="5"/>
  <c r="AL442" i="5"/>
  <c r="AJ442" i="5"/>
  <c r="AH442" i="5"/>
  <c r="AF442" i="5"/>
  <c r="AD442" i="5"/>
  <c r="AB442" i="5"/>
  <c r="Z442" i="5"/>
  <c r="X442" i="5"/>
  <c r="V442" i="5"/>
  <c r="T442" i="5"/>
  <c r="R442" i="5"/>
  <c r="P442" i="5"/>
  <c r="N442" i="5"/>
  <c r="L442" i="5"/>
  <c r="J442" i="5"/>
  <c r="H442" i="5"/>
  <c r="BD441" i="5"/>
  <c r="BA441" i="5"/>
  <c r="AX441" i="5"/>
  <c r="AU441" i="5"/>
  <c r="AR441" i="5"/>
  <c r="AP441" i="5"/>
  <c r="AN441" i="5"/>
  <c r="AL441" i="5"/>
  <c r="AJ441" i="5"/>
  <c r="AH441" i="5"/>
  <c r="AF441" i="5"/>
  <c r="AD441" i="5"/>
  <c r="AB441" i="5"/>
  <c r="Z441" i="5"/>
  <c r="X441" i="5"/>
  <c r="V441" i="5"/>
  <c r="T441" i="5"/>
  <c r="R441" i="5"/>
  <c r="P441" i="5"/>
  <c r="N441" i="5"/>
  <c r="L441" i="5"/>
  <c r="J441" i="5"/>
  <c r="H441" i="5"/>
  <c r="BD440" i="5"/>
  <c r="BA440" i="5"/>
  <c r="AX440" i="5"/>
  <c r="AU440" i="5"/>
  <c r="AR440" i="5"/>
  <c r="AP440" i="5"/>
  <c r="AN440" i="5"/>
  <c r="AL440" i="5"/>
  <c r="AJ440" i="5"/>
  <c r="AH440" i="5"/>
  <c r="AF440" i="5"/>
  <c r="AD440" i="5"/>
  <c r="AB440" i="5"/>
  <c r="Z440" i="5"/>
  <c r="X440" i="5"/>
  <c r="V440" i="5"/>
  <c r="T440" i="5"/>
  <c r="R440" i="5"/>
  <c r="P440" i="5"/>
  <c r="N440" i="5"/>
  <c r="L440" i="5"/>
  <c r="J440" i="5"/>
  <c r="H440" i="5"/>
  <c r="BD439" i="5"/>
  <c r="BA439" i="5"/>
  <c r="AX439" i="5"/>
  <c r="AU439" i="5"/>
  <c r="AR439" i="5"/>
  <c r="AP439" i="5"/>
  <c r="AN439" i="5"/>
  <c r="AL439" i="5"/>
  <c r="AJ439" i="5"/>
  <c r="AH439" i="5"/>
  <c r="AF439" i="5"/>
  <c r="AD439" i="5"/>
  <c r="AB439" i="5"/>
  <c r="Z439" i="5"/>
  <c r="X439" i="5"/>
  <c r="V439" i="5"/>
  <c r="T439" i="5"/>
  <c r="R439" i="5"/>
  <c r="P439" i="5"/>
  <c r="N439" i="5"/>
  <c r="L439" i="5"/>
  <c r="J439" i="5"/>
  <c r="H439" i="5"/>
  <c r="BD438" i="5"/>
  <c r="BA438" i="5"/>
  <c r="AX438" i="5"/>
  <c r="AU438" i="5"/>
  <c r="AR438" i="5"/>
  <c r="AP438" i="5"/>
  <c r="AN438" i="5"/>
  <c r="AL438" i="5"/>
  <c r="AJ438" i="5"/>
  <c r="AH438" i="5"/>
  <c r="AF438" i="5"/>
  <c r="AD438" i="5"/>
  <c r="AB438" i="5"/>
  <c r="Z438" i="5"/>
  <c r="X438" i="5"/>
  <c r="V438" i="5"/>
  <c r="T438" i="5"/>
  <c r="R438" i="5"/>
  <c r="P438" i="5"/>
  <c r="N438" i="5"/>
  <c r="L438" i="5"/>
  <c r="J438" i="5"/>
  <c r="H438" i="5"/>
  <c r="BD437" i="5"/>
  <c r="BA437" i="5"/>
  <c r="AX437" i="5"/>
  <c r="AU437" i="5"/>
  <c r="AR437" i="5"/>
  <c r="AP437" i="5"/>
  <c r="AN437" i="5"/>
  <c r="AL437" i="5"/>
  <c r="AJ437" i="5"/>
  <c r="AH437" i="5"/>
  <c r="AF437" i="5"/>
  <c r="AD437" i="5"/>
  <c r="AB437" i="5"/>
  <c r="Z437" i="5"/>
  <c r="X437" i="5"/>
  <c r="V437" i="5"/>
  <c r="T437" i="5"/>
  <c r="R437" i="5"/>
  <c r="P437" i="5"/>
  <c r="N437" i="5"/>
  <c r="L437" i="5"/>
  <c r="J437" i="5"/>
  <c r="H437" i="5"/>
  <c r="BD436" i="5"/>
  <c r="BA436" i="5"/>
  <c r="AX436" i="5"/>
  <c r="AU436" i="5"/>
  <c r="AR436" i="5"/>
  <c r="AP436" i="5"/>
  <c r="AN436" i="5"/>
  <c r="AL436" i="5"/>
  <c r="AJ436" i="5"/>
  <c r="AH436" i="5"/>
  <c r="AF436" i="5"/>
  <c r="AD436" i="5"/>
  <c r="AB436" i="5"/>
  <c r="Z436" i="5"/>
  <c r="X436" i="5"/>
  <c r="V436" i="5"/>
  <c r="T436" i="5"/>
  <c r="R436" i="5"/>
  <c r="P436" i="5"/>
  <c r="N436" i="5"/>
  <c r="L436" i="5"/>
  <c r="J436" i="5"/>
  <c r="H436" i="5"/>
  <c r="BD435" i="5"/>
  <c r="BA435" i="5"/>
  <c r="AX435" i="5"/>
  <c r="AU435" i="5"/>
  <c r="AR435" i="5"/>
  <c r="AP435" i="5"/>
  <c r="AN435" i="5"/>
  <c r="AL435" i="5"/>
  <c r="AJ435" i="5"/>
  <c r="AH435" i="5"/>
  <c r="AF435" i="5"/>
  <c r="AD435" i="5"/>
  <c r="AB435" i="5"/>
  <c r="Z435" i="5"/>
  <c r="X435" i="5"/>
  <c r="V435" i="5"/>
  <c r="T435" i="5"/>
  <c r="R435" i="5"/>
  <c r="P435" i="5"/>
  <c r="N435" i="5"/>
  <c r="L435" i="5"/>
  <c r="J435" i="5"/>
  <c r="H435" i="5"/>
  <c r="BD434" i="5"/>
  <c r="BA434" i="5"/>
  <c r="AX434" i="5"/>
  <c r="AU434" i="5"/>
  <c r="AR434" i="5"/>
  <c r="AP434" i="5"/>
  <c r="AN434" i="5"/>
  <c r="AL434" i="5"/>
  <c r="AJ434" i="5"/>
  <c r="AH434" i="5"/>
  <c r="AF434" i="5"/>
  <c r="AD434" i="5"/>
  <c r="AB434" i="5"/>
  <c r="Z434" i="5"/>
  <c r="X434" i="5"/>
  <c r="V434" i="5"/>
  <c r="T434" i="5"/>
  <c r="R434" i="5"/>
  <c r="P434" i="5"/>
  <c r="N434" i="5"/>
  <c r="L434" i="5"/>
  <c r="J434" i="5"/>
  <c r="H434" i="5"/>
  <c r="BD433" i="5"/>
  <c r="BA433" i="5"/>
  <c r="AX433" i="5"/>
  <c r="AU433" i="5"/>
  <c r="AR433" i="5"/>
  <c r="AP433" i="5"/>
  <c r="AN433" i="5"/>
  <c r="AL433" i="5"/>
  <c r="AJ433" i="5"/>
  <c r="AH433" i="5"/>
  <c r="AF433" i="5"/>
  <c r="AD433" i="5"/>
  <c r="AB433" i="5"/>
  <c r="Z433" i="5"/>
  <c r="X433" i="5"/>
  <c r="V433" i="5"/>
  <c r="T433" i="5"/>
  <c r="R433" i="5"/>
  <c r="P433" i="5"/>
  <c r="N433" i="5"/>
  <c r="L433" i="5"/>
  <c r="J433" i="5"/>
  <c r="H433" i="5"/>
  <c r="BS432" i="5"/>
  <c r="BD432" i="5"/>
  <c r="BA432" i="5"/>
  <c r="AX432" i="5"/>
  <c r="AU432" i="5"/>
  <c r="AR432" i="5"/>
  <c r="AP432" i="5"/>
  <c r="AN432" i="5"/>
  <c r="AL432" i="5"/>
  <c r="AJ432" i="5"/>
  <c r="AH432" i="5"/>
  <c r="AF432" i="5"/>
  <c r="AD432" i="5"/>
  <c r="AB432" i="5"/>
  <c r="Z432" i="5"/>
  <c r="X432" i="5"/>
  <c r="V432" i="5"/>
  <c r="T432" i="5"/>
  <c r="R432" i="5"/>
  <c r="P432" i="5"/>
  <c r="N432" i="5"/>
  <c r="L432" i="5"/>
  <c r="J432" i="5"/>
  <c r="H432" i="5"/>
  <c r="BD431" i="5"/>
  <c r="BA431" i="5"/>
  <c r="AX431" i="5"/>
  <c r="AU431" i="5"/>
  <c r="AR431" i="5"/>
  <c r="AP431" i="5"/>
  <c r="AN431" i="5"/>
  <c r="AL431" i="5"/>
  <c r="AJ431" i="5"/>
  <c r="AH431" i="5"/>
  <c r="AF431" i="5"/>
  <c r="AD431" i="5"/>
  <c r="AB431" i="5"/>
  <c r="Z431" i="5"/>
  <c r="X431" i="5"/>
  <c r="V431" i="5"/>
  <c r="T431" i="5"/>
  <c r="R431" i="5"/>
  <c r="P431" i="5"/>
  <c r="N431" i="5"/>
  <c r="L431" i="5"/>
  <c r="J431" i="5"/>
  <c r="H431" i="5"/>
  <c r="BD428" i="5"/>
  <c r="BA428" i="5"/>
  <c r="AX428" i="5"/>
  <c r="AU428" i="5"/>
  <c r="AR428" i="5"/>
  <c r="AP428" i="5"/>
  <c r="AN428" i="5"/>
  <c r="AL428" i="5"/>
  <c r="AJ428" i="5"/>
  <c r="AH428" i="5"/>
  <c r="AF428" i="5"/>
  <c r="AD428" i="5"/>
  <c r="AB428" i="5"/>
  <c r="Z428" i="5"/>
  <c r="X428" i="5"/>
  <c r="V428" i="5"/>
  <c r="T428" i="5"/>
  <c r="R428" i="5"/>
  <c r="P428" i="5"/>
  <c r="N428" i="5"/>
  <c r="L428" i="5"/>
  <c r="J428" i="5"/>
  <c r="H428" i="5"/>
  <c r="BD427" i="5"/>
  <c r="BA427" i="5"/>
  <c r="AX427" i="5"/>
  <c r="AU427" i="5"/>
  <c r="AR427" i="5"/>
  <c r="AP427" i="5"/>
  <c r="AN427" i="5"/>
  <c r="AL427" i="5"/>
  <c r="AJ427" i="5"/>
  <c r="AH427" i="5"/>
  <c r="AF427" i="5"/>
  <c r="AD427" i="5"/>
  <c r="AB427" i="5"/>
  <c r="Z427" i="5"/>
  <c r="X427" i="5"/>
  <c r="V427" i="5"/>
  <c r="T427" i="5"/>
  <c r="R427" i="5"/>
  <c r="P427" i="5"/>
  <c r="N427" i="5"/>
  <c r="L427" i="5"/>
  <c r="J427" i="5"/>
  <c r="H427" i="5"/>
  <c r="BD426" i="5"/>
  <c r="BA426" i="5"/>
  <c r="AX426" i="5"/>
  <c r="AU426" i="5"/>
  <c r="AR426" i="5"/>
  <c r="AP426" i="5"/>
  <c r="AN426" i="5"/>
  <c r="AL426" i="5"/>
  <c r="AJ426" i="5"/>
  <c r="AH426" i="5"/>
  <c r="AF426" i="5"/>
  <c r="AD426" i="5"/>
  <c r="AB426" i="5"/>
  <c r="Z426" i="5"/>
  <c r="X426" i="5"/>
  <c r="V426" i="5"/>
  <c r="T426" i="5"/>
  <c r="R426" i="5"/>
  <c r="P426" i="5"/>
  <c r="N426" i="5"/>
  <c r="L426" i="5"/>
  <c r="J426" i="5"/>
  <c r="H426" i="5"/>
  <c r="BD425" i="5"/>
  <c r="BA425" i="5"/>
  <c r="AX425" i="5"/>
  <c r="AU425" i="5"/>
  <c r="AR425" i="5"/>
  <c r="AP425" i="5"/>
  <c r="AN425" i="5"/>
  <c r="AL425" i="5"/>
  <c r="AJ425" i="5"/>
  <c r="AH425" i="5"/>
  <c r="AF425" i="5"/>
  <c r="AD425" i="5"/>
  <c r="AB425" i="5"/>
  <c r="Z425" i="5"/>
  <c r="X425" i="5"/>
  <c r="V425" i="5"/>
  <c r="T425" i="5"/>
  <c r="R425" i="5"/>
  <c r="P425" i="5"/>
  <c r="N425" i="5"/>
  <c r="L425" i="5"/>
  <c r="J425" i="5"/>
  <c r="H425" i="5"/>
  <c r="BD424" i="5"/>
  <c r="BA424" i="5"/>
  <c r="AX424" i="5"/>
  <c r="AU424" i="5"/>
  <c r="AR424" i="5"/>
  <c r="AP424" i="5"/>
  <c r="AN424" i="5"/>
  <c r="AL424" i="5"/>
  <c r="AJ424" i="5"/>
  <c r="AH424" i="5"/>
  <c r="AF424" i="5"/>
  <c r="AD424" i="5"/>
  <c r="AB424" i="5"/>
  <c r="Z424" i="5"/>
  <c r="X424" i="5"/>
  <c r="V424" i="5"/>
  <c r="T424" i="5"/>
  <c r="R424" i="5"/>
  <c r="P424" i="5"/>
  <c r="N424" i="5"/>
  <c r="L424" i="5"/>
  <c r="J424" i="5"/>
  <c r="H424" i="5"/>
  <c r="BD423" i="5"/>
  <c r="BA423" i="5"/>
  <c r="AX423" i="5"/>
  <c r="AU423" i="5"/>
  <c r="AR423" i="5"/>
  <c r="AP423" i="5"/>
  <c r="AN423" i="5"/>
  <c r="AL423" i="5"/>
  <c r="AJ423" i="5"/>
  <c r="AH423" i="5"/>
  <c r="AF423" i="5"/>
  <c r="AD423" i="5"/>
  <c r="AB423" i="5"/>
  <c r="Z423" i="5"/>
  <c r="X423" i="5"/>
  <c r="V423" i="5"/>
  <c r="T423" i="5"/>
  <c r="R423" i="5"/>
  <c r="P423" i="5"/>
  <c r="N423" i="5"/>
  <c r="L423" i="5"/>
  <c r="J423" i="5"/>
  <c r="H423" i="5"/>
  <c r="BD422" i="5"/>
  <c r="BA422" i="5"/>
  <c r="AX422" i="5"/>
  <c r="AU422" i="5"/>
  <c r="AR422" i="5"/>
  <c r="AP422" i="5"/>
  <c r="AN422" i="5"/>
  <c r="AL422" i="5"/>
  <c r="AJ422" i="5"/>
  <c r="AH422" i="5"/>
  <c r="AF422" i="5"/>
  <c r="AD422" i="5"/>
  <c r="AB422" i="5"/>
  <c r="Z422" i="5"/>
  <c r="X422" i="5"/>
  <c r="V422" i="5"/>
  <c r="T422" i="5"/>
  <c r="R422" i="5"/>
  <c r="P422" i="5"/>
  <c r="N422" i="5"/>
  <c r="L422" i="5"/>
  <c r="J422" i="5"/>
  <c r="H422" i="5"/>
  <c r="BD421" i="5"/>
  <c r="BA421" i="5"/>
  <c r="AX421" i="5"/>
  <c r="AU421" i="5"/>
  <c r="AR421" i="5"/>
  <c r="AP421" i="5"/>
  <c r="AN421" i="5"/>
  <c r="AK421" i="5"/>
  <c r="AK1103" i="5" s="1"/>
  <c r="AJ421" i="5"/>
  <c r="AH421" i="5"/>
  <c r="AF421" i="5"/>
  <c r="AD421" i="5"/>
  <c r="AB421" i="5"/>
  <c r="Z421" i="5"/>
  <c r="X421" i="5"/>
  <c r="V421" i="5"/>
  <c r="T421" i="5"/>
  <c r="R421" i="5"/>
  <c r="P421" i="5"/>
  <c r="N421" i="5"/>
  <c r="L421" i="5"/>
  <c r="J421" i="5"/>
  <c r="H421" i="5"/>
  <c r="BD420" i="5"/>
  <c r="BA420" i="5"/>
  <c r="AX420" i="5"/>
  <c r="AU420" i="5"/>
  <c r="AR420" i="5"/>
  <c r="AP420" i="5"/>
  <c r="AN420" i="5"/>
  <c r="AL420" i="5"/>
  <c r="AJ420" i="5"/>
  <c r="AH420" i="5"/>
  <c r="AF420" i="5"/>
  <c r="AD420" i="5"/>
  <c r="AB420" i="5"/>
  <c r="Z420" i="5"/>
  <c r="X420" i="5"/>
  <c r="V420" i="5"/>
  <c r="T420" i="5"/>
  <c r="R420" i="5"/>
  <c r="P420" i="5"/>
  <c r="N420" i="5"/>
  <c r="L420" i="5"/>
  <c r="J420" i="5"/>
  <c r="H420" i="5"/>
  <c r="BD419" i="5"/>
  <c r="BA419" i="5"/>
  <c r="AX419" i="5"/>
  <c r="AU419" i="5"/>
  <c r="AR419" i="5"/>
  <c r="AP419" i="5"/>
  <c r="AN419" i="5"/>
  <c r="AL419" i="5"/>
  <c r="AJ419" i="5"/>
  <c r="AH419" i="5"/>
  <c r="AF419" i="5"/>
  <c r="AD419" i="5"/>
  <c r="AB419" i="5"/>
  <c r="Z419" i="5"/>
  <c r="X419" i="5"/>
  <c r="V419" i="5"/>
  <c r="T419" i="5"/>
  <c r="R419" i="5"/>
  <c r="P419" i="5"/>
  <c r="N419" i="5"/>
  <c r="L419" i="5"/>
  <c r="J419" i="5"/>
  <c r="H419" i="5"/>
  <c r="BD418" i="5"/>
  <c r="BA418" i="5"/>
  <c r="AX418" i="5"/>
  <c r="AU418" i="5"/>
  <c r="AR418" i="5"/>
  <c r="AP418" i="5"/>
  <c r="AN418" i="5"/>
  <c r="AL418" i="5"/>
  <c r="AJ418" i="5"/>
  <c r="AH418" i="5"/>
  <c r="AF418" i="5"/>
  <c r="AD418" i="5"/>
  <c r="AB418" i="5"/>
  <c r="Z418" i="5"/>
  <c r="X418" i="5"/>
  <c r="V418" i="5"/>
  <c r="T418" i="5"/>
  <c r="R418" i="5"/>
  <c r="P418" i="5"/>
  <c r="N418" i="5"/>
  <c r="L418" i="5"/>
  <c r="J418" i="5"/>
  <c r="H418" i="5"/>
  <c r="BD417" i="5"/>
  <c r="BA417" i="5"/>
  <c r="AX417" i="5"/>
  <c r="AU417" i="5"/>
  <c r="AR417" i="5"/>
  <c r="AP417" i="5"/>
  <c r="AN417" i="5"/>
  <c r="AL417" i="5"/>
  <c r="AJ417" i="5"/>
  <c r="AH417" i="5"/>
  <c r="AF417" i="5"/>
  <c r="AD417" i="5"/>
  <c r="AB417" i="5"/>
  <c r="Z417" i="5"/>
  <c r="X417" i="5"/>
  <c r="V417" i="5"/>
  <c r="T417" i="5"/>
  <c r="R417" i="5"/>
  <c r="P417" i="5"/>
  <c r="N417" i="5"/>
  <c r="L417" i="5"/>
  <c r="J417" i="5"/>
  <c r="H417" i="5"/>
  <c r="BD414" i="5"/>
  <c r="BA414" i="5"/>
  <c r="AX414" i="5"/>
  <c r="AU414" i="5"/>
  <c r="AR414" i="5"/>
  <c r="AP414" i="5"/>
  <c r="AN414" i="5"/>
  <c r="AL414" i="5"/>
  <c r="AJ414" i="5"/>
  <c r="AH414" i="5"/>
  <c r="AF414" i="5"/>
  <c r="AD414" i="5"/>
  <c r="AB414" i="5"/>
  <c r="Z414" i="5"/>
  <c r="X414" i="5"/>
  <c r="V414" i="5"/>
  <c r="T414" i="5"/>
  <c r="R414" i="5"/>
  <c r="P414" i="5"/>
  <c r="N414" i="5"/>
  <c r="L414" i="5"/>
  <c r="J414" i="5"/>
  <c r="H414" i="5"/>
  <c r="BD413" i="5"/>
  <c r="BA413" i="5"/>
  <c r="AX413" i="5"/>
  <c r="AU413" i="5"/>
  <c r="AR413" i="5"/>
  <c r="AP413" i="5"/>
  <c r="AN413" i="5"/>
  <c r="AL413" i="5"/>
  <c r="AJ413" i="5"/>
  <c r="AH413" i="5"/>
  <c r="AF413" i="5"/>
  <c r="AD413" i="5"/>
  <c r="AB413" i="5"/>
  <c r="Z413" i="5"/>
  <c r="X413" i="5"/>
  <c r="V413" i="5"/>
  <c r="T413" i="5"/>
  <c r="R413" i="5"/>
  <c r="P413" i="5"/>
  <c r="N413" i="5"/>
  <c r="L413" i="5"/>
  <c r="J413" i="5"/>
  <c r="H413" i="5"/>
  <c r="BD412" i="5"/>
  <c r="BA412" i="5"/>
  <c r="AX412" i="5"/>
  <c r="AU412" i="5"/>
  <c r="AR412" i="5"/>
  <c r="AP412" i="5"/>
  <c r="AN412" i="5"/>
  <c r="AL412" i="5"/>
  <c r="AJ412" i="5"/>
  <c r="AH412" i="5"/>
  <c r="AF412" i="5"/>
  <c r="AD412" i="5"/>
  <c r="AB412" i="5"/>
  <c r="Z412" i="5"/>
  <c r="X412" i="5"/>
  <c r="V412" i="5"/>
  <c r="T412" i="5"/>
  <c r="R412" i="5"/>
  <c r="P412" i="5"/>
  <c r="N412" i="5"/>
  <c r="L412" i="5"/>
  <c r="J412" i="5"/>
  <c r="H412" i="5"/>
  <c r="BD411" i="5"/>
  <c r="BA411" i="5"/>
  <c r="AX411" i="5"/>
  <c r="AU411" i="5"/>
  <c r="AR411" i="5"/>
  <c r="AP411" i="5"/>
  <c r="AN411" i="5"/>
  <c r="AL411" i="5"/>
  <c r="AJ411" i="5"/>
  <c r="AH411" i="5"/>
  <c r="AF411" i="5"/>
  <c r="AD411" i="5"/>
  <c r="AB411" i="5"/>
  <c r="Z411" i="5"/>
  <c r="X411" i="5"/>
  <c r="V411" i="5"/>
  <c r="T411" i="5"/>
  <c r="R411" i="5"/>
  <c r="P411" i="5"/>
  <c r="N411" i="5"/>
  <c r="L411" i="5"/>
  <c r="J411" i="5"/>
  <c r="H411" i="5"/>
  <c r="BD410" i="5"/>
  <c r="BA410" i="5"/>
  <c r="AX410" i="5"/>
  <c r="AU410" i="5"/>
  <c r="AR410" i="5"/>
  <c r="AP410" i="5"/>
  <c r="AN410" i="5"/>
  <c r="AL410" i="5"/>
  <c r="AJ410" i="5"/>
  <c r="AH410" i="5"/>
  <c r="AF410" i="5"/>
  <c r="AD410" i="5"/>
  <c r="AB410" i="5"/>
  <c r="Z410" i="5"/>
  <c r="X410" i="5"/>
  <c r="V410" i="5"/>
  <c r="T410" i="5"/>
  <c r="R410" i="5"/>
  <c r="P410" i="5"/>
  <c r="N410" i="5"/>
  <c r="L410" i="5"/>
  <c r="J410" i="5"/>
  <c r="H410" i="5"/>
  <c r="BD409" i="5"/>
  <c r="BA409" i="5"/>
  <c r="AX409" i="5"/>
  <c r="AU409" i="5"/>
  <c r="AR409" i="5"/>
  <c r="AP409" i="5"/>
  <c r="AN409" i="5"/>
  <c r="AL409" i="5"/>
  <c r="AJ409" i="5"/>
  <c r="AH409" i="5"/>
  <c r="AF409" i="5"/>
  <c r="AD409" i="5"/>
  <c r="AB409" i="5"/>
  <c r="Z409" i="5"/>
  <c r="X409" i="5"/>
  <c r="V409" i="5"/>
  <c r="T409" i="5"/>
  <c r="R409" i="5"/>
  <c r="P409" i="5"/>
  <c r="N409" i="5"/>
  <c r="L409" i="5"/>
  <c r="J409" i="5"/>
  <c r="H409" i="5"/>
  <c r="BD408" i="5"/>
  <c r="BA408" i="5"/>
  <c r="AX408" i="5"/>
  <c r="AU408" i="5"/>
  <c r="AR408" i="5"/>
  <c r="AP408" i="5"/>
  <c r="AN408" i="5"/>
  <c r="AL408" i="5"/>
  <c r="AJ408" i="5"/>
  <c r="AH408" i="5"/>
  <c r="AF408" i="5"/>
  <c r="AD408" i="5"/>
  <c r="AB408" i="5"/>
  <c r="Z408" i="5"/>
  <c r="X408" i="5"/>
  <c r="V408" i="5"/>
  <c r="T408" i="5"/>
  <c r="R408" i="5"/>
  <c r="P408" i="5"/>
  <c r="N408" i="5"/>
  <c r="L408" i="5"/>
  <c r="J408" i="5"/>
  <c r="H408" i="5"/>
  <c r="BD407" i="5"/>
  <c r="BA407" i="5"/>
  <c r="AX407" i="5"/>
  <c r="AU407" i="5"/>
  <c r="AR407" i="5"/>
  <c r="AP407" i="5"/>
  <c r="AN407" i="5"/>
  <c r="AL407" i="5"/>
  <c r="AJ407" i="5"/>
  <c r="AH407" i="5"/>
  <c r="AF407" i="5"/>
  <c r="AD407" i="5"/>
  <c r="AB407" i="5"/>
  <c r="Z407" i="5"/>
  <c r="X407" i="5"/>
  <c r="V407" i="5"/>
  <c r="T407" i="5"/>
  <c r="R407" i="5"/>
  <c r="P407" i="5"/>
  <c r="N407" i="5"/>
  <c r="L407" i="5"/>
  <c r="J407" i="5"/>
  <c r="H407" i="5"/>
  <c r="BD406" i="5"/>
  <c r="AX406" i="5"/>
  <c r="AU406" i="5"/>
  <c r="AR406" i="5"/>
  <c r="AP406" i="5"/>
  <c r="AN406" i="5"/>
  <c r="AL406" i="5"/>
  <c r="AJ406" i="5"/>
  <c r="AH406" i="5"/>
  <c r="AF406" i="5"/>
  <c r="AD406" i="5"/>
  <c r="AB406" i="5"/>
  <c r="Z406" i="5"/>
  <c r="X406" i="5"/>
  <c r="V406" i="5"/>
  <c r="T406" i="5"/>
  <c r="R406" i="5"/>
  <c r="P406" i="5"/>
  <c r="N406" i="5"/>
  <c r="L406" i="5"/>
  <c r="J406" i="5"/>
  <c r="H406" i="5"/>
  <c r="BD405" i="5"/>
  <c r="AX405" i="5"/>
  <c r="AU405" i="5"/>
  <c r="AR405" i="5"/>
  <c r="AP405" i="5"/>
  <c r="AN405" i="5"/>
  <c r="AL405" i="5"/>
  <c r="AJ405" i="5"/>
  <c r="AH405" i="5"/>
  <c r="AF405" i="5"/>
  <c r="AD405" i="5"/>
  <c r="AB405" i="5"/>
  <c r="Z405" i="5"/>
  <c r="X405" i="5"/>
  <c r="V405" i="5"/>
  <c r="T405" i="5"/>
  <c r="R405" i="5"/>
  <c r="P405" i="5"/>
  <c r="N405" i="5"/>
  <c r="L405" i="5"/>
  <c r="J405" i="5"/>
  <c r="H405" i="5"/>
  <c r="BS404" i="5"/>
  <c r="BD404" i="5"/>
  <c r="BA404" i="5"/>
  <c r="AX404" i="5"/>
  <c r="AU404" i="5"/>
  <c r="AR404" i="5"/>
  <c r="AP404" i="5"/>
  <c r="AN404" i="5"/>
  <c r="AL404" i="5"/>
  <c r="AJ404" i="5"/>
  <c r="AH404" i="5"/>
  <c r="AF404" i="5"/>
  <c r="AD404" i="5"/>
  <c r="AB404" i="5"/>
  <c r="Z404" i="5"/>
  <c r="X404" i="5"/>
  <c r="V404" i="5"/>
  <c r="T404" i="5"/>
  <c r="R404" i="5"/>
  <c r="P404" i="5"/>
  <c r="N404" i="5"/>
  <c r="L404" i="5"/>
  <c r="J404" i="5"/>
  <c r="H404" i="5"/>
  <c r="BD403" i="5"/>
  <c r="BA403" i="5"/>
  <c r="AX403" i="5"/>
  <c r="AU403" i="5"/>
  <c r="AR403" i="5"/>
  <c r="AP403" i="5"/>
  <c r="AN403" i="5"/>
  <c r="AL403" i="5"/>
  <c r="AJ403" i="5"/>
  <c r="AH403" i="5"/>
  <c r="AF403" i="5"/>
  <c r="AD403" i="5"/>
  <c r="AB403" i="5"/>
  <c r="Z403" i="5"/>
  <c r="X403" i="5"/>
  <c r="V403" i="5"/>
  <c r="T403" i="5"/>
  <c r="R403" i="5"/>
  <c r="P403" i="5"/>
  <c r="N403" i="5"/>
  <c r="L403" i="5"/>
  <c r="J403" i="5"/>
  <c r="H403" i="5"/>
  <c r="BD400" i="5"/>
  <c r="BA400" i="5"/>
  <c r="AX400" i="5"/>
  <c r="AU400" i="5"/>
  <c r="AR400" i="5"/>
  <c r="AP400" i="5"/>
  <c r="AN400" i="5"/>
  <c r="AL400" i="5"/>
  <c r="AJ400" i="5"/>
  <c r="AH400" i="5"/>
  <c r="AF400" i="5"/>
  <c r="AD400" i="5"/>
  <c r="AB400" i="5"/>
  <c r="Z400" i="5"/>
  <c r="X400" i="5"/>
  <c r="V400" i="5"/>
  <c r="T400" i="5"/>
  <c r="R400" i="5"/>
  <c r="P400" i="5"/>
  <c r="N400" i="5"/>
  <c r="L400" i="5"/>
  <c r="J400" i="5"/>
  <c r="H400" i="5"/>
  <c r="BD399" i="5"/>
  <c r="BA399" i="5"/>
  <c r="AX399" i="5"/>
  <c r="AU399" i="5"/>
  <c r="AR399" i="5"/>
  <c r="AP399" i="5"/>
  <c r="AN399" i="5"/>
  <c r="AL399" i="5"/>
  <c r="AJ399" i="5"/>
  <c r="AH399" i="5"/>
  <c r="AF399" i="5"/>
  <c r="AD399" i="5"/>
  <c r="AB399" i="5"/>
  <c r="Z399" i="5"/>
  <c r="X399" i="5"/>
  <c r="V399" i="5"/>
  <c r="T399" i="5"/>
  <c r="R399" i="5"/>
  <c r="P399" i="5"/>
  <c r="N399" i="5"/>
  <c r="L399" i="5"/>
  <c r="J399" i="5"/>
  <c r="H399" i="5"/>
  <c r="BD398" i="5"/>
  <c r="BA398" i="5"/>
  <c r="AX398" i="5"/>
  <c r="AU398" i="5"/>
  <c r="AR398" i="5"/>
  <c r="AP398" i="5"/>
  <c r="AN398" i="5"/>
  <c r="AL398" i="5"/>
  <c r="AJ398" i="5"/>
  <c r="AH398" i="5"/>
  <c r="AF398" i="5"/>
  <c r="AD398" i="5"/>
  <c r="AB398" i="5"/>
  <c r="Z398" i="5"/>
  <c r="X398" i="5"/>
  <c r="V398" i="5"/>
  <c r="T398" i="5"/>
  <c r="R398" i="5"/>
  <c r="P398" i="5"/>
  <c r="N398" i="5"/>
  <c r="L398" i="5"/>
  <c r="J398" i="5"/>
  <c r="H398" i="5"/>
  <c r="BD397" i="5"/>
  <c r="BA397" i="5"/>
  <c r="AX397" i="5"/>
  <c r="AU397" i="5"/>
  <c r="AR397" i="5"/>
  <c r="AP397" i="5"/>
  <c r="AN397" i="5"/>
  <c r="AL397" i="5"/>
  <c r="AJ397" i="5"/>
  <c r="AH397" i="5"/>
  <c r="AF397" i="5"/>
  <c r="AD397" i="5"/>
  <c r="AB397" i="5"/>
  <c r="Z397" i="5"/>
  <c r="X397" i="5"/>
  <c r="V397" i="5"/>
  <c r="T397" i="5"/>
  <c r="R397" i="5"/>
  <c r="P397" i="5"/>
  <c r="N397" i="5"/>
  <c r="L397" i="5"/>
  <c r="J397" i="5"/>
  <c r="H397" i="5"/>
  <c r="BD396" i="5"/>
  <c r="BA396" i="5"/>
  <c r="AX396" i="5"/>
  <c r="AU396" i="5"/>
  <c r="AR396" i="5"/>
  <c r="AP396" i="5"/>
  <c r="AN396" i="5"/>
  <c r="AL396" i="5"/>
  <c r="AJ396" i="5"/>
  <c r="AH396" i="5"/>
  <c r="AF396" i="5"/>
  <c r="AD396" i="5"/>
  <c r="AB396" i="5"/>
  <c r="Z396" i="5"/>
  <c r="X396" i="5"/>
  <c r="V396" i="5"/>
  <c r="T396" i="5"/>
  <c r="R396" i="5"/>
  <c r="P396" i="5"/>
  <c r="N396" i="5"/>
  <c r="L396" i="5"/>
  <c r="J396" i="5"/>
  <c r="H396" i="5"/>
  <c r="BD395" i="5"/>
  <c r="BA395" i="5"/>
  <c r="AX395" i="5"/>
  <c r="AU395" i="5"/>
  <c r="AR395" i="5"/>
  <c r="AP395" i="5"/>
  <c r="AN395" i="5"/>
  <c r="AL395" i="5"/>
  <c r="AJ395" i="5"/>
  <c r="AH395" i="5"/>
  <c r="AF395" i="5"/>
  <c r="AD395" i="5"/>
  <c r="AB395" i="5"/>
  <c r="Z395" i="5"/>
  <c r="X395" i="5"/>
  <c r="V395" i="5"/>
  <c r="T395" i="5"/>
  <c r="R395" i="5"/>
  <c r="P395" i="5"/>
  <c r="N395" i="5"/>
  <c r="L395" i="5"/>
  <c r="J395" i="5"/>
  <c r="H395" i="5"/>
  <c r="BD394" i="5"/>
  <c r="BA394" i="5"/>
  <c r="AX394" i="5"/>
  <c r="AU394" i="5"/>
  <c r="AR394" i="5"/>
  <c r="AP394" i="5"/>
  <c r="AN394" i="5"/>
  <c r="AL394" i="5"/>
  <c r="AJ394" i="5"/>
  <c r="AH394" i="5"/>
  <c r="AF394" i="5"/>
  <c r="AD394" i="5"/>
  <c r="AB394" i="5"/>
  <c r="Z394" i="5"/>
  <c r="X394" i="5"/>
  <c r="V394" i="5"/>
  <c r="T394" i="5"/>
  <c r="R394" i="5"/>
  <c r="P394" i="5"/>
  <c r="N394" i="5"/>
  <c r="L394" i="5"/>
  <c r="J394" i="5"/>
  <c r="H394" i="5"/>
  <c r="BD393" i="5"/>
  <c r="BA393" i="5"/>
  <c r="AX393" i="5"/>
  <c r="AU393" i="5"/>
  <c r="AR393" i="5"/>
  <c r="AP393" i="5"/>
  <c r="AN393" i="5"/>
  <c r="AL393" i="5"/>
  <c r="AJ393" i="5"/>
  <c r="AH393" i="5"/>
  <c r="AF393" i="5"/>
  <c r="AD393" i="5"/>
  <c r="AB393" i="5"/>
  <c r="Z393" i="5"/>
  <c r="X393" i="5"/>
  <c r="V393" i="5"/>
  <c r="T393" i="5"/>
  <c r="R393" i="5"/>
  <c r="P393" i="5"/>
  <c r="N393" i="5"/>
  <c r="L393" i="5"/>
  <c r="J393" i="5"/>
  <c r="H393" i="5"/>
  <c r="BD392" i="5"/>
  <c r="BA392" i="5"/>
  <c r="AX392" i="5"/>
  <c r="AU392" i="5"/>
  <c r="AR392" i="5"/>
  <c r="AP392" i="5"/>
  <c r="AN392" i="5"/>
  <c r="AL392" i="5"/>
  <c r="AJ392" i="5"/>
  <c r="AH392" i="5"/>
  <c r="AF392" i="5"/>
  <c r="AD392" i="5"/>
  <c r="AB392" i="5"/>
  <c r="Z392" i="5"/>
  <c r="X392" i="5"/>
  <c r="V392" i="5"/>
  <c r="T392" i="5"/>
  <c r="R392" i="5"/>
  <c r="P392" i="5"/>
  <c r="N392" i="5"/>
  <c r="L392" i="5"/>
  <c r="J392" i="5"/>
  <c r="H392" i="5"/>
  <c r="BD391" i="5"/>
  <c r="BA391" i="5"/>
  <c r="AX391" i="5"/>
  <c r="AU391" i="5"/>
  <c r="AR391" i="5"/>
  <c r="AP391" i="5"/>
  <c r="AN391" i="5"/>
  <c r="AL391" i="5"/>
  <c r="AJ391" i="5"/>
  <c r="AH391" i="5"/>
  <c r="AF391" i="5"/>
  <c r="AD391" i="5"/>
  <c r="AB391" i="5"/>
  <c r="Z391" i="5"/>
  <c r="X391" i="5"/>
  <c r="V391" i="5"/>
  <c r="T391" i="5"/>
  <c r="R391" i="5"/>
  <c r="P391" i="5"/>
  <c r="N391" i="5"/>
  <c r="L391" i="5"/>
  <c r="J391" i="5"/>
  <c r="H391" i="5"/>
  <c r="BS390" i="5"/>
  <c r="BD390" i="5"/>
  <c r="BA390" i="5"/>
  <c r="AX390" i="5"/>
  <c r="AU390" i="5"/>
  <c r="AR390" i="5"/>
  <c r="AP390" i="5"/>
  <c r="AN390" i="5"/>
  <c r="AL390" i="5"/>
  <c r="AJ390" i="5"/>
  <c r="AH390" i="5"/>
  <c r="AF390" i="5"/>
  <c r="AD390" i="5"/>
  <c r="AB390" i="5"/>
  <c r="Z390" i="5"/>
  <c r="X390" i="5"/>
  <c r="V390" i="5"/>
  <c r="T390" i="5"/>
  <c r="R390" i="5"/>
  <c r="P390" i="5"/>
  <c r="N390" i="5"/>
  <c r="L390" i="5"/>
  <c r="J390" i="5"/>
  <c r="H390" i="5"/>
  <c r="BD389" i="5"/>
  <c r="BA389" i="5"/>
  <c r="AX389" i="5"/>
  <c r="AU389" i="5"/>
  <c r="AR389" i="5"/>
  <c r="AP389" i="5"/>
  <c r="AN389" i="5"/>
  <c r="AL389" i="5"/>
  <c r="AJ389" i="5"/>
  <c r="AH389" i="5"/>
  <c r="AF389" i="5"/>
  <c r="AD389" i="5"/>
  <c r="AB389" i="5"/>
  <c r="Z389" i="5"/>
  <c r="X389" i="5"/>
  <c r="V389" i="5"/>
  <c r="T389" i="5"/>
  <c r="R389" i="5"/>
  <c r="P389" i="5"/>
  <c r="N389" i="5"/>
  <c r="L389" i="5"/>
  <c r="J389" i="5"/>
  <c r="H389" i="5"/>
  <c r="BD386" i="5"/>
  <c r="BA386" i="5"/>
  <c r="AX386" i="5"/>
  <c r="AU386" i="5"/>
  <c r="AR386" i="5"/>
  <c r="AP386" i="5"/>
  <c r="AN386" i="5"/>
  <c r="AL386" i="5"/>
  <c r="AJ386" i="5"/>
  <c r="AH386" i="5"/>
  <c r="AF386" i="5"/>
  <c r="AD386" i="5"/>
  <c r="AB386" i="5"/>
  <c r="Z386" i="5"/>
  <c r="X386" i="5"/>
  <c r="V386" i="5"/>
  <c r="T386" i="5"/>
  <c r="R386" i="5"/>
  <c r="P386" i="5"/>
  <c r="N386" i="5"/>
  <c r="L386" i="5"/>
  <c r="J386" i="5"/>
  <c r="H386" i="5"/>
  <c r="BD385" i="5"/>
  <c r="BA385" i="5"/>
  <c r="AX385" i="5"/>
  <c r="AU385" i="5"/>
  <c r="AR385" i="5"/>
  <c r="AP385" i="5"/>
  <c r="AN385" i="5"/>
  <c r="AL385" i="5"/>
  <c r="AJ385" i="5"/>
  <c r="AH385" i="5"/>
  <c r="AF385" i="5"/>
  <c r="AD385" i="5"/>
  <c r="AB385" i="5"/>
  <c r="Z385" i="5"/>
  <c r="X385" i="5"/>
  <c r="V385" i="5"/>
  <c r="T385" i="5"/>
  <c r="R385" i="5"/>
  <c r="P385" i="5"/>
  <c r="N385" i="5"/>
  <c r="L385" i="5"/>
  <c r="J385" i="5"/>
  <c r="H385" i="5"/>
  <c r="BD384" i="5"/>
  <c r="BA384" i="5"/>
  <c r="AX384" i="5"/>
  <c r="AU384" i="5"/>
  <c r="AR384" i="5"/>
  <c r="AP384" i="5"/>
  <c r="AN384" i="5"/>
  <c r="AL384" i="5"/>
  <c r="AJ384" i="5"/>
  <c r="AH384" i="5"/>
  <c r="AF384" i="5"/>
  <c r="AD384" i="5"/>
  <c r="AB384" i="5"/>
  <c r="Z384" i="5"/>
  <c r="X384" i="5"/>
  <c r="V384" i="5"/>
  <c r="T384" i="5"/>
  <c r="R384" i="5"/>
  <c r="P384" i="5"/>
  <c r="N384" i="5"/>
  <c r="L384" i="5"/>
  <c r="J384" i="5"/>
  <c r="H384" i="5"/>
  <c r="BD383" i="5"/>
  <c r="BA383" i="5"/>
  <c r="AX383" i="5"/>
  <c r="AU383" i="5"/>
  <c r="AR383" i="5"/>
  <c r="AP383" i="5"/>
  <c r="AN383" i="5"/>
  <c r="AL383" i="5"/>
  <c r="AJ383" i="5"/>
  <c r="AH383" i="5"/>
  <c r="AF383" i="5"/>
  <c r="AD383" i="5"/>
  <c r="AB383" i="5"/>
  <c r="Z383" i="5"/>
  <c r="X383" i="5"/>
  <c r="V383" i="5"/>
  <c r="T383" i="5"/>
  <c r="R383" i="5"/>
  <c r="P383" i="5"/>
  <c r="N383" i="5"/>
  <c r="L383" i="5"/>
  <c r="J383" i="5"/>
  <c r="H383" i="5"/>
  <c r="BD382" i="5"/>
  <c r="BA382" i="5"/>
  <c r="AX382" i="5"/>
  <c r="AU382" i="5"/>
  <c r="AR382" i="5"/>
  <c r="AP382" i="5"/>
  <c r="AN382" i="5"/>
  <c r="AL382" i="5"/>
  <c r="AJ382" i="5"/>
  <c r="AH382" i="5"/>
  <c r="AF382" i="5"/>
  <c r="AD382" i="5"/>
  <c r="AB382" i="5"/>
  <c r="Z382" i="5"/>
  <c r="X382" i="5"/>
  <c r="V382" i="5"/>
  <c r="T382" i="5"/>
  <c r="R382" i="5"/>
  <c r="P382" i="5"/>
  <c r="N382" i="5"/>
  <c r="L382" i="5"/>
  <c r="J382" i="5"/>
  <c r="H382" i="5"/>
  <c r="BD381" i="5"/>
  <c r="BA381" i="5"/>
  <c r="AX381" i="5"/>
  <c r="AU381" i="5"/>
  <c r="AR381" i="5"/>
  <c r="AP381" i="5"/>
  <c r="AN381" i="5"/>
  <c r="AL381" i="5"/>
  <c r="AJ381" i="5"/>
  <c r="AH381" i="5"/>
  <c r="AF381" i="5"/>
  <c r="AD381" i="5"/>
  <c r="AB381" i="5"/>
  <c r="Z381" i="5"/>
  <c r="X381" i="5"/>
  <c r="V381" i="5"/>
  <c r="T381" i="5"/>
  <c r="R381" i="5"/>
  <c r="P381" i="5"/>
  <c r="N381" i="5"/>
  <c r="L381" i="5"/>
  <c r="J381" i="5"/>
  <c r="H381" i="5"/>
  <c r="BD380" i="5"/>
  <c r="BA380" i="5"/>
  <c r="AX380" i="5"/>
  <c r="AU380" i="5"/>
  <c r="AR380" i="5"/>
  <c r="AP380" i="5"/>
  <c r="AN380" i="5"/>
  <c r="AL380" i="5"/>
  <c r="AJ380" i="5"/>
  <c r="AH380" i="5"/>
  <c r="AF380" i="5"/>
  <c r="AD380" i="5"/>
  <c r="AB380" i="5"/>
  <c r="Z380" i="5"/>
  <c r="X380" i="5"/>
  <c r="V380" i="5"/>
  <c r="T380" i="5"/>
  <c r="R380" i="5"/>
  <c r="P380" i="5"/>
  <c r="N380" i="5"/>
  <c r="L380" i="5"/>
  <c r="J380" i="5"/>
  <c r="H380" i="5"/>
  <c r="BD379" i="5"/>
  <c r="BA379" i="5"/>
  <c r="AX379" i="5"/>
  <c r="AU379" i="5"/>
  <c r="AR379" i="5"/>
  <c r="AP379" i="5"/>
  <c r="AN379" i="5"/>
  <c r="AL379" i="5"/>
  <c r="AJ379" i="5"/>
  <c r="AH379" i="5"/>
  <c r="AF379" i="5"/>
  <c r="AD379" i="5"/>
  <c r="AB379" i="5"/>
  <c r="Z379" i="5"/>
  <c r="X379" i="5"/>
  <c r="V379" i="5"/>
  <c r="T379" i="5"/>
  <c r="R379" i="5"/>
  <c r="P379" i="5"/>
  <c r="N379" i="5"/>
  <c r="L379" i="5"/>
  <c r="J379" i="5"/>
  <c r="H379" i="5"/>
  <c r="BD378" i="5"/>
  <c r="BA378" i="5"/>
  <c r="AX378" i="5"/>
  <c r="AU378" i="5"/>
  <c r="AR378" i="5"/>
  <c r="AP378" i="5"/>
  <c r="AN378" i="5"/>
  <c r="AL378" i="5"/>
  <c r="AJ378" i="5"/>
  <c r="AH378" i="5"/>
  <c r="AF378" i="5"/>
  <c r="AD378" i="5"/>
  <c r="AB378" i="5"/>
  <c r="Z378" i="5"/>
  <c r="X378" i="5"/>
  <c r="V378" i="5"/>
  <c r="T378" i="5"/>
  <c r="R378" i="5"/>
  <c r="P378" i="5"/>
  <c r="N378" i="5"/>
  <c r="L378" i="5"/>
  <c r="J378" i="5"/>
  <c r="H378" i="5"/>
  <c r="BD377" i="5"/>
  <c r="BA377" i="5"/>
  <c r="AX377" i="5"/>
  <c r="AU377" i="5"/>
  <c r="AR377" i="5"/>
  <c r="AP377" i="5"/>
  <c r="AN377" i="5"/>
  <c r="AL377" i="5"/>
  <c r="AJ377" i="5"/>
  <c r="AH377" i="5"/>
  <c r="AF377" i="5"/>
  <c r="AD377" i="5"/>
  <c r="AB377" i="5"/>
  <c r="Z377" i="5"/>
  <c r="X377" i="5"/>
  <c r="V377" i="5"/>
  <c r="T377" i="5"/>
  <c r="R377" i="5"/>
  <c r="P377" i="5"/>
  <c r="N377" i="5"/>
  <c r="L377" i="5"/>
  <c r="J377" i="5"/>
  <c r="H377" i="5"/>
  <c r="BS376" i="5"/>
  <c r="BD376" i="5"/>
  <c r="BA376" i="5"/>
  <c r="AX376" i="5"/>
  <c r="AU376" i="5"/>
  <c r="AR376" i="5"/>
  <c r="AP376" i="5"/>
  <c r="AN376" i="5"/>
  <c r="AL376" i="5"/>
  <c r="AJ376" i="5"/>
  <c r="AH376" i="5"/>
  <c r="AF376" i="5"/>
  <c r="AD376" i="5"/>
  <c r="AB376" i="5"/>
  <c r="Z376" i="5"/>
  <c r="X376" i="5"/>
  <c r="V376" i="5"/>
  <c r="T376" i="5"/>
  <c r="R376" i="5"/>
  <c r="P376" i="5"/>
  <c r="N376" i="5"/>
  <c r="L376" i="5"/>
  <c r="J376" i="5"/>
  <c r="H376" i="5"/>
  <c r="BD375" i="5"/>
  <c r="BA375" i="5"/>
  <c r="AX375" i="5"/>
  <c r="AU375" i="5"/>
  <c r="AR375" i="5"/>
  <c r="AP375" i="5"/>
  <c r="AN375" i="5"/>
  <c r="AL375" i="5"/>
  <c r="AJ375" i="5"/>
  <c r="AH375" i="5"/>
  <c r="AF375" i="5"/>
  <c r="AD375" i="5"/>
  <c r="AB375" i="5"/>
  <c r="Z375" i="5"/>
  <c r="X375" i="5"/>
  <c r="V375" i="5"/>
  <c r="T375" i="5"/>
  <c r="R375" i="5"/>
  <c r="P375" i="5"/>
  <c r="N375" i="5"/>
  <c r="L375" i="5"/>
  <c r="J375" i="5"/>
  <c r="H375" i="5"/>
  <c r="BD372" i="5"/>
  <c r="BA372" i="5"/>
  <c r="AX372" i="5"/>
  <c r="AU372" i="5"/>
  <c r="AR372" i="5"/>
  <c r="AP372" i="5"/>
  <c r="AN372" i="5"/>
  <c r="AL372" i="5"/>
  <c r="AJ372" i="5"/>
  <c r="AH372" i="5"/>
  <c r="AF372" i="5"/>
  <c r="AD372" i="5"/>
  <c r="AB372" i="5"/>
  <c r="Z372" i="5"/>
  <c r="X372" i="5"/>
  <c r="V372" i="5"/>
  <c r="T372" i="5"/>
  <c r="R372" i="5"/>
  <c r="P372" i="5"/>
  <c r="N372" i="5"/>
  <c r="L372" i="5"/>
  <c r="J372" i="5"/>
  <c r="H372" i="5"/>
  <c r="BD371" i="5"/>
  <c r="BA371" i="5"/>
  <c r="AX371" i="5"/>
  <c r="AU371" i="5"/>
  <c r="AR371" i="5"/>
  <c r="AP371" i="5"/>
  <c r="AN371" i="5"/>
  <c r="AL371" i="5"/>
  <c r="AJ371" i="5"/>
  <c r="AH371" i="5"/>
  <c r="AF371" i="5"/>
  <c r="AD371" i="5"/>
  <c r="AB371" i="5"/>
  <c r="Z371" i="5"/>
  <c r="X371" i="5"/>
  <c r="V371" i="5"/>
  <c r="T371" i="5"/>
  <c r="R371" i="5"/>
  <c r="P371" i="5"/>
  <c r="N371" i="5"/>
  <c r="L371" i="5"/>
  <c r="J371" i="5"/>
  <c r="H371" i="5"/>
  <c r="BD370" i="5"/>
  <c r="BA370" i="5"/>
  <c r="AX370" i="5"/>
  <c r="AU370" i="5"/>
  <c r="AR370" i="5"/>
  <c r="AP370" i="5"/>
  <c r="AN370" i="5"/>
  <c r="AL370" i="5"/>
  <c r="AJ370" i="5"/>
  <c r="AH370" i="5"/>
  <c r="AF370" i="5"/>
  <c r="AD370" i="5"/>
  <c r="AB370" i="5"/>
  <c r="Z370" i="5"/>
  <c r="X370" i="5"/>
  <c r="V370" i="5"/>
  <c r="T370" i="5"/>
  <c r="R370" i="5"/>
  <c r="P370" i="5"/>
  <c r="N370" i="5"/>
  <c r="L370" i="5"/>
  <c r="J370" i="5"/>
  <c r="H370" i="5"/>
  <c r="BD369" i="5"/>
  <c r="BA369" i="5"/>
  <c r="AX369" i="5"/>
  <c r="AU369" i="5"/>
  <c r="AR369" i="5"/>
  <c r="AP369" i="5"/>
  <c r="AN369" i="5"/>
  <c r="AL369" i="5"/>
  <c r="AJ369" i="5"/>
  <c r="AH369" i="5"/>
  <c r="AF369" i="5"/>
  <c r="AD369" i="5"/>
  <c r="AB369" i="5"/>
  <c r="Z369" i="5"/>
  <c r="X369" i="5"/>
  <c r="V369" i="5"/>
  <c r="T369" i="5"/>
  <c r="R369" i="5"/>
  <c r="P369" i="5"/>
  <c r="N369" i="5"/>
  <c r="L369" i="5"/>
  <c r="J369" i="5"/>
  <c r="H369" i="5"/>
  <c r="BD368" i="5"/>
  <c r="BA368" i="5"/>
  <c r="AX368" i="5"/>
  <c r="AU368" i="5"/>
  <c r="AR368" i="5"/>
  <c r="AP368" i="5"/>
  <c r="AN368" i="5"/>
  <c r="AL368" i="5"/>
  <c r="AJ368" i="5"/>
  <c r="AH368" i="5"/>
  <c r="AF368" i="5"/>
  <c r="AD368" i="5"/>
  <c r="AB368" i="5"/>
  <c r="Z368" i="5"/>
  <c r="X368" i="5"/>
  <c r="V368" i="5"/>
  <c r="T368" i="5"/>
  <c r="R368" i="5"/>
  <c r="P368" i="5"/>
  <c r="N368" i="5"/>
  <c r="L368" i="5"/>
  <c r="J368" i="5"/>
  <c r="H368" i="5"/>
  <c r="BD367" i="5"/>
  <c r="BA367" i="5"/>
  <c r="AX367" i="5"/>
  <c r="AU367" i="5"/>
  <c r="AR367" i="5"/>
  <c r="AP367" i="5"/>
  <c r="AN367" i="5"/>
  <c r="AL367" i="5"/>
  <c r="AJ367" i="5"/>
  <c r="AH367" i="5"/>
  <c r="AF367" i="5"/>
  <c r="AD367" i="5"/>
  <c r="AB367" i="5"/>
  <c r="Z367" i="5"/>
  <c r="X367" i="5"/>
  <c r="V367" i="5"/>
  <c r="T367" i="5"/>
  <c r="R367" i="5"/>
  <c r="P367" i="5"/>
  <c r="N367" i="5"/>
  <c r="L367" i="5"/>
  <c r="J367" i="5"/>
  <c r="H367" i="5"/>
  <c r="BD366" i="5"/>
  <c r="BA366" i="5"/>
  <c r="AX366" i="5"/>
  <c r="AU366" i="5"/>
  <c r="AR366" i="5"/>
  <c r="AP366" i="5"/>
  <c r="AN366" i="5"/>
  <c r="AL366" i="5"/>
  <c r="AJ366" i="5"/>
  <c r="AH366" i="5"/>
  <c r="AF366" i="5"/>
  <c r="AD366" i="5"/>
  <c r="AB366" i="5"/>
  <c r="Z366" i="5"/>
  <c r="X366" i="5"/>
  <c r="V366" i="5"/>
  <c r="T366" i="5"/>
  <c r="R366" i="5"/>
  <c r="P366" i="5"/>
  <c r="N366" i="5"/>
  <c r="L366" i="5"/>
  <c r="J366" i="5"/>
  <c r="H366" i="5"/>
  <c r="BD365" i="5"/>
  <c r="BA365" i="5"/>
  <c r="AX365" i="5"/>
  <c r="AU365" i="5"/>
  <c r="AR365" i="5"/>
  <c r="AP365" i="5"/>
  <c r="AN365" i="5"/>
  <c r="AL365" i="5"/>
  <c r="AJ365" i="5"/>
  <c r="AH365" i="5"/>
  <c r="AF365" i="5"/>
  <c r="AD365" i="5"/>
  <c r="AB365" i="5"/>
  <c r="Z365" i="5"/>
  <c r="X365" i="5"/>
  <c r="V365" i="5"/>
  <c r="T365" i="5"/>
  <c r="R365" i="5"/>
  <c r="P365" i="5"/>
  <c r="N365" i="5"/>
  <c r="L365" i="5"/>
  <c r="J365" i="5"/>
  <c r="H365" i="5"/>
  <c r="BD364" i="5"/>
  <c r="BA364" i="5"/>
  <c r="AX364" i="5"/>
  <c r="AU364" i="5"/>
  <c r="AR364" i="5"/>
  <c r="AP364" i="5"/>
  <c r="AN364" i="5"/>
  <c r="AL364" i="5"/>
  <c r="AJ364" i="5"/>
  <c r="AH364" i="5"/>
  <c r="AF364" i="5"/>
  <c r="AD364" i="5"/>
  <c r="AB364" i="5"/>
  <c r="Z364" i="5"/>
  <c r="X364" i="5"/>
  <c r="V364" i="5"/>
  <c r="T364" i="5"/>
  <c r="R364" i="5"/>
  <c r="P364" i="5"/>
  <c r="N364" i="5"/>
  <c r="L364" i="5"/>
  <c r="J364" i="5"/>
  <c r="H364" i="5"/>
  <c r="BD363" i="5"/>
  <c r="BA363" i="5"/>
  <c r="AX363" i="5"/>
  <c r="AU363" i="5"/>
  <c r="AR363" i="5"/>
  <c r="AP363" i="5"/>
  <c r="AN363" i="5"/>
  <c r="AL363" i="5"/>
  <c r="AJ363" i="5"/>
  <c r="AH363" i="5"/>
  <c r="AF363" i="5"/>
  <c r="AD363" i="5"/>
  <c r="AB363" i="5"/>
  <c r="Z363" i="5"/>
  <c r="X363" i="5"/>
  <c r="V363" i="5"/>
  <c r="T363" i="5"/>
  <c r="R363" i="5"/>
  <c r="P363" i="5"/>
  <c r="N363" i="5"/>
  <c r="L363" i="5"/>
  <c r="J363" i="5"/>
  <c r="H363" i="5"/>
  <c r="BS362" i="5"/>
  <c r="BD362" i="5"/>
  <c r="BA362" i="5"/>
  <c r="AX362" i="5"/>
  <c r="AU362" i="5"/>
  <c r="AR362" i="5"/>
  <c r="AP362" i="5"/>
  <c r="AN362" i="5"/>
  <c r="AL362" i="5"/>
  <c r="AJ362" i="5"/>
  <c r="AH362" i="5"/>
  <c r="AF362" i="5"/>
  <c r="AD362" i="5"/>
  <c r="AB362" i="5"/>
  <c r="Z362" i="5"/>
  <c r="X362" i="5"/>
  <c r="V362" i="5"/>
  <c r="T362" i="5"/>
  <c r="R362" i="5"/>
  <c r="P362" i="5"/>
  <c r="N362" i="5"/>
  <c r="L362" i="5"/>
  <c r="J362" i="5"/>
  <c r="H362" i="5"/>
  <c r="BD361" i="5"/>
  <c r="BA361" i="5"/>
  <c r="AX361" i="5"/>
  <c r="AU361" i="5"/>
  <c r="AR361" i="5"/>
  <c r="AP361" i="5"/>
  <c r="AN361" i="5"/>
  <c r="AL361" i="5"/>
  <c r="AJ361" i="5"/>
  <c r="AH361" i="5"/>
  <c r="AF361" i="5"/>
  <c r="AD361" i="5"/>
  <c r="AB361" i="5"/>
  <c r="Z361" i="5"/>
  <c r="X361" i="5"/>
  <c r="V361" i="5"/>
  <c r="T361" i="5"/>
  <c r="R361" i="5"/>
  <c r="P361" i="5"/>
  <c r="N361" i="5"/>
  <c r="L361" i="5"/>
  <c r="J361" i="5"/>
  <c r="H361" i="5"/>
  <c r="BD358" i="5"/>
  <c r="BA358" i="5"/>
  <c r="AX358" i="5"/>
  <c r="AU358" i="5"/>
  <c r="AR358" i="5"/>
  <c r="AP358" i="5"/>
  <c r="AN358" i="5"/>
  <c r="AL358" i="5"/>
  <c r="AJ358" i="5"/>
  <c r="AH358" i="5"/>
  <c r="AF358" i="5"/>
  <c r="AD358" i="5"/>
  <c r="AB358" i="5"/>
  <c r="Z358" i="5"/>
  <c r="X358" i="5"/>
  <c r="V358" i="5"/>
  <c r="T358" i="5"/>
  <c r="R358" i="5"/>
  <c r="P358" i="5"/>
  <c r="N358" i="5"/>
  <c r="L358" i="5"/>
  <c r="J358" i="5"/>
  <c r="H358" i="5"/>
  <c r="BD357" i="5"/>
  <c r="BA357" i="5"/>
  <c r="AX357" i="5"/>
  <c r="AU357" i="5"/>
  <c r="AR357" i="5"/>
  <c r="AP357" i="5"/>
  <c r="AN357" i="5"/>
  <c r="AL357" i="5"/>
  <c r="AJ357" i="5"/>
  <c r="AH357" i="5"/>
  <c r="AF357" i="5"/>
  <c r="AD357" i="5"/>
  <c r="AB357" i="5"/>
  <c r="Z357" i="5"/>
  <c r="X357" i="5"/>
  <c r="V357" i="5"/>
  <c r="T357" i="5"/>
  <c r="R357" i="5"/>
  <c r="P357" i="5"/>
  <c r="N357" i="5"/>
  <c r="L357" i="5"/>
  <c r="J357" i="5"/>
  <c r="H357" i="5"/>
  <c r="BD356" i="5"/>
  <c r="BA356" i="5"/>
  <c r="AX356" i="5"/>
  <c r="AU356" i="5"/>
  <c r="AR356" i="5"/>
  <c r="AP356" i="5"/>
  <c r="AN356" i="5"/>
  <c r="AL356" i="5"/>
  <c r="AJ356" i="5"/>
  <c r="AH356" i="5"/>
  <c r="AF356" i="5"/>
  <c r="AD356" i="5"/>
  <c r="AB356" i="5"/>
  <c r="Z356" i="5"/>
  <c r="X356" i="5"/>
  <c r="V356" i="5"/>
  <c r="T356" i="5"/>
  <c r="R356" i="5"/>
  <c r="P356" i="5"/>
  <c r="N356" i="5"/>
  <c r="L356" i="5"/>
  <c r="J356" i="5"/>
  <c r="H356" i="5"/>
  <c r="BD355" i="5"/>
  <c r="BA355" i="5"/>
  <c r="AX355" i="5"/>
  <c r="AU355" i="5"/>
  <c r="AR355" i="5"/>
  <c r="AP355" i="5"/>
  <c r="AN355" i="5"/>
  <c r="AL355" i="5"/>
  <c r="AJ355" i="5"/>
  <c r="AH355" i="5"/>
  <c r="AF355" i="5"/>
  <c r="AD355" i="5"/>
  <c r="AB355" i="5"/>
  <c r="Z355" i="5"/>
  <c r="X355" i="5"/>
  <c r="V355" i="5"/>
  <c r="T355" i="5"/>
  <c r="R355" i="5"/>
  <c r="P355" i="5"/>
  <c r="N355" i="5"/>
  <c r="L355" i="5"/>
  <c r="J355" i="5"/>
  <c r="H355" i="5"/>
  <c r="BD354" i="5"/>
  <c r="BA354" i="5"/>
  <c r="AX354" i="5"/>
  <c r="AU354" i="5"/>
  <c r="AR354" i="5"/>
  <c r="AP354" i="5"/>
  <c r="AN354" i="5"/>
  <c r="AL354" i="5"/>
  <c r="AJ354" i="5"/>
  <c r="AH354" i="5"/>
  <c r="AF354" i="5"/>
  <c r="AD354" i="5"/>
  <c r="AB354" i="5"/>
  <c r="Z354" i="5"/>
  <c r="X354" i="5"/>
  <c r="V354" i="5"/>
  <c r="T354" i="5"/>
  <c r="R354" i="5"/>
  <c r="P354" i="5"/>
  <c r="N354" i="5"/>
  <c r="L354" i="5"/>
  <c r="J354" i="5"/>
  <c r="H354" i="5"/>
  <c r="BD353" i="5"/>
  <c r="BA353" i="5"/>
  <c r="AX353" i="5"/>
  <c r="AU353" i="5"/>
  <c r="AR353" i="5"/>
  <c r="AP353" i="5"/>
  <c r="AN353" i="5"/>
  <c r="AL353" i="5"/>
  <c r="AJ353" i="5"/>
  <c r="AH353" i="5"/>
  <c r="AF353" i="5"/>
  <c r="AD353" i="5"/>
  <c r="AB353" i="5"/>
  <c r="Z353" i="5"/>
  <c r="X353" i="5"/>
  <c r="V353" i="5"/>
  <c r="T353" i="5"/>
  <c r="R353" i="5"/>
  <c r="P353" i="5"/>
  <c r="N353" i="5"/>
  <c r="L353" i="5"/>
  <c r="J353" i="5"/>
  <c r="H353" i="5"/>
  <c r="BD352" i="5"/>
  <c r="BA352" i="5"/>
  <c r="AX352" i="5"/>
  <c r="AU352" i="5"/>
  <c r="AR352" i="5"/>
  <c r="AP352" i="5"/>
  <c r="AN352" i="5"/>
  <c r="AL352" i="5"/>
  <c r="AJ352" i="5"/>
  <c r="AH352" i="5"/>
  <c r="AF352" i="5"/>
  <c r="AD352" i="5"/>
  <c r="AB352" i="5"/>
  <c r="Z352" i="5"/>
  <c r="X352" i="5"/>
  <c r="V352" i="5"/>
  <c r="T352" i="5"/>
  <c r="R352" i="5"/>
  <c r="P352" i="5"/>
  <c r="N352" i="5"/>
  <c r="L352" i="5"/>
  <c r="J352" i="5"/>
  <c r="H352" i="5"/>
  <c r="BD351" i="5"/>
  <c r="BA351" i="5"/>
  <c r="AX351" i="5"/>
  <c r="AU351" i="5"/>
  <c r="AR351" i="5"/>
  <c r="AP351" i="5"/>
  <c r="AN351" i="5"/>
  <c r="AL351" i="5"/>
  <c r="AJ351" i="5"/>
  <c r="AH351" i="5"/>
  <c r="AF351" i="5"/>
  <c r="AD351" i="5"/>
  <c r="AB351" i="5"/>
  <c r="Z351" i="5"/>
  <c r="X351" i="5"/>
  <c r="V351" i="5"/>
  <c r="T351" i="5"/>
  <c r="R351" i="5"/>
  <c r="P351" i="5"/>
  <c r="N351" i="5"/>
  <c r="L351" i="5"/>
  <c r="J351" i="5"/>
  <c r="H351" i="5"/>
  <c r="BD350" i="5"/>
  <c r="BA350" i="5"/>
  <c r="AX350" i="5"/>
  <c r="AU350" i="5"/>
  <c r="AR350" i="5"/>
  <c r="AP350" i="5"/>
  <c r="AN350" i="5"/>
  <c r="AL350" i="5"/>
  <c r="AJ350" i="5"/>
  <c r="AH350" i="5"/>
  <c r="AF350" i="5"/>
  <c r="AD350" i="5"/>
  <c r="AB350" i="5"/>
  <c r="Z350" i="5"/>
  <c r="X350" i="5"/>
  <c r="V350" i="5"/>
  <c r="T350" i="5"/>
  <c r="R350" i="5"/>
  <c r="P350" i="5"/>
  <c r="N350" i="5"/>
  <c r="L350" i="5"/>
  <c r="J350" i="5"/>
  <c r="H350" i="5"/>
  <c r="BD349" i="5"/>
  <c r="BA349" i="5"/>
  <c r="AX349" i="5"/>
  <c r="AU349" i="5"/>
  <c r="AR349" i="5"/>
  <c r="AP349" i="5"/>
  <c r="AN349" i="5"/>
  <c r="AL349" i="5"/>
  <c r="AJ349" i="5"/>
  <c r="AH349" i="5"/>
  <c r="AF349" i="5"/>
  <c r="AD349" i="5"/>
  <c r="AB349" i="5"/>
  <c r="Z349" i="5"/>
  <c r="X349" i="5"/>
  <c r="V349" i="5"/>
  <c r="T349" i="5"/>
  <c r="R349" i="5"/>
  <c r="P349" i="5"/>
  <c r="N349" i="5"/>
  <c r="L349" i="5"/>
  <c r="J349" i="5"/>
  <c r="H349" i="5"/>
  <c r="BS348" i="5"/>
  <c r="BD348" i="5"/>
  <c r="BA348" i="5"/>
  <c r="AX348" i="5"/>
  <c r="AU348" i="5"/>
  <c r="AR348" i="5"/>
  <c r="AP348" i="5"/>
  <c r="AN348" i="5"/>
  <c r="AL348" i="5"/>
  <c r="AJ348" i="5"/>
  <c r="AH348" i="5"/>
  <c r="AF348" i="5"/>
  <c r="AD348" i="5"/>
  <c r="AB348" i="5"/>
  <c r="Z348" i="5"/>
  <c r="X348" i="5"/>
  <c r="V348" i="5"/>
  <c r="T348" i="5"/>
  <c r="R348" i="5"/>
  <c r="P348" i="5"/>
  <c r="N348" i="5"/>
  <c r="L348" i="5"/>
  <c r="J348" i="5"/>
  <c r="H348" i="5"/>
  <c r="BD347" i="5"/>
  <c r="BA347" i="5"/>
  <c r="AX347" i="5"/>
  <c r="AU347" i="5"/>
  <c r="AR347" i="5"/>
  <c r="AP347" i="5"/>
  <c r="AN347" i="5"/>
  <c r="AL347" i="5"/>
  <c r="AJ347" i="5"/>
  <c r="AH347" i="5"/>
  <c r="AF347" i="5"/>
  <c r="AD347" i="5"/>
  <c r="AB347" i="5"/>
  <c r="Z347" i="5"/>
  <c r="X347" i="5"/>
  <c r="V347" i="5"/>
  <c r="T347" i="5"/>
  <c r="R347" i="5"/>
  <c r="P347" i="5"/>
  <c r="N347" i="5"/>
  <c r="L347" i="5"/>
  <c r="J347" i="5"/>
  <c r="H347" i="5"/>
  <c r="BD344" i="5"/>
  <c r="BA344" i="5"/>
  <c r="AX344" i="5"/>
  <c r="AU344" i="5"/>
  <c r="AR344" i="5"/>
  <c r="AP344" i="5"/>
  <c r="AN344" i="5"/>
  <c r="AL344" i="5"/>
  <c r="AJ344" i="5"/>
  <c r="AH344" i="5"/>
  <c r="AF344" i="5"/>
  <c r="AD344" i="5"/>
  <c r="AB344" i="5"/>
  <c r="Z344" i="5"/>
  <c r="X344" i="5"/>
  <c r="V344" i="5"/>
  <c r="T344" i="5"/>
  <c r="R344" i="5"/>
  <c r="P344" i="5"/>
  <c r="N344" i="5"/>
  <c r="L344" i="5"/>
  <c r="J344" i="5"/>
  <c r="H344" i="5"/>
  <c r="BD343" i="5"/>
  <c r="BA343" i="5"/>
  <c r="AX343" i="5"/>
  <c r="AU343" i="5"/>
  <c r="AR343" i="5"/>
  <c r="AP343" i="5"/>
  <c r="AN343" i="5"/>
  <c r="AL343" i="5"/>
  <c r="AJ343" i="5"/>
  <c r="AH343" i="5"/>
  <c r="AF343" i="5"/>
  <c r="AD343" i="5"/>
  <c r="AB343" i="5"/>
  <c r="Z343" i="5"/>
  <c r="X343" i="5"/>
  <c r="V343" i="5"/>
  <c r="T343" i="5"/>
  <c r="R343" i="5"/>
  <c r="P343" i="5"/>
  <c r="N343" i="5"/>
  <c r="L343" i="5"/>
  <c r="J343" i="5"/>
  <c r="H343" i="5"/>
  <c r="BD342" i="5"/>
  <c r="BA342" i="5"/>
  <c r="AX342" i="5"/>
  <c r="AU342" i="5"/>
  <c r="AR342" i="5"/>
  <c r="AP342" i="5"/>
  <c r="AN342" i="5"/>
  <c r="AL342" i="5"/>
  <c r="AJ342" i="5"/>
  <c r="AH342" i="5"/>
  <c r="AF342" i="5"/>
  <c r="AD342" i="5"/>
  <c r="AB342" i="5"/>
  <c r="Z342" i="5"/>
  <c r="X342" i="5"/>
  <c r="V342" i="5"/>
  <c r="T342" i="5"/>
  <c r="R342" i="5"/>
  <c r="P342" i="5"/>
  <c r="N342" i="5"/>
  <c r="L342" i="5"/>
  <c r="J342" i="5"/>
  <c r="H342" i="5"/>
  <c r="BD341" i="5"/>
  <c r="BA341" i="5"/>
  <c r="AX341" i="5"/>
  <c r="AU341" i="5"/>
  <c r="AR341" i="5"/>
  <c r="AP341" i="5"/>
  <c r="AN341" i="5"/>
  <c r="AL341" i="5"/>
  <c r="AJ341" i="5"/>
  <c r="AH341" i="5"/>
  <c r="AF341" i="5"/>
  <c r="AD341" i="5"/>
  <c r="AB341" i="5"/>
  <c r="Z341" i="5"/>
  <c r="X341" i="5"/>
  <c r="V341" i="5"/>
  <c r="T341" i="5"/>
  <c r="R341" i="5"/>
  <c r="P341" i="5"/>
  <c r="N341" i="5"/>
  <c r="L341" i="5"/>
  <c r="J341" i="5"/>
  <c r="H341" i="5"/>
  <c r="BD340" i="5"/>
  <c r="BA340" i="5"/>
  <c r="AX340" i="5"/>
  <c r="AU340" i="5"/>
  <c r="AR340" i="5"/>
  <c r="AP340" i="5"/>
  <c r="AN340" i="5"/>
  <c r="AL340" i="5"/>
  <c r="AJ340" i="5"/>
  <c r="AH340" i="5"/>
  <c r="AF340" i="5"/>
  <c r="AD340" i="5"/>
  <c r="AB340" i="5"/>
  <c r="Z340" i="5"/>
  <c r="X340" i="5"/>
  <c r="V340" i="5"/>
  <c r="T340" i="5"/>
  <c r="R340" i="5"/>
  <c r="P340" i="5"/>
  <c r="N340" i="5"/>
  <c r="L340" i="5"/>
  <c r="J340" i="5"/>
  <c r="H340" i="5"/>
  <c r="BD339" i="5"/>
  <c r="BA339" i="5"/>
  <c r="AX339" i="5"/>
  <c r="AU339" i="5"/>
  <c r="AR339" i="5"/>
  <c r="AP339" i="5"/>
  <c r="AN339" i="5"/>
  <c r="AL339" i="5"/>
  <c r="AJ339" i="5"/>
  <c r="AH339" i="5"/>
  <c r="AF339" i="5"/>
  <c r="AD339" i="5"/>
  <c r="AB339" i="5"/>
  <c r="Z339" i="5"/>
  <c r="X339" i="5"/>
  <c r="V339" i="5"/>
  <c r="T339" i="5"/>
  <c r="R339" i="5"/>
  <c r="P339" i="5"/>
  <c r="N339" i="5"/>
  <c r="L339" i="5"/>
  <c r="J339" i="5"/>
  <c r="H339" i="5"/>
  <c r="BD338" i="5"/>
  <c r="BA338" i="5"/>
  <c r="AX338" i="5"/>
  <c r="AU338" i="5"/>
  <c r="AR338" i="5"/>
  <c r="AP338" i="5"/>
  <c r="AN338" i="5"/>
  <c r="AL338" i="5"/>
  <c r="AJ338" i="5"/>
  <c r="AH338" i="5"/>
  <c r="AF338" i="5"/>
  <c r="AD338" i="5"/>
  <c r="AB338" i="5"/>
  <c r="Z338" i="5"/>
  <c r="X338" i="5"/>
  <c r="V338" i="5"/>
  <c r="T338" i="5"/>
  <c r="R338" i="5"/>
  <c r="P338" i="5"/>
  <c r="N338" i="5"/>
  <c r="L338" i="5"/>
  <c r="J338" i="5"/>
  <c r="H338" i="5"/>
  <c r="BD337" i="5"/>
  <c r="BA337" i="5"/>
  <c r="AX337" i="5"/>
  <c r="AU337" i="5"/>
  <c r="AR337" i="5"/>
  <c r="AP337" i="5"/>
  <c r="AN337" i="5"/>
  <c r="AL337" i="5"/>
  <c r="AJ337" i="5"/>
  <c r="AH337" i="5"/>
  <c r="AF337" i="5"/>
  <c r="AD337" i="5"/>
  <c r="AB337" i="5"/>
  <c r="Z337" i="5"/>
  <c r="X337" i="5"/>
  <c r="V337" i="5"/>
  <c r="T337" i="5"/>
  <c r="R337" i="5"/>
  <c r="P337" i="5"/>
  <c r="N337" i="5"/>
  <c r="L337" i="5"/>
  <c r="J337" i="5"/>
  <c r="H337" i="5"/>
  <c r="BD336" i="5"/>
  <c r="BA336" i="5"/>
  <c r="AX336" i="5"/>
  <c r="AU336" i="5"/>
  <c r="AR336" i="5"/>
  <c r="AP336" i="5"/>
  <c r="AN336" i="5"/>
  <c r="AL336" i="5"/>
  <c r="AJ336" i="5"/>
  <c r="AH336" i="5"/>
  <c r="AF336" i="5"/>
  <c r="AD336" i="5"/>
  <c r="AB336" i="5"/>
  <c r="Z336" i="5"/>
  <c r="X336" i="5"/>
  <c r="V336" i="5"/>
  <c r="T336" i="5"/>
  <c r="R336" i="5"/>
  <c r="P336" i="5"/>
  <c r="N336" i="5"/>
  <c r="L336" i="5"/>
  <c r="J336" i="5"/>
  <c r="H336" i="5"/>
  <c r="BD335" i="5"/>
  <c r="BA335" i="5"/>
  <c r="AX335" i="5"/>
  <c r="AU335" i="5"/>
  <c r="AR335" i="5"/>
  <c r="AP335" i="5"/>
  <c r="AN335" i="5"/>
  <c r="AL335" i="5"/>
  <c r="AJ335" i="5"/>
  <c r="AH335" i="5"/>
  <c r="AF335" i="5"/>
  <c r="AD335" i="5"/>
  <c r="AB335" i="5"/>
  <c r="Z335" i="5"/>
  <c r="X335" i="5"/>
  <c r="V335" i="5"/>
  <c r="T335" i="5"/>
  <c r="R335" i="5"/>
  <c r="P335" i="5"/>
  <c r="N335" i="5"/>
  <c r="L335" i="5"/>
  <c r="J335" i="5"/>
  <c r="H335" i="5"/>
  <c r="BS334" i="5"/>
  <c r="BD334" i="5"/>
  <c r="BA334" i="5"/>
  <c r="AX334" i="5"/>
  <c r="AU334" i="5"/>
  <c r="AR334" i="5"/>
  <c r="AP334" i="5"/>
  <c r="AN334" i="5"/>
  <c r="AL334" i="5"/>
  <c r="AJ334" i="5"/>
  <c r="AH334" i="5"/>
  <c r="AF334" i="5"/>
  <c r="AD334" i="5"/>
  <c r="AB334" i="5"/>
  <c r="Z334" i="5"/>
  <c r="X334" i="5"/>
  <c r="V334" i="5"/>
  <c r="T334" i="5"/>
  <c r="R334" i="5"/>
  <c r="P334" i="5"/>
  <c r="N334" i="5"/>
  <c r="L334" i="5"/>
  <c r="J334" i="5"/>
  <c r="H334" i="5"/>
  <c r="BD333" i="5"/>
  <c r="BA333" i="5"/>
  <c r="AX333" i="5"/>
  <c r="AU333" i="5"/>
  <c r="AR333" i="5"/>
  <c r="AP333" i="5"/>
  <c r="AN333" i="5"/>
  <c r="AL333" i="5"/>
  <c r="AJ333" i="5"/>
  <c r="AH333" i="5"/>
  <c r="AF333" i="5"/>
  <c r="AD333" i="5"/>
  <c r="AB333" i="5"/>
  <c r="Z333" i="5"/>
  <c r="X333" i="5"/>
  <c r="V333" i="5"/>
  <c r="T333" i="5"/>
  <c r="R333" i="5"/>
  <c r="P333" i="5"/>
  <c r="N333" i="5"/>
  <c r="L333" i="5"/>
  <c r="J333" i="5"/>
  <c r="H333" i="5"/>
  <c r="BD330" i="5"/>
  <c r="BA330" i="5"/>
  <c r="AX330" i="5"/>
  <c r="AU330" i="5"/>
  <c r="AR330" i="5"/>
  <c r="AP330" i="5"/>
  <c r="AN330" i="5"/>
  <c r="AL330" i="5"/>
  <c r="AJ330" i="5"/>
  <c r="AH330" i="5"/>
  <c r="AF330" i="5"/>
  <c r="AD330" i="5"/>
  <c r="AB330" i="5"/>
  <c r="Z330" i="5"/>
  <c r="X330" i="5"/>
  <c r="V330" i="5"/>
  <c r="T330" i="5"/>
  <c r="R330" i="5"/>
  <c r="P330" i="5"/>
  <c r="N330" i="5"/>
  <c r="L330" i="5"/>
  <c r="J330" i="5"/>
  <c r="H330" i="5"/>
  <c r="BD329" i="5"/>
  <c r="BA329" i="5"/>
  <c r="AX329" i="5"/>
  <c r="AU329" i="5"/>
  <c r="AR329" i="5"/>
  <c r="AP329" i="5"/>
  <c r="AN329" i="5"/>
  <c r="AL329" i="5"/>
  <c r="AJ329" i="5"/>
  <c r="AH329" i="5"/>
  <c r="AF329" i="5"/>
  <c r="AD329" i="5"/>
  <c r="AB329" i="5"/>
  <c r="Z329" i="5"/>
  <c r="X329" i="5"/>
  <c r="V329" i="5"/>
  <c r="T329" i="5"/>
  <c r="R329" i="5"/>
  <c r="P329" i="5"/>
  <c r="N329" i="5"/>
  <c r="L329" i="5"/>
  <c r="J329" i="5"/>
  <c r="H329" i="5"/>
  <c r="BD328" i="5"/>
  <c r="BA328" i="5"/>
  <c r="AX328" i="5"/>
  <c r="AU328" i="5"/>
  <c r="AR328" i="5"/>
  <c r="AP328" i="5"/>
  <c r="AN328" i="5"/>
  <c r="AL328" i="5"/>
  <c r="AJ328" i="5"/>
  <c r="AH328" i="5"/>
  <c r="AF328" i="5"/>
  <c r="AD328" i="5"/>
  <c r="AB328" i="5"/>
  <c r="Z328" i="5"/>
  <c r="X328" i="5"/>
  <c r="V328" i="5"/>
  <c r="T328" i="5"/>
  <c r="R328" i="5"/>
  <c r="P328" i="5"/>
  <c r="N328" i="5"/>
  <c r="L328" i="5"/>
  <c r="J328" i="5"/>
  <c r="H328" i="5"/>
  <c r="BD327" i="5"/>
  <c r="BA327" i="5"/>
  <c r="AX327" i="5"/>
  <c r="AU327" i="5"/>
  <c r="AR327" i="5"/>
  <c r="AP327" i="5"/>
  <c r="AN327" i="5"/>
  <c r="AL327" i="5"/>
  <c r="AJ327" i="5"/>
  <c r="AH327" i="5"/>
  <c r="AF327" i="5"/>
  <c r="AD327" i="5"/>
  <c r="AB327" i="5"/>
  <c r="Z327" i="5"/>
  <c r="X327" i="5"/>
  <c r="V327" i="5"/>
  <c r="T327" i="5"/>
  <c r="R327" i="5"/>
  <c r="P327" i="5"/>
  <c r="N327" i="5"/>
  <c r="L327" i="5"/>
  <c r="J327" i="5"/>
  <c r="H327" i="5"/>
  <c r="BD326" i="5"/>
  <c r="BA326" i="5"/>
  <c r="AX326" i="5"/>
  <c r="AU326" i="5"/>
  <c r="AR326" i="5"/>
  <c r="AP326" i="5"/>
  <c r="AN326" i="5"/>
  <c r="AL326" i="5"/>
  <c r="AJ326" i="5"/>
  <c r="AH326" i="5"/>
  <c r="AF326" i="5"/>
  <c r="AD326" i="5"/>
  <c r="AB326" i="5"/>
  <c r="Z326" i="5"/>
  <c r="X326" i="5"/>
  <c r="V326" i="5"/>
  <c r="T326" i="5"/>
  <c r="R326" i="5"/>
  <c r="P326" i="5"/>
  <c r="N326" i="5"/>
  <c r="L326" i="5"/>
  <c r="J326" i="5"/>
  <c r="H326" i="5"/>
  <c r="BD325" i="5"/>
  <c r="BA325" i="5"/>
  <c r="AX325" i="5"/>
  <c r="AU325" i="5"/>
  <c r="AR325" i="5"/>
  <c r="AP325" i="5"/>
  <c r="AN325" i="5"/>
  <c r="AL325" i="5"/>
  <c r="AJ325" i="5"/>
  <c r="AH325" i="5"/>
  <c r="AF325" i="5"/>
  <c r="AD325" i="5"/>
  <c r="AB325" i="5"/>
  <c r="Z325" i="5"/>
  <c r="X325" i="5"/>
  <c r="V325" i="5"/>
  <c r="T325" i="5"/>
  <c r="R325" i="5"/>
  <c r="P325" i="5"/>
  <c r="N325" i="5"/>
  <c r="L325" i="5"/>
  <c r="J325" i="5"/>
  <c r="H325" i="5"/>
  <c r="BD324" i="5"/>
  <c r="BA324" i="5"/>
  <c r="AX324" i="5"/>
  <c r="AU324" i="5"/>
  <c r="AP324" i="5"/>
  <c r="AN324" i="5"/>
  <c r="AL324" i="5"/>
  <c r="AJ324" i="5"/>
  <c r="AH324" i="5"/>
  <c r="AF324" i="5"/>
  <c r="AD324" i="5"/>
  <c r="AB324" i="5"/>
  <c r="Z324" i="5"/>
  <c r="X324" i="5"/>
  <c r="V324" i="5"/>
  <c r="T324" i="5"/>
  <c r="R324" i="5"/>
  <c r="P324" i="5"/>
  <c r="N324" i="5"/>
  <c r="L324" i="5"/>
  <c r="J324" i="5"/>
  <c r="H324" i="5"/>
  <c r="BD323" i="5"/>
  <c r="BA323" i="5"/>
  <c r="AX323" i="5"/>
  <c r="AU323" i="5"/>
  <c r="AR323" i="5"/>
  <c r="AP323" i="5"/>
  <c r="AN323" i="5"/>
  <c r="AL323" i="5"/>
  <c r="AJ323" i="5"/>
  <c r="AH323" i="5"/>
  <c r="AF323" i="5"/>
  <c r="AD323" i="5"/>
  <c r="AB323" i="5"/>
  <c r="Z323" i="5"/>
  <c r="X323" i="5"/>
  <c r="V323" i="5"/>
  <c r="T323" i="5"/>
  <c r="R323" i="5"/>
  <c r="P323" i="5"/>
  <c r="N323" i="5"/>
  <c r="L323" i="5"/>
  <c r="J323" i="5"/>
  <c r="H323" i="5"/>
  <c r="BD322" i="5"/>
  <c r="BA322" i="5"/>
  <c r="AX322" i="5"/>
  <c r="AU322" i="5"/>
  <c r="AR322" i="5"/>
  <c r="AP322" i="5"/>
  <c r="AN322" i="5"/>
  <c r="AL322" i="5"/>
  <c r="AJ322" i="5"/>
  <c r="AH322" i="5"/>
  <c r="AF322" i="5"/>
  <c r="AD322" i="5"/>
  <c r="AB322" i="5"/>
  <c r="Z322" i="5"/>
  <c r="X322" i="5"/>
  <c r="V322" i="5"/>
  <c r="T322" i="5"/>
  <c r="R322" i="5"/>
  <c r="P322" i="5"/>
  <c r="N322" i="5"/>
  <c r="L322" i="5"/>
  <c r="J322" i="5"/>
  <c r="H322" i="5"/>
  <c r="BD321" i="5"/>
  <c r="BA321" i="5"/>
  <c r="AX321" i="5"/>
  <c r="AU321" i="5"/>
  <c r="AR321" i="5"/>
  <c r="AP321" i="5"/>
  <c r="AN321" i="5"/>
  <c r="AL321" i="5"/>
  <c r="AJ321" i="5"/>
  <c r="AH321" i="5"/>
  <c r="AF321" i="5"/>
  <c r="AD321" i="5"/>
  <c r="AB321" i="5"/>
  <c r="Z321" i="5"/>
  <c r="X321" i="5"/>
  <c r="V321" i="5"/>
  <c r="T321" i="5"/>
  <c r="R321" i="5"/>
  <c r="P321" i="5"/>
  <c r="N321" i="5"/>
  <c r="L321" i="5"/>
  <c r="J321" i="5"/>
  <c r="H321" i="5"/>
  <c r="BS320" i="5"/>
  <c r="BD320" i="5"/>
  <c r="BA320" i="5"/>
  <c r="AX320" i="5"/>
  <c r="AU320" i="5"/>
  <c r="AR320" i="5"/>
  <c r="AP320" i="5"/>
  <c r="AN320" i="5"/>
  <c r="AL320" i="5"/>
  <c r="AJ320" i="5"/>
  <c r="AH320" i="5"/>
  <c r="AF320" i="5"/>
  <c r="AD320" i="5"/>
  <c r="AB320" i="5"/>
  <c r="Z320" i="5"/>
  <c r="X320" i="5"/>
  <c r="V320" i="5"/>
  <c r="T320" i="5"/>
  <c r="R320" i="5"/>
  <c r="P320" i="5"/>
  <c r="N320" i="5"/>
  <c r="L320" i="5"/>
  <c r="J320" i="5"/>
  <c r="H320" i="5"/>
  <c r="BD319" i="5"/>
  <c r="BA319" i="5"/>
  <c r="AX319" i="5"/>
  <c r="AU319" i="5"/>
  <c r="AR319" i="5"/>
  <c r="AP319" i="5"/>
  <c r="AN319" i="5"/>
  <c r="AL319" i="5"/>
  <c r="AJ319" i="5"/>
  <c r="AH319" i="5"/>
  <c r="AF319" i="5"/>
  <c r="AD319" i="5"/>
  <c r="AB319" i="5"/>
  <c r="Z319" i="5"/>
  <c r="X319" i="5"/>
  <c r="V319" i="5"/>
  <c r="T319" i="5"/>
  <c r="R319" i="5"/>
  <c r="P319" i="5"/>
  <c r="N319" i="5"/>
  <c r="L319" i="5"/>
  <c r="J319" i="5"/>
  <c r="H319" i="5"/>
  <c r="BD302" i="5"/>
  <c r="BA302" i="5"/>
  <c r="AX302" i="5"/>
  <c r="AU302" i="5"/>
  <c r="AR302" i="5"/>
  <c r="AP302" i="5"/>
  <c r="AN302" i="5"/>
  <c r="AL302" i="5"/>
  <c r="AJ302" i="5"/>
  <c r="AH302" i="5"/>
  <c r="AF302" i="5"/>
  <c r="AD302" i="5"/>
  <c r="AB302" i="5"/>
  <c r="Z302" i="5"/>
  <c r="X302" i="5"/>
  <c r="V302" i="5"/>
  <c r="T302" i="5"/>
  <c r="R302" i="5"/>
  <c r="P302" i="5"/>
  <c r="N302" i="5"/>
  <c r="L302" i="5"/>
  <c r="J302" i="5"/>
  <c r="H302" i="5"/>
  <c r="BD301" i="5"/>
  <c r="BA301" i="5"/>
  <c r="AX301" i="5"/>
  <c r="AU301" i="5"/>
  <c r="AR301" i="5"/>
  <c r="AP301" i="5"/>
  <c r="AN301" i="5"/>
  <c r="AL301" i="5"/>
  <c r="AJ301" i="5"/>
  <c r="AH301" i="5"/>
  <c r="AF301" i="5"/>
  <c r="AD301" i="5"/>
  <c r="AB301" i="5"/>
  <c r="Z301" i="5"/>
  <c r="X301" i="5"/>
  <c r="V301" i="5"/>
  <c r="T301" i="5"/>
  <c r="R301" i="5"/>
  <c r="P301" i="5"/>
  <c r="N301" i="5"/>
  <c r="L301" i="5"/>
  <c r="J301" i="5"/>
  <c r="H301" i="5"/>
  <c r="BD300" i="5"/>
  <c r="BA300" i="5"/>
  <c r="AX300" i="5"/>
  <c r="AU300" i="5"/>
  <c r="AR300" i="5"/>
  <c r="AP300" i="5"/>
  <c r="AN300" i="5"/>
  <c r="AL300" i="5"/>
  <c r="AJ300" i="5"/>
  <c r="AH300" i="5"/>
  <c r="AF300" i="5"/>
  <c r="AD300" i="5"/>
  <c r="AB300" i="5"/>
  <c r="Z300" i="5"/>
  <c r="X300" i="5"/>
  <c r="V300" i="5"/>
  <c r="T300" i="5"/>
  <c r="R300" i="5"/>
  <c r="P300" i="5"/>
  <c r="N300" i="5"/>
  <c r="L300" i="5"/>
  <c r="J300" i="5"/>
  <c r="H300" i="5"/>
  <c r="BD299" i="5"/>
  <c r="BA299" i="5"/>
  <c r="AX299" i="5"/>
  <c r="AU299" i="5"/>
  <c r="AR299" i="5"/>
  <c r="AP299" i="5"/>
  <c r="AN299" i="5"/>
  <c r="AL299" i="5"/>
  <c r="AJ299" i="5"/>
  <c r="AH299" i="5"/>
  <c r="AF299" i="5"/>
  <c r="AD299" i="5"/>
  <c r="AB299" i="5"/>
  <c r="Z299" i="5"/>
  <c r="X299" i="5"/>
  <c r="V299" i="5"/>
  <c r="T299" i="5"/>
  <c r="R299" i="5"/>
  <c r="P299" i="5"/>
  <c r="N299" i="5"/>
  <c r="L299" i="5"/>
  <c r="J299" i="5"/>
  <c r="H299" i="5"/>
  <c r="BD298" i="5"/>
  <c r="BA298" i="5"/>
  <c r="AX298" i="5"/>
  <c r="AU298" i="5"/>
  <c r="AR298" i="5"/>
  <c r="AP298" i="5"/>
  <c r="AN298" i="5"/>
  <c r="AL298" i="5"/>
  <c r="AJ298" i="5"/>
  <c r="AH298" i="5"/>
  <c r="AF298" i="5"/>
  <c r="AD298" i="5"/>
  <c r="AB298" i="5"/>
  <c r="Z298" i="5"/>
  <c r="X298" i="5"/>
  <c r="V298" i="5"/>
  <c r="T298" i="5"/>
  <c r="R298" i="5"/>
  <c r="P298" i="5"/>
  <c r="N298" i="5"/>
  <c r="L298" i="5"/>
  <c r="J298" i="5"/>
  <c r="H298" i="5"/>
  <c r="BD297" i="5"/>
  <c r="BA297" i="5"/>
  <c r="AX297" i="5"/>
  <c r="AU297" i="5"/>
  <c r="AR297" i="5"/>
  <c r="AP297" i="5"/>
  <c r="AN297" i="5"/>
  <c r="AL297" i="5"/>
  <c r="AJ297" i="5"/>
  <c r="AH297" i="5"/>
  <c r="AF297" i="5"/>
  <c r="AD297" i="5"/>
  <c r="AB297" i="5"/>
  <c r="Z297" i="5"/>
  <c r="X297" i="5"/>
  <c r="V297" i="5"/>
  <c r="T297" i="5"/>
  <c r="R297" i="5"/>
  <c r="P297" i="5"/>
  <c r="N297" i="5"/>
  <c r="L297" i="5"/>
  <c r="J297" i="5"/>
  <c r="H297" i="5"/>
  <c r="BD296" i="5"/>
  <c r="BA296" i="5"/>
  <c r="AX296" i="5"/>
  <c r="AU296" i="5"/>
  <c r="AR296" i="5"/>
  <c r="AP296" i="5"/>
  <c r="AN296" i="5"/>
  <c r="AL296" i="5"/>
  <c r="AJ296" i="5"/>
  <c r="AH296" i="5"/>
  <c r="AF296" i="5"/>
  <c r="AD296" i="5"/>
  <c r="AB296" i="5"/>
  <c r="Z296" i="5"/>
  <c r="X296" i="5"/>
  <c r="V296" i="5"/>
  <c r="T296" i="5"/>
  <c r="R296" i="5"/>
  <c r="P296" i="5"/>
  <c r="N296" i="5"/>
  <c r="L296" i="5"/>
  <c r="J296" i="5"/>
  <c r="H296" i="5"/>
  <c r="BD295" i="5"/>
  <c r="BA295" i="5"/>
  <c r="AX295" i="5"/>
  <c r="AU295" i="5"/>
  <c r="AR295" i="5"/>
  <c r="AP295" i="5"/>
  <c r="AN295" i="5"/>
  <c r="AL295" i="5"/>
  <c r="AJ295" i="5"/>
  <c r="AH295" i="5"/>
  <c r="AF295" i="5"/>
  <c r="AD295" i="5"/>
  <c r="AB295" i="5"/>
  <c r="Z295" i="5"/>
  <c r="X295" i="5"/>
  <c r="V295" i="5"/>
  <c r="T295" i="5"/>
  <c r="R295" i="5"/>
  <c r="P295" i="5"/>
  <c r="N295" i="5"/>
  <c r="L295" i="5"/>
  <c r="J295" i="5"/>
  <c r="H295" i="5"/>
  <c r="BD294" i="5"/>
  <c r="BA294" i="5"/>
  <c r="AX294" i="5"/>
  <c r="AU294" i="5"/>
  <c r="AR294" i="5"/>
  <c r="AP294" i="5"/>
  <c r="AN294" i="5"/>
  <c r="AL294" i="5"/>
  <c r="AJ294" i="5"/>
  <c r="AH294" i="5"/>
  <c r="AF294" i="5"/>
  <c r="AD294" i="5"/>
  <c r="AB294" i="5"/>
  <c r="Z294" i="5"/>
  <c r="X294" i="5"/>
  <c r="V294" i="5"/>
  <c r="T294" i="5"/>
  <c r="R294" i="5"/>
  <c r="P294" i="5"/>
  <c r="N294" i="5"/>
  <c r="L294" i="5"/>
  <c r="J294" i="5"/>
  <c r="H294" i="5"/>
  <c r="BD293" i="5"/>
  <c r="BA293" i="5"/>
  <c r="AX293" i="5"/>
  <c r="AU293" i="5"/>
  <c r="AR293" i="5"/>
  <c r="AP293" i="5"/>
  <c r="AN293" i="5"/>
  <c r="AL293" i="5"/>
  <c r="AJ293" i="5"/>
  <c r="AH293" i="5"/>
  <c r="AF293" i="5"/>
  <c r="AD293" i="5"/>
  <c r="AB293" i="5"/>
  <c r="Z293" i="5"/>
  <c r="X293" i="5"/>
  <c r="V293" i="5"/>
  <c r="T293" i="5"/>
  <c r="R293" i="5"/>
  <c r="P293" i="5"/>
  <c r="N293" i="5"/>
  <c r="L293" i="5"/>
  <c r="J293" i="5"/>
  <c r="H293" i="5"/>
  <c r="BS292" i="5"/>
  <c r="BD292" i="5"/>
  <c r="BA292" i="5"/>
  <c r="AX292" i="5"/>
  <c r="AU292" i="5"/>
  <c r="AR292" i="5"/>
  <c r="AP292" i="5"/>
  <c r="AN292" i="5"/>
  <c r="AL292" i="5"/>
  <c r="AJ292" i="5"/>
  <c r="AH292" i="5"/>
  <c r="AF292" i="5"/>
  <c r="AD292" i="5"/>
  <c r="AB292" i="5"/>
  <c r="Z292" i="5"/>
  <c r="X292" i="5"/>
  <c r="V292" i="5"/>
  <c r="T292" i="5"/>
  <c r="R292" i="5"/>
  <c r="P292" i="5"/>
  <c r="N292" i="5"/>
  <c r="L292" i="5"/>
  <c r="J292" i="5"/>
  <c r="H292" i="5"/>
  <c r="BD291" i="5"/>
  <c r="BA291" i="5"/>
  <c r="AX291" i="5"/>
  <c r="AU291" i="5"/>
  <c r="AR291" i="5"/>
  <c r="AP291" i="5"/>
  <c r="AN291" i="5"/>
  <c r="AL291" i="5"/>
  <c r="AJ291" i="5"/>
  <c r="AH291" i="5"/>
  <c r="AF291" i="5"/>
  <c r="AD291" i="5"/>
  <c r="AB291" i="5"/>
  <c r="Z291" i="5"/>
  <c r="X291" i="5"/>
  <c r="V291" i="5"/>
  <c r="T291" i="5"/>
  <c r="R291" i="5"/>
  <c r="P291" i="5"/>
  <c r="N291" i="5"/>
  <c r="L291" i="5"/>
  <c r="J291" i="5"/>
  <c r="H291" i="5"/>
  <c r="BD288" i="5"/>
  <c r="BA288" i="5"/>
  <c r="AX288" i="5"/>
  <c r="AU288" i="5"/>
  <c r="AR288" i="5"/>
  <c r="AP288" i="5"/>
  <c r="AN288" i="5"/>
  <c r="AL288" i="5"/>
  <c r="AJ288" i="5"/>
  <c r="AH288" i="5"/>
  <c r="AF288" i="5"/>
  <c r="AD288" i="5"/>
  <c r="AB288" i="5"/>
  <c r="Z288" i="5"/>
  <c r="X288" i="5"/>
  <c r="V288" i="5"/>
  <c r="T288" i="5"/>
  <c r="R288" i="5"/>
  <c r="P288" i="5"/>
  <c r="N288" i="5"/>
  <c r="L288" i="5"/>
  <c r="J288" i="5"/>
  <c r="H288" i="5"/>
  <c r="BD287" i="5"/>
  <c r="BA287" i="5"/>
  <c r="AX287" i="5"/>
  <c r="AU287" i="5"/>
  <c r="AR287" i="5"/>
  <c r="AP287" i="5"/>
  <c r="AN287" i="5"/>
  <c r="AL287" i="5"/>
  <c r="AJ287" i="5"/>
  <c r="AH287" i="5"/>
  <c r="AF287" i="5"/>
  <c r="AD287" i="5"/>
  <c r="AB287" i="5"/>
  <c r="Z287" i="5"/>
  <c r="X287" i="5"/>
  <c r="V287" i="5"/>
  <c r="T287" i="5"/>
  <c r="R287" i="5"/>
  <c r="P287" i="5"/>
  <c r="N287" i="5"/>
  <c r="L287" i="5"/>
  <c r="J287" i="5"/>
  <c r="H287" i="5"/>
  <c r="BD286" i="5"/>
  <c r="BA286" i="5"/>
  <c r="AX286" i="5"/>
  <c r="AU286" i="5"/>
  <c r="AR286" i="5"/>
  <c r="AP286" i="5"/>
  <c r="AN286" i="5"/>
  <c r="AL286" i="5"/>
  <c r="AJ286" i="5"/>
  <c r="AH286" i="5"/>
  <c r="AF286" i="5"/>
  <c r="AD286" i="5"/>
  <c r="AB286" i="5"/>
  <c r="Z286" i="5"/>
  <c r="X286" i="5"/>
  <c r="V286" i="5"/>
  <c r="T286" i="5"/>
  <c r="R286" i="5"/>
  <c r="P286" i="5"/>
  <c r="N286" i="5"/>
  <c r="L286" i="5"/>
  <c r="J286" i="5"/>
  <c r="H286" i="5"/>
  <c r="BD285" i="5"/>
  <c r="BA285" i="5"/>
  <c r="AX285" i="5"/>
  <c r="AU285" i="5"/>
  <c r="AR285" i="5"/>
  <c r="AP285" i="5"/>
  <c r="AN285" i="5"/>
  <c r="AL285" i="5"/>
  <c r="AJ285" i="5"/>
  <c r="AH285" i="5"/>
  <c r="AF285" i="5"/>
  <c r="AD285" i="5"/>
  <c r="AB285" i="5"/>
  <c r="Z285" i="5"/>
  <c r="X285" i="5"/>
  <c r="V285" i="5"/>
  <c r="T285" i="5"/>
  <c r="R285" i="5"/>
  <c r="P285" i="5"/>
  <c r="N285" i="5"/>
  <c r="L285" i="5"/>
  <c r="J285" i="5"/>
  <c r="H285" i="5"/>
  <c r="BD284" i="5"/>
  <c r="BA284" i="5"/>
  <c r="AX284" i="5"/>
  <c r="AU284" i="5"/>
  <c r="AR284" i="5"/>
  <c r="AP284" i="5"/>
  <c r="AN284" i="5"/>
  <c r="AL284" i="5"/>
  <c r="AJ284" i="5"/>
  <c r="AH284" i="5"/>
  <c r="AF284" i="5"/>
  <c r="AD284" i="5"/>
  <c r="AB284" i="5"/>
  <c r="Z284" i="5"/>
  <c r="X284" i="5"/>
  <c r="V284" i="5"/>
  <c r="T284" i="5"/>
  <c r="R284" i="5"/>
  <c r="P284" i="5"/>
  <c r="N284" i="5"/>
  <c r="L284" i="5"/>
  <c r="J284" i="5"/>
  <c r="H284" i="5"/>
  <c r="BD283" i="5"/>
  <c r="BA283" i="5"/>
  <c r="AX283" i="5"/>
  <c r="AU283" i="5"/>
  <c r="AR283" i="5"/>
  <c r="AP283" i="5"/>
  <c r="AN283" i="5"/>
  <c r="AL283" i="5"/>
  <c r="AJ283" i="5"/>
  <c r="AH283" i="5"/>
  <c r="AF283" i="5"/>
  <c r="AD283" i="5"/>
  <c r="AB283" i="5"/>
  <c r="Z283" i="5"/>
  <c r="X283" i="5"/>
  <c r="V283" i="5"/>
  <c r="T283" i="5"/>
  <c r="R283" i="5"/>
  <c r="P283" i="5"/>
  <c r="N283" i="5"/>
  <c r="L283" i="5"/>
  <c r="J283" i="5"/>
  <c r="H283" i="5"/>
  <c r="BD282" i="5"/>
  <c r="BA282" i="5"/>
  <c r="AX282" i="5"/>
  <c r="AU282" i="5"/>
  <c r="AR282" i="5"/>
  <c r="AP282" i="5"/>
  <c r="AN282" i="5"/>
  <c r="AL282" i="5"/>
  <c r="AJ282" i="5"/>
  <c r="AH282" i="5"/>
  <c r="AF282" i="5"/>
  <c r="AD282" i="5"/>
  <c r="AB282" i="5"/>
  <c r="Z282" i="5"/>
  <c r="X282" i="5"/>
  <c r="V282" i="5"/>
  <c r="T282" i="5"/>
  <c r="R282" i="5"/>
  <c r="P282" i="5"/>
  <c r="N282" i="5"/>
  <c r="L282" i="5"/>
  <c r="J282" i="5"/>
  <c r="H282" i="5"/>
  <c r="BD281" i="5"/>
  <c r="BA281" i="5"/>
  <c r="AX281" i="5"/>
  <c r="AU281" i="5"/>
  <c r="AR281" i="5"/>
  <c r="AP281" i="5"/>
  <c r="AN281" i="5"/>
  <c r="AL281" i="5"/>
  <c r="AJ281" i="5"/>
  <c r="AH281" i="5"/>
  <c r="AF281" i="5"/>
  <c r="AD281" i="5"/>
  <c r="AB281" i="5"/>
  <c r="Z281" i="5"/>
  <c r="X281" i="5"/>
  <c r="V281" i="5"/>
  <c r="T281" i="5"/>
  <c r="R281" i="5"/>
  <c r="P281" i="5"/>
  <c r="N281" i="5"/>
  <c r="L281" i="5"/>
  <c r="J281" i="5"/>
  <c r="H281" i="5"/>
  <c r="BD280" i="5"/>
  <c r="BA280" i="5"/>
  <c r="AX280" i="5"/>
  <c r="AU280" i="5"/>
  <c r="AR280" i="5"/>
  <c r="AP280" i="5"/>
  <c r="AN280" i="5"/>
  <c r="AL280" i="5"/>
  <c r="AJ280" i="5"/>
  <c r="AH280" i="5"/>
  <c r="AF280" i="5"/>
  <c r="AD280" i="5"/>
  <c r="AB280" i="5"/>
  <c r="Z280" i="5"/>
  <c r="X280" i="5"/>
  <c r="V280" i="5"/>
  <c r="T280" i="5"/>
  <c r="R280" i="5"/>
  <c r="P280" i="5"/>
  <c r="N280" i="5"/>
  <c r="L280" i="5"/>
  <c r="J280" i="5"/>
  <c r="H280" i="5"/>
  <c r="BD279" i="5"/>
  <c r="BA279" i="5"/>
  <c r="AX279" i="5"/>
  <c r="AU279" i="5"/>
  <c r="AR279" i="5"/>
  <c r="AP279" i="5"/>
  <c r="AN279" i="5"/>
  <c r="AL279" i="5"/>
  <c r="AJ279" i="5"/>
  <c r="AH279" i="5"/>
  <c r="AF279" i="5"/>
  <c r="AD279" i="5"/>
  <c r="AB279" i="5"/>
  <c r="Z279" i="5"/>
  <c r="X279" i="5"/>
  <c r="V279" i="5"/>
  <c r="T279" i="5"/>
  <c r="R279" i="5"/>
  <c r="P279" i="5"/>
  <c r="N279" i="5"/>
  <c r="L279" i="5"/>
  <c r="J279" i="5"/>
  <c r="H279" i="5"/>
  <c r="BS278" i="5"/>
  <c r="BD278" i="5"/>
  <c r="BA278" i="5"/>
  <c r="AX278" i="5"/>
  <c r="AU278" i="5"/>
  <c r="AR278" i="5"/>
  <c r="AP278" i="5"/>
  <c r="AN278" i="5"/>
  <c r="AL278" i="5"/>
  <c r="AJ278" i="5"/>
  <c r="AH278" i="5"/>
  <c r="AF278" i="5"/>
  <c r="AD278" i="5"/>
  <c r="AB278" i="5"/>
  <c r="Z278" i="5"/>
  <c r="X278" i="5"/>
  <c r="V278" i="5"/>
  <c r="T278" i="5"/>
  <c r="R278" i="5"/>
  <c r="P278" i="5"/>
  <c r="N278" i="5"/>
  <c r="L278" i="5"/>
  <c r="J278" i="5"/>
  <c r="H278" i="5"/>
  <c r="BD277" i="5"/>
  <c r="BA277" i="5"/>
  <c r="AX277" i="5"/>
  <c r="AU277" i="5"/>
  <c r="AR277" i="5"/>
  <c r="AP277" i="5"/>
  <c r="AN277" i="5"/>
  <c r="AL277" i="5"/>
  <c r="AJ277" i="5"/>
  <c r="AH277" i="5"/>
  <c r="AF277" i="5"/>
  <c r="AD277" i="5"/>
  <c r="AB277" i="5"/>
  <c r="Z277" i="5"/>
  <c r="X277" i="5"/>
  <c r="V277" i="5"/>
  <c r="T277" i="5"/>
  <c r="R277" i="5"/>
  <c r="P277" i="5"/>
  <c r="N277" i="5"/>
  <c r="L277" i="5"/>
  <c r="J277" i="5"/>
  <c r="H277" i="5"/>
  <c r="BD274" i="5"/>
  <c r="BA274" i="5"/>
  <c r="AX274" i="5"/>
  <c r="AU274" i="5"/>
  <c r="AR274" i="5"/>
  <c r="AP274" i="5"/>
  <c r="AN274" i="5"/>
  <c r="AL274" i="5"/>
  <c r="AJ274" i="5"/>
  <c r="AH274" i="5"/>
  <c r="AF274" i="5"/>
  <c r="AD274" i="5"/>
  <c r="AB274" i="5"/>
  <c r="Z274" i="5"/>
  <c r="X274" i="5"/>
  <c r="V274" i="5"/>
  <c r="T274" i="5"/>
  <c r="R274" i="5"/>
  <c r="P274" i="5"/>
  <c r="N274" i="5"/>
  <c r="L274" i="5"/>
  <c r="J274" i="5"/>
  <c r="H274" i="5"/>
  <c r="BD273" i="5"/>
  <c r="BA273" i="5"/>
  <c r="AX273" i="5"/>
  <c r="AU273" i="5"/>
  <c r="AR273" i="5"/>
  <c r="AP273" i="5"/>
  <c r="AN273" i="5"/>
  <c r="AL273" i="5"/>
  <c r="AJ273" i="5"/>
  <c r="AH273" i="5"/>
  <c r="AF273" i="5"/>
  <c r="AD273" i="5"/>
  <c r="AB273" i="5"/>
  <c r="Z273" i="5"/>
  <c r="X273" i="5"/>
  <c r="V273" i="5"/>
  <c r="T273" i="5"/>
  <c r="R273" i="5"/>
  <c r="P273" i="5"/>
  <c r="N273" i="5"/>
  <c r="L273" i="5"/>
  <c r="J273" i="5"/>
  <c r="H273" i="5"/>
  <c r="BD272" i="5"/>
  <c r="BA272" i="5"/>
  <c r="AX272" i="5"/>
  <c r="AU272" i="5"/>
  <c r="AR272" i="5"/>
  <c r="AP272" i="5"/>
  <c r="AN272" i="5"/>
  <c r="AL272" i="5"/>
  <c r="AJ272" i="5"/>
  <c r="AH272" i="5"/>
  <c r="AF272" i="5"/>
  <c r="AD272" i="5"/>
  <c r="AB272" i="5"/>
  <c r="Z272" i="5"/>
  <c r="X272" i="5"/>
  <c r="V272" i="5"/>
  <c r="T272" i="5"/>
  <c r="R272" i="5"/>
  <c r="P272" i="5"/>
  <c r="N272" i="5"/>
  <c r="L272" i="5"/>
  <c r="J272" i="5"/>
  <c r="H272" i="5"/>
  <c r="BD271" i="5"/>
  <c r="BA271" i="5"/>
  <c r="AX271" i="5"/>
  <c r="AU271" i="5"/>
  <c r="AR271" i="5"/>
  <c r="AP271" i="5"/>
  <c r="AN271" i="5"/>
  <c r="AL271" i="5"/>
  <c r="AJ271" i="5"/>
  <c r="AH271" i="5"/>
  <c r="AF271" i="5"/>
  <c r="AD271" i="5"/>
  <c r="AB271" i="5"/>
  <c r="Z271" i="5"/>
  <c r="X271" i="5"/>
  <c r="V271" i="5"/>
  <c r="T271" i="5"/>
  <c r="R271" i="5"/>
  <c r="P271" i="5"/>
  <c r="N271" i="5"/>
  <c r="L271" i="5"/>
  <c r="J271" i="5"/>
  <c r="H271" i="5"/>
  <c r="BD270" i="5"/>
  <c r="BA270" i="5"/>
  <c r="AX270" i="5"/>
  <c r="AU270" i="5"/>
  <c r="AR270" i="5"/>
  <c r="AP270" i="5"/>
  <c r="AN270" i="5"/>
  <c r="AL270" i="5"/>
  <c r="AJ270" i="5"/>
  <c r="AH270" i="5"/>
  <c r="AF270" i="5"/>
  <c r="AD270" i="5"/>
  <c r="AB270" i="5"/>
  <c r="Z270" i="5"/>
  <c r="X270" i="5"/>
  <c r="V270" i="5"/>
  <c r="T270" i="5"/>
  <c r="R270" i="5"/>
  <c r="P270" i="5"/>
  <c r="N270" i="5"/>
  <c r="L270" i="5"/>
  <c r="J270" i="5"/>
  <c r="H270" i="5"/>
  <c r="BD269" i="5"/>
  <c r="BA269" i="5"/>
  <c r="AX269" i="5"/>
  <c r="AU269" i="5"/>
  <c r="AR269" i="5"/>
  <c r="AP269" i="5"/>
  <c r="AN269" i="5"/>
  <c r="AL269" i="5"/>
  <c r="AJ269" i="5"/>
  <c r="AH269" i="5"/>
  <c r="AF269" i="5"/>
  <c r="AD269" i="5"/>
  <c r="AB269" i="5"/>
  <c r="Z269" i="5"/>
  <c r="X269" i="5"/>
  <c r="V269" i="5"/>
  <c r="T269" i="5"/>
  <c r="R269" i="5"/>
  <c r="P269" i="5"/>
  <c r="N269" i="5"/>
  <c r="L269" i="5"/>
  <c r="J269" i="5"/>
  <c r="H269" i="5"/>
  <c r="BD268" i="5"/>
  <c r="BA268" i="5"/>
  <c r="AX268" i="5"/>
  <c r="AU268" i="5"/>
  <c r="AR268" i="5"/>
  <c r="AP268" i="5"/>
  <c r="AN268" i="5"/>
  <c r="AL268" i="5"/>
  <c r="AJ268" i="5"/>
  <c r="AH268" i="5"/>
  <c r="AF268" i="5"/>
  <c r="AD268" i="5"/>
  <c r="AB268" i="5"/>
  <c r="Z268" i="5"/>
  <c r="X268" i="5"/>
  <c r="V268" i="5"/>
  <c r="T268" i="5"/>
  <c r="R268" i="5"/>
  <c r="P268" i="5"/>
  <c r="N268" i="5"/>
  <c r="L268" i="5"/>
  <c r="J268" i="5"/>
  <c r="H268" i="5"/>
  <c r="BD267" i="5"/>
  <c r="BA267" i="5"/>
  <c r="AX267" i="5"/>
  <c r="AU267" i="5"/>
  <c r="AR267" i="5"/>
  <c r="AP267" i="5"/>
  <c r="AN267" i="5"/>
  <c r="AL267" i="5"/>
  <c r="AJ267" i="5"/>
  <c r="AH267" i="5"/>
  <c r="AF267" i="5"/>
  <c r="AD267" i="5"/>
  <c r="AB267" i="5"/>
  <c r="Z267" i="5"/>
  <c r="X267" i="5"/>
  <c r="V267" i="5"/>
  <c r="T267" i="5"/>
  <c r="R267" i="5"/>
  <c r="P267" i="5"/>
  <c r="N267" i="5"/>
  <c r="L267" i="5"/>
  <c r="J267" i="5"/>
  <c r="H267" i="5"/>
  <c r="BD266" i="5"/>
  <c r="BA266" i="5"/>
  <c r="AX266" i="5"/>
  <c r="AU266" i="5"/>
  <c r="AR266" i="5"/>
  <c r="AP266" i="5"/>
  <c r="AN266" i="5"/>
  <c r="AL266" i="5"/>
  <c r="AJ266" i="5"/>
  <c r="AH266" i="5"/>
  <c r="AF266" i="5"/>
  <c r="AD266" i="5"/>
  <c r="AB266" i="5"/>
  <c r="Z266" i="5"/>
  <c r="X266" i="5"/>
  <c r="V266" i="5"/>
  <c r="T266" i="5"/>
  <c r="R266" i="5"/>
  <c r="P266" i="5"/>
  <c r="N266" i="5"/>
  <c r="L266" i="5"/>
  <c r="J266" i="5"/>
  <c r="H266" i="5"/>
  <c r="BD265" i="5"/>
  <c r="BA265" i="5"/>
  <c r="AX265" i="5"/>
  <c r="AU265" i="5"/>
  <c r="AR265" i="5"/>
  <c r="AP265" i="5"/>
  <c r="AN265" i="5"/>
  <c r="AL265" i="5"/>
  <c r="AJ265" i="5"/>
  <c r="AH265" i="5"/>
  <c r="AF265" i="5"/>
  <c r="AD265" i="5"/>
  <c r="AB265" i="5"/>
  <c r="Z265" i="5"/>
  <c r="X265" i="5"/>
  <c r="V265" i="5"/>
  <c r="T265" i="5"/>
  <c r="R265" i="5"/>
  <c r="P265" i="5"/>
  <c r="N265" i="5"/>
  <c r="L265" i="5"/>
  <c r="J265" i="5"/>
  <c r="H265" i="5"/>
  <c r="BS264" i="5"/>
  <c r="BD264" i="5"/>
  <c r="BA264" i="5"/>
  <c r="AX264" i="5"/>
  <c r="AU264" i="5"/>
  <c r="AR264" i="5"/>
  <c r="AP264" i="5"/>
  <c r="AN264" i="5"/>
  <c r="AL264" i="5"/>
  <c r="AJ264" i="5"/>
  <c r="AH264" i="5"/>
  <c r="AF264" i="5"/>
  <c r="AD264" i="5"/>
  <c r="AB264" i="5"/>
  <c r="Z264" i="5"/>
  <c r="X264" i="5"/>
  <c r="V264" i="5"/>
  <c r="T264" i="5"/>
  <c r="R264" i="5"/>
  <c r="P264" i="5"/>
  <c r="N264" i="5"/>
  <c r="L264" i="5"/>
  <c r="J264" i="5"/>
  <c r="H264" i="5"/>
  <c r="BD263" i="5"/>
  <c r="BA263" i="5"/>
  <c r="AX263" i="5"/>
  <c r="AU263" i="5"/>
  <c r="AR263" i="5"/>
  <c r="AP263" i="5"/>
  <c r="AN263" i="5"/>
  <c r="AL263" i="5"/>
  <c r="AJ263" i="5"/>
  <c r="AH263" i="5"/>
  <c r="AF263" i="5"/>
  <c r="AD263" i="5"/>
  <c r="AB263" i="5"/>
  <c r="Z263" i="5"/>
  <c r="X263" i="5"/>
  <c r="V263" i="5"/>
  <c r="T263" i="5"/>
  <c r="R263" i="5"/>
  <c r="P263" i="5"/>
  <c r="N263" i="5"/>
  <c r="L263" i="5"/>
  <c r="J263" i="5"/>
  <c r="H263" i="5"/>
  <c r="BD260" i="5"/>
  <c r="BA260" i="5"/>
  <c r="AX260" i="5"/>
  <c r="AU260" i="5"/>
  <c r="AR260" i="5"/>
  <c r="AP260" i="5"/>
  <c r="AN260" i="5"/>
  <c r="AL260" i="5"/>
  <c r="AJ260" i="5"/>
  <c r="AH260" i="5"/>
  <c r="AF260" i="5"/>
  <c r="AD260" i="5"/>
  <c r="AB260" i="5"/>
  <c r="Z260" i="5"/>
  <c r="X260" i="5"/>
  <c r="V260" i="5"/>
  <c r="T260" i="5"/>
  <c r="R260" i="5"/>
  <c r="P260" i="5"/>
  <c r="N260" i="5"/>
  <c r="L260" i="5"/>
  <c r="J260" i="5"/>
  <c r="H260" i="5"/>
  <c r="BD259" i="5"/>
  <c r="BA259" i="5"/>
  <c r="AX259" i="5"/>
  <c r="AU259" i="5"/>
  <c r="AR259" i="5"/>
  <c r="AP259" i="5"/>
  <c r="AN259" i="5"/>
  <c r="AL259" i="5"/>
  <c r="AJ259" i="5"/>
  <c r="AH259" i="5"/>
  <c r="AF259" i="5"/>
  <c r="AD259" i="5"/>
  <c r="AB259" i="5"/>
  <c r="Z259" i="5"/>
  <c r="X259" i="5"/>
  <c r="V259" i="5"/>
  <c r="T259" i="5"/>
  <c r="R259" i="5"/>
  <c r="P259" i="5"/>
  <c r="N259" i="5"/>
  <c r="L259" i="5"/>
  <c r="J259" i="5"/>
  <c r="H259" i="5"/>
  <c r="BD258" i="5"/>
  <c r="BA258" i="5"/>
  <c r="AX258" i="5"/>
  <c r="AU258" i="5"/>
  <c r="AR258" i="5"/>
  <c r="AP258" i="5"/>
  <c r="AN258" i="5"/>
  <c r="AL258" i="5"/>
  <c r="AJ258" i="5"/>
  <c r="AH258" i="5"/>
  <c r="AF258" i="5"/>
  <c r="AD258" i="5"/>
  <c r="AB258" i="5"/>
  <c r="Z258" i="5"/>
  <c r="X258" i="5"/>
  <c r="V258" i="5"/>
  <c r="T258" i="5"/>
  <c r="R258" i="5"/>
  <c r="P258" i="5"/>
  <c r="N258" i="5"/>
  <c r="L258" i="5"/>
  <c r="J258" i="5"/>
  <c r="H258" i="5"/>
  <c r="BD257" i="5"/>
  <c r="BA257" i="5"/>
  <c r="AX257" i="5"/>
  <c r="AU257" i="5"/>
  <c r="AR257" i="5"/>
  <c r="AP257" i="5"/>
  <c r="AN257" i="5"/>
  <c r="AL257" i="5"/>
  <c r="AJ257" i="5"/>
  <c r="AH257" i="5"/>
  <c r="AF257" i="5"/>
  <c r="AD257" i="5"/>
  <c r="AB257" i="5"/>
  <c r="Z257" i="5"/>
  <c r="X257" i="5"/>
  <c r="V257" i="5"/>
  <c r="T257" i="5"/>
  <c r="R257" i="5"/>
  <c r="P257" i="5"/>
  <c r="N257" i="5"/>
  <c r="L257" i="5"/>
  <c r="J257" i="5"/>
  <c r="H257" i="5"/>
  <c r="BD256" i="5"/>
  <c r="BA256" i="5"/>
  <c r="AX256" i="5"/>
  <c r="AU256" i="5"/>
  <c r="AR256" i="5"/>
  <c r="AP256" i="5"/>
  <c r="AN256" i="5"/>
  <c r="AL256" i="5"/>
  <c r="AJ256" i="5"/>
  <c r="AH256" i="5"/>
  <c r="AF256" i="5"/>
  <c r="AD256" i="5"/>
  <c r="AB256" i="5"/>
  <c r="Z256" i="5"/>
  <c r="X256" i="5"/>
  <c r="V256" i="5"/>
  <c r="T256" i="5"/>
  <c r="R256" i="5"/>
  <c r="P256" i="5"/>
  <c r="N256" i="5"/>
  <c r="L256" i="5"/>
  <c r="J256" i="5"/>
  <c r="H256" i="5"/>
  <c r="BD255" i="5"/>
  <c r="BA255" i="5"/>
  <c r="AX255" i="5"/>
  <c r="AU255" i="5"/>
  <c r="AR255" i="5"/>
  <c r="AP255" i="5"/>
  <c r="AN255" i="5"/>
  <c r="AL255" i="5"/>
  <c r="AJ255" i="5"/>
  <c r="AH255" i="5"/>
  <c r="AF255" i="5"/>
  <c r="AD255" i="5"/>
  <c r="AB255" i="5"/>
  <c r="Z255" i="5"/>
  <c r="X255" i="5"/>
  <c r="V255" i="5"/>
  <c r="T255" i="5"/>
  <c r="R255" i="5"/>
  <c r="P255" i="5"/>
  <c r="N255" i="5"/>
  <c r="L255" i="5"/>
  <c r="J255" i="5"/>
  <c r="H255" i="5"/>
  <c r="BD254" i="5"/>
  <c r="AU254" i="5"/>
  <c r="AR254" i="5"/>
  <c r="AP254" i="5"/>
  <c r="AN254" i="5"/>
  <c r="AL254" i="5"/>
  <c r="AJ254" i="5"/>
  <c r="AH254" i="5"/>
  <c r="AF254" i="5"/>
  <c r="AD254" i="5"/>
  <c r="AB254" i="5"/>
  <c r="Z254" i="5"/>
  <c r="X254" i="5"/>
  <c r="V254" i="5"/>
  <c r="T254" i="5"/>
  <c r="R254" i="5"/>
  <c r="P254" i="5"/>
  <c r="N254" i="5"/>
  <c r="L254" i="5"/>
  <c r="J254" i="5"/>
  <c r="H254" i="5"/>
  <c r="BD253" i="5"/>
  <c r="BA253" i="5"/>
  <c r="AX253" i="5"/>
  <c r="AU253" i="5"/>
  <c r="AR253" i="5"/>
  <c r="AP253" i="5"/>
  <c r="AN253" i="5"/>
  <c r="AL253" i="5"/>
  <c r="AJ253" i="5"/>
  <c r="AH253" i="5"/>
  <c r="AF253" i="5"/>
  <c r="AD253" i="5"/>
  <c r="AB253" i="5"/>
  <c r="Z253" i="5"/>
  <c r="X253" i="5"/>
  <c r="V253" i="5"/>
  <c r="T253" i="5"/>
  <c r="R253" i="5"/>
  <c r="P253" i="5"/>
  <c r="N253" i="5"/>
  <c r="L253" i="5"/>
  <c r="J253" i="5"/>
  <c r="H253" i="5"/>
  <c r="BD252" i="5"/>
  <c r="BA252" i="5"/>
  <c r="AX252" i="5"/>
  <c r="AU252" i="5"/>
  <c r="AR252" i="5"/>
  <c r="AP252" i="5"/>
  <c r="AN252" i="5"/>
  <c r="AL252" i="5"/>
  <c r="AJ252" i="5"/>
  <c r="AH252" i="5"/>
  <c r="AF252" i="5"/>
  <c r="AD252" i="5"/>
  <c r="AB252" i="5"/>
  <c r="Z252" i="5"/>
  <c r="X252" i="5"/>
  <c r="V252" i="5"/>
  <c r="T252" i="5"/>
  <c r="R252" i="5"/>
  <c r="P252" i="5"/>
  <c r="N252" i="5"/>
  <c r="L252" i="5"/>
  <c r="J252" i="5"/>
  <c r="H252" i="5"/>
  <c r="BD251" i="5"/>
  <c r="BA251" i="5"/>
  <c r="AX251" i="5"/>
  <c r="AU251" i="5"/>
  <c r="AR251" i="5"/>
  <c r="AP251" i="5"/>
  <c r="AN251" i="5"/>
  <c r="AL251" i="5"/>
  <c r="AJ251" i="5"/>
  <c r="AH251" i="5"/>
  <c r="AF251" i="5"/>
  <c r="AD251" i="5"/>
  <c r="AB251" i="5"/>
  <c r="Z251" i="5"/>
  <c r="X251" i="5"/>
  <c r="V251" i="5"/>
  <c r="T251" i="5"/>
  <c r="R251" i="5"/>
  <c r="P251" i="5"/>
  <c r="N251" i="5"/>
  <c r="L251" i="5"/>
  <c r="J251" i="5"/>
  <c r="H251" i="5"/>
  <c r="BS250" i="5"/>
  <c r="BD250" i="5"/>
  <c r="BA250" i="5"/>
  <c r="AX250" i="5"/>
  <c r="AU250" i="5"/>
  <c r="AR250" i="5"/>
  <c r="AP250" i="5"/>
  <c r="AN250" i="5"/>
  <c r="AL250" i="5"/>
  <c r="AJ250" i="5"/>
  <c r="AH250" i="5"/>
  <c r="AF250" i="5"/>
  <c r="AD250" i="5"/>
  <c r="AB250" i="5"/>
  <c r="Z250" i="5"/>
  <c r="X250" i="5"/>
  <c r="V250" i="5"/>
  <c r="T250" i="5"/>
  <c r="R250" i="5"/>
  <c r="P250" i="5"/>
  <c r="N250" i="5"/>
  <c r="L250" i="5"/>
  <c r="J250" i="5"/>
  <c r="H250" i="5"/>
  <c r="BD249" i="5"/>
  <c r="BA249" i="5"/>
  <c r="AX249" i="5"/>
  <c r="AU249" i="5"/>
  <c r="AR249" i="5"/>
  <c r="AP249" i="5"/>
  <c r="AN249" i="5"/>
  <c r="AL249" i="5"/>
  <c r="AJ249" i="5"/>
  <c r="AH249" i="5"/>
  <c r="AF249" i="5"/>
  <c r="AD249" i="5"/>
  <c r="AB249" i="5"/>
  <c r="Z249" i="5"/>
  <c r="X249" i="5"/>
  <c r="V249" i="5"/>
  <c r="T249" i="5"/>
  <c r="R249" i="5"/>
  <c r="P249" i="5"/>
  <c r="N249" i="5"/>
  <c r="L249" i="5"/>
  <c r="J249" i="5"/>
  <c r="H249" i="5"/>
  <c r="BD246" i="5"/>
  <c r="BA246" i="5"/>
  <c r="AX246" i="5"/>
  <c r="AU246" i="5"/>
  <c r="AR246" i="5"/>
  <c r="AP246" i="5"/>
  <c r="AN246" i="5"/>
  <c r="AL246" i="5"/>
  <c r="AJ246" i="5"/>
  <c r="AH246" i="5"/>
  <c r="AF246" i="5"/>
  <c r="AD246" i="5"/>
  <c r="AB246" i="5"/>
  <c r="Z246" i="5"/>
  <c r="X246" i="5"/>
  <c r="V246" i="5"/>
  <c r="T246" i="5"/>
  <c r="R246" i="5"/>
  <c r="P246" i="5"/>
  <c r="N246" i="5"/>
  <c r="L246" i="5"/>
  <c r="J246" i="5"/>
  <c r="H246" i="5"/>
  <c r="BD245" i="5"/>
  <c r="BA245" i="5"/>
  <c r="AX245" i="5"/>
  <c r="AU245" i="5"/>
  <c r="AR245" i="5"/>
  <c r="AP245" i="5"/>
  <c r="AN245" i="5"/>
  <c r="AL245" i="5"/>
  <c r="AJ245" i="5"/>
  <c r="AH245" i="5"/>
  <c r="AF245" i="5"/>
  <c r="AD245" i="5"/>
  <c r="AB245" i="5"/>
  <c r="Z245" i="5"/>
  <c r="X245" i="5"/>
  <c r="V245" i="5"/>
  <c r="T245" i="5"/>
  <c r="R245" i="5"/>
  <c r="P245" i="5"/>
  <c r="N245" i="5"/>
  <c r="L245" i="5"/>
  <c r="J245" i="5"/>
  <c r="H245" i="5"/>
  <c r="BD244" i="5"/>
  <c r="BA244" i="5"/>
  <c r="AX244" i="5"/>
  <c r="AU244" i="5"/>
  <c r="AR244" i="5"/>
  <c r="AP244" i="5"/>
  <c r="AN244" i="5"/>
  <c r="AL244" i="5"/>
  <c r="AJ244" i="5"/>
  <c r="AH244" i="5"/>
  <c r="AF244" i="5"/>
  <c r="AD244" i="5"/>
  <c r="AB244" i="5"/>
  <c r="Z244" i="5"/>
  <c r="X244" i="5"/>
  <c r="V244" i="5"/>
  <c r="T244" i="5"/>
  <c r="R244" i="5"/>
  <c r="P244" i="5"/>
  <c r="N244" i="5"/>
  <c r="L244" i="5"/>
  <c r="J244" i="5"/>
  <c r="H244" i="5"/>
  <c r="BD243" i="5"/>
  <c r="BA243" i="5"/>
  <c r="AX243" i="5"/>
  <c r="AU243" i="5"/>
  <c r="AR243" i="5"/>
  <c r="AP243" i="5"/>
  <c r="AN243" i="5"/>
  <c r="AL243" i="5"/>
  <c r="AJ243" i="5"/>
  <c r="AH243" i="5"/>
  <c r="AF243" i="5"/>
  <c r="AD243" i="5"/>
  <c r="AB243" i="5"/>
  <c r="Z243" i="5"/>
  <c r="X243" i="5"/>
  <c r="V243" i="5"/>
  <c r="T243" i="5"/>
  <c r="R243" i="5"/>
  <c r="P243" i="5"/>
  <c r="N243" i="5"/>
  <c r="L243" i="5"/>
  <c r="J243" i="5"/>
  <c r="H243" i="5"/>
  <c r="BD242" i="5"/>
  <c r="BA242" i="5"/>
  <c r="AX242" i="5"/>
  <c r="AU242" i="5"/>
  <c r="AR242" i="5"/>
  <c r="AP242" i="5"/>
  <c r="AN242" i="5"/>
  <c r="AL242" i="5"/>
  <c r="AJ242" i="5"/>
  <c r="AH242" i="5"/>
  <c r="AF242" i="5"/>
  <c r="AD242" i="5"/>
  <c r="AB242" i="5"/>
  <c r="Z242" i="5"/>
  <c r="X242" i="5"/>
  <c r="V242" i="5"/>
  <c r="T242" i="5"/>
  <c r="R242" i="5"/>
  <c r="P242" i="5"/>
  <c r="N242" i="5"/>
  <c r="L242" i="5"/>
  <c r="J242" i="5"/>
  <c r="H242" i="5"/>
  <c r="BD241" i="5"/>
  <c r="BA241" i="5"/>
  <c r="AX241" i="5"/>
  <c r="AU241" i="5"/>
  <c r="AR241" i="5"/>
  <c r="AP241" i="5"/>
  <c r="AN241" i="5"/>
  <c r="AL241" i="5"/>
  <c r="AJ241" i="5"/>
  <c r="AH241" i="5"/>
  <c r="AF241" i="5"/>
  <c r="AD241" i="5"/>
  <c r="AB241" i="5"/>
  <c r="Z241" i="5"/>
  <c r="X241" i="5"/>
  <c r="V241" i="5"/>
  <c r="T241" i="5"/>
  <c r="R241" i="5"/>
  <c r="P241" i="5"/>
  <c r="N241" i="5"/>
  <c r="L241" i="5"/>
  <c r="J241" i="5"/>
  <c r="H241" i="5"/>
  <c r="BD240" i="5"/>
  <c r="BA240" i="5"/>
  <c r="AX240" i="5"/>
  <c r="AU240" i="5"/>
  <c r="AR240" i="5"/>
  <c r="AP240" i="5"/>
  <c r="AN240" i="5"/>
  <c r="AL240" i="5"/>
  <c r="AJ240" i="5"/>
  <c r="AH240" i="5"/>
  <c r="AF240" i="5"/>
  <c r="AD240" i="5"/>
  <c r="AB240" i="5"/>
  <c r="Z240" i="5"/>
  <c r="X240" i="5"/>
  <c r="V240" i="5"/>
  <c r="T240" i="5"/>
  <c r="R240" i="5"/>
  <c r="P240" i="5"/>
  <c r="N240" i="5"/>
  <c r="L240" i="5"/>
  <c r="J240" i="5"/>
  <c r="H240" i="5"/>
  <c r="BD239" i="5"/>
  <c r="AX239" i="5"/>
  <c r="AU239" i="5"/>
  <c r="AR239" i="5"/>
  <c r="AP239" i="5"/>
  <c r="AN239" i="5"/>
  <c r="AL239" i="5"/>
  <c r="AJ239" i="5"/>
  <c r="AH239" i="5"/>
  <c r="AF239" i="5"/>
  <c r="AD239" i="5"/>
  <c r="AB239" i="5"/>
  <c r="Z239" i="5"/>
  <c r="X239" i="5"/>
  <c r="V239" i="5"/>
  <c r="T239" i="5"/>
  <c r="R239" i="5"/>
  <c r="P239" i="5"/>
  <c r="N239" i="5"/>
  <c r="L239" i="5"/>
  <c r="J239" i="5"/>
  <c r="H239" i="5"/>
  <c r="BD238" i="5"/>
  <c r="AX238" i="5"/>
  <c r="AU238" i="5"/>
  <c r="AR238" i="5"/>
  <c r="AP238" i="5"/>
  <c r="AN238" i="5"/>
  <c r="AL238" i="5"/>
  <c r="AJ238" i="5"/>
  <c r="AH238" i="5"/>
  <c r="AF238" i="5"/>
  <c r="AD238" i="5"/>
  <c r="AB238" i="5"/>
  <c r="Z238" i="5"/>
  <c r="X238" i="5"/>
  <c r="V238" i="5"/>
  <c r="T238" i="5"/>
  <c r="R238" i="5"/>
  <c r="P238" i="5"/>
  <c r="N238" i="5"/>
  <c r="L238" i="5"/>
  <c r="J238" i="5"/>
  <c r="H238" i="5"/>
  <c r="BD237" i="5"/>
  <c r="AX237" i="5"/>
  <c r="AU237" i="5"/>
  <c r="AR237" i="5"/>
  <c r="AP237" i="5"/>
  <c r="AN237" i="5"/>
  <c r="AL237" i="5"/>
  <c r="AJ237" i="5"/>
  <c r="AH237" i="5"/>
  <c r="AF237" i="5"/>
  <c r="AD237" i="5"/>
  <c r="AB237" i="5"/>
  <c r="Z237" i="5"/>
  <c r="X237" i="5"/>
  <c r="V237" i="5"/>
  <c r="T237" i="5"/>
  <c r="R237" i="5"/>
  <c r="P237" i="5"/>
  <c r="N237" i="5"/>
  <c r="L237" i="5"/>
  <c r="J237" i="5"/>
  <c r="H237" i="5"/>
  <c r="BS236" i="5"/>
  <c r="BD236" i="5"/>
  <c r="BA236" i="5"/>
  <c r="AX236" i="5"/>
  <c r="AU236" i="5"/>
  <c r="AR236" i="5"/>
  <c r="AP236" i="5"/>
  <c r="AN236" i="5"/>
  <c r="AL236" i="5"/>
  <c r="AJ236" i="5"/>
  <c r="AH236" i="5"/>
  <c r="AF236" i="5"/>
  <c r="AD236" i="5"/>
  <c r="AB236" i="5"/>
  <c r="Z236" i="5"/>
  <c r="X236" i="5"/>
  <c r="V236" i="5"/>
  <c r="T236" i="5"/>
  <c r="R236" i="5"/>
  <c r="P236" i="5"/>
  <c r="N236" i="5"/>
  <c r="L236" i="5"/>
  <c r="J236" i="5"/>
  <c r="H236" i="5"/>
  <c r="BD235" i="5"/>
  <c r="BA235" i="5"/>
  <c r="AX235" i="5"/>
  <c r="AU235" i="5"/>
  <c r="AR235" i="5"/>
  <c r="AP235" i="5"/>
  <c r="AN235" i="5"/>
  <c r="AL235" i="5"/>
  <c r="AJ235" i="5"/>
  <c r="AH235" i="5"/>
  <c r="AF235" i="5"/>
  <c r="AD235" i="5"/>
  <c r="AB235" i="5"/>
  <c r="Z235" i="5"/>
  <c r="X235" i="5"/>
  <c r="V235" i="5"/>
  <c r="T235" i="5"/>
  <c r="R235" i="5"/>
  <c r="P235" i="5"/>
  <c r="N235" i="5"/>
  <c r="L235" i="5"/>
  <c r="J235" i="5"/>
  <c r="H235" i="5"/>
  <c r="BD232" i="5"/>
  <c r="BA232" i="5"/>
  <c r="AX232" i="5"/>
  <c r="AU232" i="5"/>
  <c r="AR232" i="5"/>
  <c r="AP232" i="5"/>
  <c r="AN232" i="5"/>
  <c r="AL232" i="5"/>
  <c r="AJ232" i="5"/>
  <c r="AH232" i="5"/>
  <c r="AF232" i="5"/>
  <c r="AD232" i="5"/>
  <c r="AB232" i="5"/>
  <c r="Z232" i="5"/>
  <c r="X232" i="5"/>
  <c r="V232" i="5"/>
  <c r="T232" i="5"/>
  <c r="R232" i="5"/>
  <c r="P232" i="5"/>
  <c r="N232" i="5"/>
  <c r="L232" i="5"/>
  <c r="J232" i="5"/>
  <c r="H232" i="5"/>
  <c r="BD231" i="5"/>
  <c r="BA231" i="5"/>
  <c r="AX231" i="5"/>
  <c r="AU231" i="5"/>
  <c r="AR231" i="5"/>
  <c r="AP231" i="5"/>
  <c r="AN231" i="5"/>
  <c r="AL231" i="5"/>
  <c r="AJ231" i="5"/>
  <c r="AH231" i="5"/>
  <c r="AF231" i="5"/>
  <c r="AD231" i="5"/>
  <c r="AB231" i="5"/>
  <c r="Z231" i="5"/>
  <c r="X231" i="5"/>
  <c r="V231" i="5"/>
  <c r="T231" i="5"/>
  <c r="R231" i="5"/>
  <c r="P231" i="5"/>
  <c r="N231" i="5"/>
  <c r="L231" i="5"/>
  <c r="J231" i="5"/>
  <c r="H231" i="5"/>
  <c r="BD230" i="5"/>
  <c r="BA230" i="5"/>
  <c r="AX230" i="5"/>
  <c r="AU230" i="5"/>
  <c r="AR230" i="5"/>
  <c r="AP230" i="5"/>
  <c r="AN230" i="5"/>
  <c r="AL230" i="5"/>
  <c r="AJ230" i="5"/>
  <c r="AH230" i="5"/>
  <c r="AF230" i="5"/>
  <c r="AD230" i="5"/>
  <c r="AB230" i="5"/>
  <c r="Z230" i="5"/>
  <c r="X230" i="5"/>
  <c r="V230" i="5"/>
  <c r="T230" i="5"/>
  <c r="R230" i="5"/>
  <c r="P230" i="5"/>
  <c r="N230" i="5"/>
  <c r="L230" i="5"/>
  <c r="J230" i="5"/>
  <c r="H230" i="5"/>
  <c r="BD229" i="5"/>
  <c r="BA229" i="5"/>
  <c r="AX229" i="5"/>
  <c r="AU229" i="5"/>
  <c r="AR229" i="5"/>
  <c r="AP229" i="5"/>
  <c r="AN229" i="5"/>
  <c r="AL229" i="5"/>
  <c r="AJ229" i="5"/>
  <c r="AH229" i="5"/>
  <c r="AF229" i="5"/>
  <c r="AD229" i="5"/>
  <c r="AB229" i="5"/>
  <c r="Z229" i="5"/>
  <c r="X229" i="5"/>
  <c r="V229" i="5"/>
  <c r="T229" i="5"/>
  <c r="R229" i="5"/>
  <c r="P229" i="5"/>
  <c r="N229" i="5"/>
  <c r="L229" i="5"/>
  <c r="J229" i="5"/>
  <c r="H229" i="5"/>
  <c r="BD228" i="5"/>
  <c r="BA228" i="5"/>
  <c r="AX228" i="5"/>
  <c r="AU228" i="5"/>
  <c r="AR228" i="5"/>
  <c r="AP228" i="5"/>
  <c r="AN228" i="5"/>
  <c r="AL228" i="5"/>
  <c r="AJ228" i="5"/>
  <c r="AH228" i="5"/>
  <c r="AF228" i="5"/>
  <c r="AD228" i="5"/>
  <c r="AB228" i="5"/>
  <c r="Z228" i="5"/>
  <c r="X228" i="5"/>
  <c r="V228" i="5"/>
  <c r="T228" i="5"/>
  <c r="R228" i="5"/>
  <c r="P228" i="5"/>
  <c r="N228" i="5"/>
  <c r="L228" i="5"/>
  <c r="J228" i="5"/>
  <c r="H228" i="5"/>
  <c r="BD227" i="5"/>
  <c r="BA227" i="5"/>
  <c r="AX227" i="5"/>
  <c r="AU227" i="5"/>
  <c r="AR227" i="5"/>
  <c r="AP227" i="5"/>
  <c r="AN227" i="5"/>
  <c r="AL227" i="5"/>
  <c r="AJ227" i="5"/>
  <c r="AH227" i="5"/>
  <c r="AF227" i="5"/>
  <c r="AD227" i="5"/>
  <c r="AB227" i="5"/>
  <c r="Z227" i="5"/>
  <c r="X227" i="5"/>
  <c r="V227" i="5"/>
  <c r="T227" i="5"/>
  <c r="R227" i="5"/>
  <c r="P227" i="5"/>
  <c r="N227" i="5"/>
  <c r="L227" i="5"/>
  <c r="J227" i="5"/>
  <c r="H227" i="5"/>
  <c r="BD226" i="5"/>
  <c r="AX226" i="5"/>
  <c r="AU226" i="5"/>
  <c r="AR226" i="5"/>
  <c r="AP226" i="5"/>
  <c r="AN226" i="5"/>
  <c r="AL226" i="5"/>
  <c r="AJ226" i="5"/>
  <c r="AH226" i="5"/>
  <c r="AF226" i="5"/>
  <c r="AD226" i="5"/>
  <c r="AB226" i="5"/>
  <c r="Z226" i="5"/>
  <c r="X226" i="5"/>
  <c r="V226" i="5"/>
  <c r="T226" i="5"/>
  <c r="R226" i="5"/>
  <c r="P226" i="5"/>
  <c r="N226" i="5"/>
  <c r="L226" i="5"/>
  <c r="J226" i="5"/>
  <c r="H226" i="5"/>
  <c r="BD225" i="5"/>
  <c r="BA225" i="5"/>
  <c r="AX225" i="5"/>
  <c r="AU225" i="5"/>
  <c r="AR225" i="5"/>
  <c r="AP225" i="5"/>
  <c r="AN225" i="5"/>
  <c r="AL225" i="5"/>
  <c r="AJ225" i="5"/>
  <c r="AH225" i="5"/>
  <c r="AF225" i="5"/>
  <c r="AD225" i="5"/>
  <c r="AB225" i="5"/>
  <c r="Z225" i="5"/>
  <c r="X225" i="5"/>
  <c r="V225" i="5"/>
  <c r="T225" i="5"/>
  <c r="R225" i="5"/>
  <c r="P225" i="5"/>
  <c r="N225" i="5"/>
  <c r="L225" i="5"/>
  <c r="J225" i="5"/>
  <c r="H225" i="5"/>
  <c r="BD224" i="5"/>
  <c r="BA224" i="5"/>
  <c r="AX224" i="5"/>
  <c r="AU224" i="5"/>
  <c r="AR224" i="5"/>
  <c r="AP224" i="5"/>
  <c r="AN224" i="5"/>
  <c r="AL224" i="5"/>
  <c r="AJ224" i="5"/>
  <c r="AH224" i="5"/>
  <c r="AF224" i="5"/>
  <c r="AD224" i="5"/>
  <c r="AB224" i="5"/>
  <c r="Z224" i="5"/>
  <c r="X224" i="5"/>
  <c r="V224" i="5"/>
  <c r="T224" i="5"/>
  <c r="R224" i="5"/>
  <c r="P224" i="5"/>
  <c r="N224" i="5"/>
  <c r="L224" i="5"/>
  <c r="J224" i="5"/>
  <c r="H224" i="5"/>
  <c r="BD223" i="5"/>
  <c r="AX223" i="5"/>
  <c r="AU223" i="5"/>
  <c r="AR223" i="5"/>
  <c r="AP223" i="5"/>
  <c r="AN223" i="5"/>
  <c r="AL223" i="5"/>
  <c r="AJ223" i="5"/>
  <c r="AH223" i="5"/>
  <c r="AF223" i="5"/>
  <c r="AD223" i="5"/>
  <c r="AB223" i="5"/>
  <c r="Z223" i="5"/>
  <c r="X223" i="5"/>
  <c r="V223" i="5"/>
  <c r="T223" i="5"/>
  <c r="R223" i="5"/>
  <c r="P223" i="5"/>
  <c r="N223" i="5"/>
  <c r="L223" i="5"/>
  <c r="J223" i="5"/>
  <c r="H223" i="5"/>
  <c r="BS222" i="5"/>
  <c r="BD222" i="5"/>
  <c r="BA222" i="5"/>
  <c r="AX222" i="5"/>
  <c r="AU222" i="5"/>
  <c r="AR222" i="5"/>
  <c r="AP222" i="5"/>
  <c r="AN222" i="5"/>
  <c r="AL222" i="5"/>
  <c r="AJ222" i="5"/>
  <c r="AH222" i="5"/>
  <c r="AF222" i="5"/>
  <c r="AD222" i="5"/>
  <c r="AB222" i="5"/>
  <c r="Z222" i="5"/>
  <c r="X222" i="5"/>
  <c r="V222" i="5"/>
  <c r="T222" i="5"/>
  <c r="R222" i="5"/>
  <c r="P222" i="5"/>
  <c r="N222" i="5"/>
  <c r="L222" i="5"/>
  <c r="J222" i="5"/>
  <c r="H222" i="5"/>
  <c r="BD221" i="5"/>
  <c r="BA221" i="5"/>
  <c r="AX221" i="5"/>
  <c r="AU221" i="5"/>
  <c r="AR221" i="5"/>
  <c r="AP221" i="5"/>
  <c r="AN221" i="5"/>
  <c r="AL221" i="5"/>
  <c r="AJ221" i="5"/>
  <c r="AH221" i="5"/>
  <c r="AF221" i="5"/>
  <c r="AD221" i="5"/>
  <c r="AB221" i="5"/>
  <c r="Z221" i="5"/>
  <c r="X221" i="5"/>
  <c r="V221" i="5"/>
  <c r="T221" i="5"/>
  <c r="R221" i="5"/>
  <c r="P221" i="5"/>
  <c r="N221" i="5"/>
  <c r="L221" i="5"/>
  <c r="J221" i="5"/>
  <c r="H221" i="5"/>
  <c r="BD218" i="5"/>
  <c r="BA218" i="5"/>
  <c r="AX218" i="5"/>
  <c r="AU218" i="5"/>
  <c r="AR218" i="5"/>
  <c r="AP218" i="5"/>
  <c r="AN218" i="5"/>
  <c r="AL218" i="5"/>
  <c r="AJ218" i="5"/>
  <c r="AH218" i="5"/>
  <c r="AF218" i="5"/>
  <c r="AD218" i="5"/>
  <c r="AB218" i="5"/>
  <c r="Z218" i="5"/>
  <c r="X218" i="5"/>
  <c r="V218" i="5"/>
  <c r="T218" i="5"/>
  <c r="R218" i="5"/>
  <c r="P218" i="5"/>
  <c r="N218" i="5"/>
  <c r="L218" i="5"/>
  <c r="J218" i="5"/>
  <c r="H218" i="5"/>
  <c r="BD217" i="5"/>
  <c r="BA217" i="5"/>
  <c r="AX217" i="5"/>
  <c r="AU217" i="5"/>
  <c r="AR217" i="5"/>
  <c r="AP217" i="5"/>
  <c r="AN217" i="5"/>
  <c r="AL217" i="5"/>
  <c r="AJ217" i="5"/>
  <c r="AH217" i="5"/>
  <c r="AF217" i="5"/>
  <c r="AD217" i="5"/>
  <c r="AB217" i="5"/>
  <c r="Z217" i="5"/>
  <c r="X217" i="5"/>
  <c r="V217" i="5"/>
  <c r="T217" i="5"/>
  <c r="R217" i="5"/>
  <c r="P217" i="5"/>
  <c r="N217" i="5"/>
  <c r="L217" i="5"/>
  <c r="J217" i="5"/>
  <c r="H217" i="5"/>
  <c r="BD216" i="5"/>
  <c r="BA216" i="5"/>
  <c r="AX216" i="5"/>
  <c r="AU216" i="5"/>
  <c r="AR216" i="5"/>
  <c r="AP216" i="5"/>
  <c r="AN216" i="5"/>
  <c r="AL216" i="5"/>
  <c r="AJ216" i="5"/>
  <c r="AH216" i="5"/>
  <c r="AF216" i="5"/>
  <c r="AD216" i="5"/>
  <c r="AB216" i="5"/>
  <c r="Z216" i="5"/>
  <c r="X216" i="5"/>
  <c r="V216" i="5"/>
  <c r="T216" i="5"/>
  <c r="R216" i="5"/>
  <c r="P216" i="5"/>
  <c r="N216" i="5"/>
  <c r="L216" i="5"/>
  <c r="J216" i="5"/>
  <c r="H216" i="5"/>
  <c r="BD215" i="5"/>
  <c r="BA215" i="5"/>
  <c r="AX215" i="5"/>
  <c r="AU215" i="5"/>
  <c r="AR215" i="5"/>
  <c r="AP215" i="5"/>
  <c r="AN215" i="5"/>
  <c r="AL215" i="5"/>
  <c r="AJ215" i="5"/>
  <c r="AH215" i="5"/>
  <c r="AF215" i="5"/>
  <c r="AD215" i="5"/>
  <c r="AB215" i="5"/>
  <c r="Z215" i="5"/>
  <c r="X215" i="5"/>
  <c r="V215" i="5"/>
  <c r="T215" i="5"/>
  <c r="R215" i="5"/>
  <c r="P215" i="5"/>
  <c r="N215" i="5"/>
  <c r="L215" i="5"/>
  <c r="J215" i="5"/>
  <c r="H215" i="5"/>
  <c r="BD214" i="5"/>
  <c r="BA214" i="5"/>
  <c r="AX214" i="5"/>
  <c r="AU214" i="5"/>
  <c r="AR214" i="5"/>
  <c r="AP214" i="5"/>
  <c r="AN214" i="5"/>
  <c r="AL214" i="5"/>
  <c r="AJ214" i="5"/>
  <c r="AH214" i="5"/>
  <c r="AF214" i="5"/>
  <c r="AD214" i="5"/>
  <c r="AB214" i="5"/>
  <c r="Z214" i="5"/>
  <c r="X214" i="5"/>
  <c r="V214" i="5"/>
  <c r="T214" i="5"/>
  <c r="R214" i="5"/>
  <c r="P214" i="5"/>
  <c r="N214" i="5"/>
  <c r="L214" i="5"/>
  <c r="J214" i="5"/>
  <c r="H214" i="5"/>
  <c r="BD213" i="5"/>
  <c r="BA213" i="5"/>
  <c r="AX213" i="5"/>
  <c r="AU213" i="5"/>
  <c r="AR213" i="5"/>
  <c r="AP213" i="5"/>
  <c r="AN213" i="5"/>
  <c r="AL213" i="5"/>
  <c r="AJ213" i="5"/>
  <c r="AH213" i="5"/>
  <c r="AF213" i="5"/>
  <c r="AD213" i="5"/>
  <c r="AB213" i="5"/>
  <c r="Z213" i="5"/>
  <c r="X213" i="5"/>
  <c r="V213" i="5"/>
  <c r="T213" i="5"/>
  <c r="R213" i="5"/>
  <c r="P213" i="5"/>
  <c r="N213" i="5"/>
  <c r="L213" i="5"/>
  <c r="J213" i="5"/>
  <c r="H213" i="5"/>
  <c r="BD212" i="5"/>
  <c r="BA212" i="5"/>
  <c r="AU212" i="5"/>
  <c r="AR212" i="5"/>
  <c r="AP212" i="5"/>
  <c r="AN212" i="5"/>
  <c r="AL212" i="5"/>
  <c r="AJ212" i="5"/>
  <c r="AH212" i="5"/>
  <c r="AF212" i="5"/>
  <c r="AD212" i="5"/>
  <c r="AB212" i="5"/>
  <c r="Z212" i="5"/>
  <c r="X212" i="5"/>
  <c r="V212" i="5"/>
  <c r="T212" i="5"/>
  <c r="R212" i="5"/>
  <c r="P212" i="5"/>
  <c r="N212" i="5"/>
  <c r="L212" i="5"/>
  <c r="J212" i="5"/>
  <c r="H212" i="5"/>
  <c r="BD211" i="5"/>
  <c r="BA211" i="5"/>
  <c r="AX211" i="5"/>
  <c r="AU211" i="5"/>
  <c r="AR211" i="5"/>
  <c r="AP211" i="5"/>
  <c r="AN211" i="5"/>
  <c r="AL211" i="5"/>
  <c r="AJ211" i="5"/>
  <c r="AH211" i="5"/>
  <c r="AF211" i="5"/>
  <c r="AD211" i="5"/>
  <c r="AB211" i="5"/>
  <c r="Z211" i="5"/>
  <c r="X211" i="5"/>
  <c r="V211" i="5"/>
  <c r="T211" i="5"/>
  <c r="R211" i="5"/>
  <c r="P211" i="5"/>
  <c r="N211" i="5"/>
  <c r="L211" i="5"/>
  <c r="J211" i="5"/>
  <c r="H211" i="5"/>
  <c r="BD210" i="5"/>
  <c r="BA210" i="5"/>
  <c r="AX210" i="5"/>
  <c r="AU210" i="5"/>
  <c r="AR210" i="5"/>
  <c r="AP210" i="5"/>
  <c r="AN210" i="5"/>
  <c r="AL210" i="5"/>
  <c r="AJ210" i="5"/>
  <c r="AH210" i="5"/>
  <c r="AF210" i="5"/>
  <c r="AD210" i="5"/>
  <c r="AB210" i="5"/>
  <c r="Z210" i="5"/>
  <c r="X210" i="5"/>
  <c r="V210" i="5"/>
  <c r="T210" i="5"/>
  <c r="R210" i="5"/>
  <c r="P210" i="5"/>
  <c r="N210" i="5"/>
  <c r="L210" i="5"/>
  <c r="J210" i="5"/>
  <c r="H210" i="5"/>
  <c r="BD209" i="5"/>
  <c r="BA209" i="5"/>
  <c r="AX209" i="5"/>
  <c r="AU209" i="5"/>
  <c r="AR209" i="5"/>
  <c r="AP209" i="5"/>
  <c r="AN209" i="5"/>
  <c r="AL209" i="5"/>
  <c r="AJ209" i="5"/>
  <c r="AH209" i="5"/>
  <c r="AF209" i="5"/>
  <c r="AD209" i="5"/>
  <c r="AB209" i="5"/>
  <c r="Z209" i="5"/>
  <c r="X209" i="5"/>
  <c r="V209" i="5"/>
  <c r="T209" i="5"/>
  <c r="R209" i="5"/>
  <c r="P209" i="5"/>
  <c r="N209" i="5"/>
  <c r="L209" i="5"/>
  <c r="J209" i="5"/>
  <c r="H209" i="5"/>
  <c r="BS208" i="5"/>
  <c r="BD208" i="5"/>
  <c r="BA208" i="5"/>
  <c r="AX208" i="5"/>
  <c r="AU208" i="5"/>
  <c r="AR208" i="5"/>
  <c r="AP208" i="5"/>
  <c r="AN208" i="5"/>
  <c r="AL208" i="5"/>
  <c r="AJ208" i="5"/>
  <c r="AH208" i="5"/>
  <c r="AF208" i="5"/>
  <c r="AD208" i="5"/>
  <c r="AB208" i="5"/>
  <c r="Z208" i="5"/>
  <c r="X208" i="5"/>
  <c r="V208" i="5"/>
  <c r="T208" i="5"/>
  <c r="R208" i="5"/>
  <c r="P208" i="5"/>
  <c r="N208" i="5"/>
  <c r="L208" i="5"/>
  <c r="J208" i="5"/>
  <c r="H208" i="5"/>
  <c r="BD207" i="5"/>
  <c r="BA207" i="5"/>
  <c r="AX207" i="5"/>
  <c r="AU207" i="5"/>
  <c r="AR207" i="5"/>
  <c r="AP207" i="5"/>
  <c r="AN207" i="5"/>
  <c r="AL207" i="5"/>
  <c r="AJ207" i="5"/>
  <c r="AH207" i="5"/>
  <c r="AF207" i="5"/>
  <c r="AD207" i="5"/>
  <c r="AB207" i="5"/>
  <c r="Z207" i="5"/>
  <c r="X207" i="5"/>
  <c r="V207" i="5"/>
  <c r="T207" i="5"/>
  <c r="R207" i="5"/>
  <c r="P207" i="5"/>
  <c r="N207" i="5"/>
  <c r="L207" i="5"/>
  <c r="J207" i="5"/>
  <c r="H207" i="5"/>
  <c r="BD204" i="5"/>
  <c r="BA204" i="5"/>
  <c r="AX204" i="5"/>
  <c r="AU204" i="5"/>
  <c r="AR204" i="5"/>
  <c r="AP204" i="5"/>
  <c r="AN204" i="5"/>
  <c r="AL204" i="5"/>
  <c r="AJ204" i="5"/>
  <c r="AH204" i="5"/>
  <c r="AF204" i="5"/>
  <c r="AD204" i="5"/>
  <c r="AB204" i="5"/>
  <c r="Z204" i="5"/>
  <c r="X204" i="5"/>
  <c r="V204" i="5"/>
  <c r="T204" i="5"/>
  <c r="R204" i="5"/>
  <c r="P204" i="5"/>
  <c r="N204" i="5"/>
  <c r="L204" i="5"/>
  <c r="J204" i="5"/>
  <c r="H204" i="5"/>
  <c r="BD203" i="5"/>
  <c r="BA203" i="5"/>
  <c r="AX203" i="5"/>
  <c r="AU203" i="5"/>
  <c r="AR203" i="5"/>
  <c r="AP203" i="5"/>
  <c r="AN203" i="5"/>
  <c r="AL203" i="5"/>
  <c r="AJ203" i="5"/>
  <c r="AH203" i="5"/>
  <c r="AF203" i="5"/>
  <c r="AD203" i="5"/>
  <c r="AB203" i="5"/>
  <c r="Z203" i="5"/>
  <c r="X203" i="5"/>
  <c r="V203" i="5"/>
  <c r="T203" i="5"/>
  <c r="R203" i="5"/>
  <c r="P203" i="5"/>
  <c r="N203" i="5"/>
  <c r="L203" i="5"/>
  <c r="J203" i="5"/>
  <c r="H203" i="5"/>
  <c r="BD202" i="5"/>
  <c r="BA202" i="5"/>
  <c r="AX202" i="5"/>
  <c r="AU202" i="5"/>
  <c r="AR202" i="5"/>
  <c r="AP202" i="5"/>
  <c r="AN202" i="5"/>
  <c r="AL202" i="5"/>
  <c r="AJ202" i="5"/>
  <c r="AH202" i="5"/>
  <c r="AF202" i="5"/>
  <c r="AD202" i="5"/>
  <c r="AB202" i="5"/>
  <c r="Z202" i="5"/>
  <c r="X202" i="5"/>
  <c r="V202" i="5"/>
  <c r="T202" i="5"/>
  <c r="R202" i="5"/>
  <c r="P202" i="5"/>
  <c r="N202" i="5"/>
  <c r="L202" i="5"/>
  <c r="J202" i="5"/>
  <c r="H202" i="5"/>
  <c r="BD201" i="5"/>
  <c r="BA201" i="5"/>
  <c r="AX201" i="5"/>
  <c r="AU201" i="5"/>
  <c r="AR201" i="5"/>
  <c r="AP201" i="5"/>
  <c r="AN201" i="5"/>
  <c r="AL201" i="5"/>
  <c r="AJ201" i="5"/>
  <c r="AH201" i="5"/>
  <c r="AF201" i="5"/>
  <c r="AD201" i="5"/>
  <c r="AB201" i="5"/>
  <c r="Z201" i="5"/>
  <c r="X201" i="5"/>
  <c r="V201" i="5"/>
  <c r="T201" i="5"/>
  <c r="R201" i="5"/>
  <c r="P201" i="5"/>
  <c r="N201" i="5"/>
  <c r="L201" i="5"/>
  <c r="J201" i="5"/>
  <c r="H201" i="5"/>
  <c r="BD200" i="5"/>
  <c r="BA200" i="5"/>
  <c r="AX200" i="5"/>
  <c r="AU200" i="5"/>
  <c r="AR200" i="5"/>
  <c r="AP200" i="5"/>
  <c r="AN200" i="5"/>
  <c r="AL200" i="5"/>
  <c r="AJ200" i="5"/>
  <c r="AH200" i="5"/>
  <c r="AF200" i="5"/>
  <c r="AD200" i="5"/>
  <c r="AB200" i="5"/>
  <c r="Z200" i="5"/>
  <c r="X200" i="5"/>
  <c r="V200" i="5"/>
  <c r="T200" i="5"/>
  <c r="R200" i="5"/>
  <c r="P200" i="5"/>
  <c r="N200" i="5"/>
  <c r="L200" i="5"/>
  <c r="J200" i="5"/>
  <c r="H200" i="5"/>
  <c r="BD199" i="5"/>
  <c r="BA199" i="5"/>
  <c r="AX199" i="5"/>
  <c r="AU199" i="5"/>
  <c r="AR199" i="5"/>
  <c r="AP199" i="5"/>
  <c r="AN199" i="5"/>
  <c r="AL199" i="5"/>
  <c r="AJ199" i="5"/>
  <c r="AH199" i="5"/>
  <c r="AF199" i="5"/>
  <c r="AD199" i="5"/>
  <c r="AB199" i="5"/>
  <c r="Z199" i="5"/>
  <c r="X199" i="5"/>
  <c r="V199" i="5"/>
  <c r="T199" i="5"/>
  <c r="R199" i="5"/>
  <c r="P199" i="5"/>
  <c r="N199" i="5"/>
  <c r="L199" i="5"/>
  <c r="J199" i="5"/>
  <c r="H199" i="5"/>
  <c r="BD198" i="5"/>
  <c r="AX198" i="5"/>
  <c r="AU198" i="5"/>
  <c r="AR198" i="5"/>
  <c r="AP198" i="5"/>
  <c r="AN198" i="5"/>
  <c r="AL198" i="5"/>
  <c r="AJ198" i="5"/>
  <c r="AH198" i="5"/>
  <c r="AF198" i="5"/>
  <c r="AD198" i="5"/>
  <c r="AB198" i="5"/>
  <c r="Z198" i="5"/>
  <c r="X198" i="5"/>
  <c r="V198" i="5"/>
  <c r="T198" i="5"/>
  <c r="R198" i="5"/>
  <c r="P198" i="5"/>
  <c r="N198" i="5"/>
  <c r="L198" i="5"/>
  <c r="J198" i="5"/>
  <c r="H198" i="5"/>
  <c r="BD197" i="5"/>
  <c r="BA197" i="5"/>
  <c r="AX197" i="5"/>
  <c r="AU197" i="5"/>
  <c r="AR197" i="5"/>
  <c r="AP197" i="5"/>
  <c r="AN197" i="5"/>
  <c r="AL197" i="5"/>
  <c r="AJ197" i="5"/>
  <c r="AH197" i="5"/>
  <c r="AF197" i="5"/>
  <c r="AD197" i="5"/>
  <c r="AB197" i="5"/>
  <c r="Z197" i="5"/>
  <c r="X197" i="5"/>
  <c r="V197" i="5"/>
  <c r="T197" i="5"/>
  <c r="R197" i="5"/>
  <c r="P197" i="5"/>
  <c r="N197" i="5"/>
  <c r="L197" i="5"/>
  <c r="J197" i="5"/>
  <c r="H197" i="5"/>
  <c r="BD196" i="5"/>
  <c r="BA196" i="5"/>
  <c r="AX196" i="5"/>
  <c r="AU196" i="5"/>
  <c r="AR196" i="5"/>
  <c r="AP196" i="5"/>
  <c r="AN196" i="5"/>
  <c r="AL196" i="5"/>
  <c r="AJ196" i="5"/>
  <c r="AH196" i="5"/>
  <c r="AF196" i="5"/>
  <c r="AD196" i="5"/>
  <c r="AB196" i="5"/>
  <c r="Z196" i="5"/>
  <c r="X196" i="5"/>
  <c r="V196" i="5"/>
  <c r="T196" i="5"/>
  <c r="R196" i="5"/>
  <c r="P196" i="5"/>
  <c r="N196" i="5"/>
  <c r="L196" i="5"/>
  <c r="J196" i="5"/>
  <c r="H196" i="5"/>
  <c r="BD195" i="5"/>
  <c r="BA195" i="5"/>
  <c r="AX195" i="5"/>
  <c r="AU195" i="5"/>
  <c r="AR195" i="5"/>
  <c r="AP195" i="5"/>
  <c r="AN195" i="5"/>
  <c r="AL195" i="5"/>
  <c r="AJ195" i="5"/>
  <c r="AH195" i="5"/>
  <c r="AF195" i="5"/>
  <c r="AD195" i="5"/>
  <c r="AB195" i="5"/>
  <c r="Z195" i="5"/>
  <c r="X195" i="5"/>
  <c r="V195" i="5"/>
  <c r="T195" i="5"/>
  <c r="R195" i="5"/>
  <c r="P195" i="5"/>
  <c r="N195" i="5"/>
  <c r="L195" i="5"/>
  <c r="J195" i="5"/>
  <c r="H195" i="5"/>
  <c r="BS194" i="5"/>
  <c r="BD194" i="5"/>
  <c r="BA194" i="5"/>
  <c r="AX194" i="5"/>
  <c r="AU194" i="5"/>
  <c r="AR194" i="5"/>
  <c r="AP194" i="5"/>
  <c r="AN194" i="5"/>
  <c r="AL194" i="5"/>
  <c r="AJ194" i="5"/>
  <c r="AH194" i="5"/>
  <c r="AF194" i="5"/>
  <c r="AD194" i="5"/>
  <c r="AB194" i="5"/>
  <c r="Z194" i="5"/>
  <c r="X194" i="5"/>
  <c r="V194" i="5"/>
  <c r="T194" i="5"/>
  <c r="R194" i="5"/>
  <c r="P194" i="5"/>
  <c r="N194" i="5"/>
  <c r="L194" i="5"/>
  <c r="J194" i="5"/>
  <c r="H194" i="5"/>
  <c r="BD193" i="5"/>
  <c r="BA193" i="5"/>
  <c r="AX193" i="5"/>
  <c r="AU193" i="5"/>
  <c r="AR193" i="5"/>
  <c r="AP193" i="5"/>
  <c r="AN193" i="5"/>
  <c r="AL193" i="5"/>
  <c r="AJ193" i="5"/>
  <c r="AH193" i="5"/>
  <c r="AF193" i="5"/>
  <c r="AD193" i="5"/>
  <c r="AB193" i="5"/>
  <c r="Z193" i="5"/>
  <c r="X193" i="5"/>
  <c r="V193" i="5"/>
  <c r="T193" i="5"/>
  <c r="R193" i="5"/>
  <c r="P193" i="5"/>
  <c r="N193" i="5"/>
  <c r="L193" i="5"/>
  <c r="J193" i="5"/>
  <c r="H193" i="5"/>
  <c r="BD190" i="5"/>
  <c r="BA190" i="5"/>
  <c r="AX190" i="5"/>
  <c r="AU190" i="5"/>
  <c r="AR190" i="5"/>
  <c r="AP190" i="5"/>
  <c r="AN190" i="5"/>
  <c r="AL190" i="5"/>
  <c r="AJ190" i="5"/>
  <c r="AH190" i="5"/>
  <c r="AF190" i="5"/>
  <c r="AD190" i="5"/>
  <c r="AB190" i="5"/>
  <c r="Z190" i="5"/>
  <c r="X190" i="5"/>
  <c r="V190" i="5"/>
  <c r="T190" i="5"/>
  <c r="R190" i="5"/>
  <c r="P190" i="5"/>
  <c r="N190" i="5"/>
  <c r="L190" i="5"/>
  <c r="J190" i="5"/>
  <c r="H190" i="5"/>
  <c r="BD189" i="5"/>
  <c r="BA189" i="5"/>
  <c r="AX189" i="5"/>
  <c r="AU189" i="5"/>
  <c r="AR189" i="5"/>
  <c r="AP189" i="5"/>
  <c r="AN189" i="5"/>
  <c r="AL189" i="5"/>
  <c r="AJ189" i="5"/>
  <c r="AH189" i="5"/>
  <c r="AF189" i="5"/>
  <c r="AD189" i="5"/>
  <c r="AB189" i="5"/>
  <c r="Z189" i="5"/>
  <c r="X189" i="5"/>
  <c r="V189" i="5"/>
  <c r="T189" i="5"/>
  <c r="R189" i="5"/>
  <c r="P189" i="5"/>
  <c r="N189" i="5"/>
  <c r="L189" i="5"/>
  <c r="J189" i="5"/>
  <c r="H189" i="5"/>
  <c r="BD188" i="5"/>
  <c r="BA188" i="5"/>
  <c r="AX188" i="5"/>
  <c r="AU188" i="5"/>
  <c r="AR188" i="5"/>
  <c r="AP188" i="5"/>
  <c r="AN188" i="5"/>
  <c r="AL188" i="5"/>
  <c r="AJ188" i="5"/>
  <c r="AH188" i="5"/>
  <c r="AF188" i="5"/>
  <c r="AD188" i="5"/>
  <c r="AB188" i="5"/>
  <c r="Z188" i="5"/>
  <c r="X188" i="5"/>
  <c r="V188" i="5"/>
  <c r="T188" i="5"/>
  <c r="R188" i="5"/>
  <c r="P188" i="5"/>
  <c r="N188" i="5"/>
  <c r="L188" i="5"/>
  <c r="J188" i="5"/>
  <c r="H188" i="5"/>
  <c r="BD187" i="5"/>
  <c r="BA187" i="5"/>
  <c r="AX187" i="5"/>
  <c r="AU187" i="5"/>
  <c r="AR187" i="5"/>
  <c r="AP187" i="5"/>
  <c r="AN187" i="5"/>
  <c r="AL187" i="5"/>
  <c r="AJ187" i="5"/>
  <c r="AH187" i="5"/>
  <c r="AF187" i="5"/>
  <c r="AD187" i="5"/>
  <c r="AB187" i="5"/>
  <c r="Z187" i="5"/>
  <c r="X187" i="5"/>
  <c r="V187" i="5"/>
  <c r="T187" i="5"/>
  <c r="R187" i="5"/>
  <c r="P187" i="5"/>
  <c r="N187" i="5"/>
  <c r="L187" i="5"/>
  <c r="J187" i="5"/>
  <c r="H187" i="5"/>
  <c r="BD186" i="5"/>
  <c r="BA186" i="5"/>
  <c r="AX186" i="5"/>
  <c r="AU186" i="5"/>
  <c r="AR186" i="5"/>
  <c r="AP186" i="5"/>
  <c r="AN186" i="5"/>
  <c r="AL186" i="5"/>
  <c r="AJ186" i="5"/>
  <c r="AH186" i="5"/>
  <c r="AF186" i="5"/>
  <c r="AD186" i="5"/>
  <c r="AB186" i="5"/>
  <c r="Z186" i="5"/>
  <c r="X186" i="5"/>
  <c r="V186" i="5"/>
  <c r="T186" i="5"/>
  <c r="R186" i="5"/>
  <c r="P186" i="5"/>
  <c r="N186" i="5"/>
  <c r="L186" i="5"/>
  <c r="J186" i="5"/>
  <c r="H186" i="5"/>
  <c r="BD185" i="5"/>
  <c r="BA185" i="5"/>
  <c r="AX185" i="5"/>
  <c r="AU185" i="5"/>
  <c r="AR185" i="5"/>
  <c r="AP185" i="5"/>
  <c r="AN185" i="5"/>
  <c r="AL185" i="5"/>
  <c r="AJ185" i="5"/>
  <c r="AH185" i="5"/>
  <c r="AF185" i="5"/>
  <c r="AD185" i="5"/>
  <c r="AB185" i="5"/>
  <c r="Z185" i="5"/>
  <c r="X185" i="5"/>
  <c r="V185" i="5"/>
  <c r="T185" i="5"/>
  <c r="R185" i="5"/>
  <c r="P185" i="5"/>
  <c r="N185" i="5"/>
  <c r="L185" i="5"/>
  <c r="J185" i="5"/>
  <c r="H185" i="5"/>
  <c r="BD184" i="5"/>
  <c r="BA184" i="5"/>
  <c r="AX184" i="5"/>
  <c r="AU184" i="5"/>
  <c r="AR184" i="5"/>
  <c r="AP184" i="5"/>
  <c r="AN184" i="5"/>
  <c r="AL184" i="5"/>
  <c r="AJ184" i="5"/>
  <c r="AH184" i="5"/>
  <c r="AF184" i="5"/>
  <c r="AD184" i="5"/>
  <c r="AB184" i="5"/>
  <c r="Z184" i="5"/>
  <c r="X184" i="5"/>
  <c r="V184" i="5"/>
  <c r="T184" i="5"/>
  <c r="R184" i="5"/>
  <c r="P184" i="5"/>
  <c r="N184" i="5"/>
  <c r="L184" i="5"/>
  <c r="J184" i="5"/>
  <c r="H184" i="5"/>
  <c r="BD183" i="5"/>
  <c r="BA183" i="5"/>
  <c r="AX183" i="5"/>
  <c r="AU183" i="5"/>
  <c r="AR183" i="5"/>
  <c r="AP183" i="5"/>
  <c r="AN183" i="5"/>
  <c r="AL183" i="5"/>
  <c r="AJ183" i="5"/>
  <c r="AH183" i="5"/>
  <c r="AF183" i="5"/>
  <c r="AD183" i="5"/>
  <c r="AB183" i="5"/>
  <c r="Z183" i="5"/>
  <c r="X183" i="5"/>
  <c r="V183" i="5"/>
  <c r="T183" i="5"/>
  <c r="R183" i="5"/>
  <c r="P183" i="5"/>
  <c r="N183" i="5"/>
  <c r="L183" i="5"/>
  <c r="J183" i="5"/>
  <c r="H183" i="5"/>
  <c r="BD182" i="5"/>
  <c r="BA182" i="5"/>
  <c r="AX182" i="5"/>
  <c r="AU182" i="5"/>
  <c r="AR182" i="5"/>
  <c r="AP182" i="5"/>
  <c r="AN182" i="5"/>
  <c r="AL182" i="5"/>
  <c r="AJ182" i="5"/>
  <c r="AH182" i="5"/>
  <c r="AF182" i="5"/>
  <c r="AD182" i="5"/>
  <c r="AB182" i="5"/>
  <c r="Z182" i="5"/>
  <c r="X182" i="5"/>
  <c r="V182" i="5"/>
  <c r="T182" i="5"/>
  <c r="R182" i="5"/>
  <c r="P182" i="5"/>
  <c r="N182" i="5"/>
  <c r="L182" i="5"/>
  <c r="J182" i="5"/>
  <c r="H182" i="5"/>
  <c r="BD181" i="5"/>
  <c r="BA181" i="5"/>
  <c r="AX181" i="5"/>
  <c r="AU181" i="5"/>
  <c r="AR181" i="5"/>
  <c r="AP181" i="5"/>
  <c r="AN181" i="5"/>
  <c r="AL181" i="5"/>
  <c r="AJ181" i="5"/>
  <c r="AH181" i="5"/>
  <c r="AF181" i="5"/>
  <c r="AD181" i="5"/>
  <c r="AB181" i="5"/>
  <c r="Z181" i="5"/>
  <c r="X181" i="5"/>
  <c r="V181" i="5"/>
  <c r="T181" i="5"/>
  <c r="R181" i="5"/>
  <c r="P181" i="5"/>
  <c r="N181" i="5"/>
  <c r="L181" i="5"/>
  <c r="J181" i="5"/>
  <c r="H181" i="5"/>
  <c r="BS180" i="5"/>
  <c r="BD180" i="5"/>
  <c r="BA180" i="5"/>
  <c r="AX180" i="5"/>
  <c r="AU180" i="5"/>
  <c r="AR180" i="5"/>
  <c r="AP180" i="5"/>
  <c r="AN180" i="5"/>
  <c r="AL180" i="5"/>
  <c r="AJ180" i="5"/>
  <c r="AH180" i="5"/>
  <c r="AF180" i="5"/>
  <c r="AD180" i="5"/>
  <c r="AB180" i="5"/>
  <c r="Z180" i="5"/>
  <c r="X180" i="5"/>
  <c r="V180" i="5"/>
  <c r="T180" i="5"/>
  <c r="R180" i="5"/>
  <c r="P180" i="5"/>
  <c r="N180" i="5"/>
  <c r="L180" i="5"/>
  <c r="J180" i="5"/>
  <c r="H180" i="5"/>
  <c r="BD179" i="5"/>
  <c r="BA179" i="5"/>
  <c r="AX179" i="5"/>
  <c r="AU179" i="5"/>
  <c r="AR179" i="5"/>
  <c r="AP179" i="5"/>
  <c r="AN179" i="5"/>
  <c r="AL179" i="5"/>
  <c r="AJ179" i="5"/>
  <c r="AH179" i="5"/>
  <c r="AF179" i="5"/>
  <c r="AD179" i="5"/>
  <c r="AB179" i="5"/>
  <c r="Z179" i="5"/>
  <c r="X179" i="5"/>
  <c r="V179" i="5"/>
  <c r="T179" i="5"/>
  <c r="R179" i="5"/>
  <c r="P179" i="5"/>
  <c r="N179" i="5"/>
  <c r="L179" i="5"/>
  <c r="J179" i="5"/>
  <c r="H179" i="5"/>
  <c r="BD176" i="5"/>
  <c r="BA176" i="5"/>
  <c r="AX176" i="5"/>
  <c r="AU176" i="5"/>
  <c r="AR176" i="5"/>
  <c r="AP176" i="5"/>
  <c r="AN176" i="5"/>
  <c r="AL176" i="5"/>
  <c r="AJ176" i="5"/>
  <c r="AH176" i="5"/>
  <c r="AF176" i="5"/>
  <c r="AD176" i="5"/>
  <c r="AB176" i="5"/>
  <c r="Z176" i="5"/>
  <c r="X176" i="5"/>
  <c r="V176" i="5"/>
  <c r="T176" i="5"/>
  <c r="R176" i="5"/>
  <c r="P176" i="5"/>
  <c r="N176" i="5"/>
  <c r="L176" i="5"/>
  <c r="J176" i="5"/>
  <c r="H176" i="5"/>
  <c r="BD175" i="5"/>
  <c r="BA175" i="5"/>
  <c r="AX175" i="5"/>
  <c r="AU175" i="5"/>
  <c r="AR175" i="5"/>
  <c r="AP175" i="5"/>
  <c r="AN175" i="5"/>
  <c r="AL175" i="5"/>
  <c r="AJ175" i="5"/>
  <c r="AH175" i="5"/>
  <c r="AF175" i="5"/>
  <c r="AD175" i="5"/>
  <c r="AB175" i="5"/>
  <c r="Z175" i="5"/>
  <c r="X175" i="5"/>
  <c r="V175" i="5"/>
  <c r="T175" i="5"/>
  <c r="R175" i="5"/>
  <c r="P175" i="5"/>
  <c r="N175" i="5"/>
  <c r="L175" i="5"/>
  <c r="J175" i="5"/>
  <c r="H175" i="5"/>
  <c r="BD174" i="5"/>
  <c r="BA174" i="5"/>
  <c r="AX174" i="5"/>
  <c r="AU174" i="5"/>
  <c r="AR174" i="5"/>
  <c r="AP174" i="5"/>
  <c r="AN174" i="5"/>
  <c r="AL174" i="5"/>
  <c r="AJ174" i="5"/>
  <c r="AH174" i="5"/>
  <c r="AF174" i="5"/>
  <c r="AD174" i="5"/>
  <c r="AB174" i="5"/>
  <c r="Z174" i="5"/>
  <c r="X174" i="5"/>
  <c r="V174" i="5"/>
  <c r="T174" i="5"/>
  <c r="R174" i="5"/>
  <c r="P174" i="5"/>
  <c r="N174" i="5"/>
  <c r="L174" i="5"/>
  <c r="J174" i="5"/>
  <c r="H174" i="5"/>
  <c r="BD173" i="5"/>
  <c r="BA173" i="5"/>
  <c r="AX173" i="5"/>
  <c r="AU173" i="5"/>
  <c r="AR173" i="5"/>
  <c r="AP173" i="5"/>
  <c r="AN173" i="5"/>
  <c r="AL173" i="5"/>
  <c r="AJ173" i="5"/>
  <c r="AH173" i="5"/>
  <c r="AF173" i="5"/>
  <c r="AD173" i="5"/>
  <c r="AB173" i="5"/>
  <c r="Z173" i="5"/>
  <c r="X173" i="5"/>
  <c r="V173" i="5"/>
  <c r="T173" i="5"/>
  <c r="R173" i="5"/>
  <c r="P173" i="5"/>
  <c r="N173" i="5"/>
  <c r="L173" i="5"/>
  <c r="J173" i="5"/>
  <c r="H173" i="5"/>
  <c r="BD172" i="5"/>
  <c r="BA172" i="5"/>
  <c r="AX172" i="5"/>
  <c r="AU172" i="5"/>
  <c r="AR172" i="5"/>
  <c r="AP172" i="5"/>
  <c r="AN172" i="5"/>
  <c r="AL172" i="5"/>
  <c r="AJ172" i="5"/>
  <c r="AH172" i="5"/>
  <c r="AF172" i="5"/>
  <c r="AD172" i="5"/>
  <c r="AB172" i="5"/>
  <c r="Z172" i="5"/>
  <c r="X172" i="5"/>
  <c r="V172" i="5"/>
  <c r="T172" i="5"/>
  <c r="R172" i="5"/>
  <c r="P172" i="5"/>
  <c r="N172" i="5"/>
  <c r="L172" i="5"/>
  <c r="J172" i="5"/>
  <c r="H172" i="5"/>
  <c r="BD171" i="5"/>
  <c r="BA171" i="5"/>
  <c r="AX171" i="5"/>
  <c r="AU171" i="5"/>
  <c r="AR171" i="5"/>
  <c r="AP171" i="5"/>
  <c r="AN171" i="5"/>
  <c r="AL171" i="5"/>
  <c r="AJ171" i="5"/>
  <c r="AH171" i="5"/>
  <c r="AF171" i="5"/>
  <c r="AD171" i="5"/>
  <c r="AB171" i="5"/>
  <c r="Z171" i="5"/>
  <c r="X171" i="5"/>
  <c r="V171" i="5"/>
  <c r="T171" i="5"/>
  <c r="R171" i="5"/>
  <c r="P171" i="5"/>
  <c r="N171" i="5"/>
  <c r="L171" i="5"/>
  <c r="J171" i="5"/>
  <c r="H171" i="5"/>
  <c r="BD170" i="5"/>
  <c r="BA170" i="5"/>
  <c r="AX170" i="5"/>
  <c r="AU170" i="5"/>
  <c r="AP170" i="5"/>
  <c r="AN170" i="5"/>
  <c r="AL170" i="5"/>
  <c r="AJ170" i="5"/>
  <c r="AH170" i="5"/>
  <c r="AF170" i="5"/>
  <c r="AD170" i="5"/>
  <c r="AB170" i="5"/>
  <c r="Z170" i="5"/>
  <c r="X170" i="5"/>
  <c r="V170" i="5"/>
  <c r="T170" i="5"/>
  <c r="R170" i="5"/>
  <c r="P170" i="5"/>
  <c r="N170" i="5"/>
  <c r="L170" i="5"/>
  <c r="J170" i="5"/>
  <c r="H170" i="5"/>
  <c r="BD169" i="5"/>
  <c r="BA169" i="5"/>
  <c r="AX169" i="5"/>
  <c r="AU169" i="5"/>
  <c r="AR169" i="5"/>
  <c r="AP169" i="5"/>
  <c r="AN169" i="5"/>
  <c r="AL169" i="5"/>
  <c r="AJ169" i="5"/>
  <c r="AH169" i="5"/>
  <c r="AF169" i="5"/>
  <c r="AD169" i="5"/>
  <c r="AB169" i="5"/>
  <c r="Z169" i="5"/>
  <c r="X169" i="5"/>
  <c r="V169" i="5"/>
  <c r="T169" i="5"/>
  <c r="R169" i="5"/>
  <c r="P169" i="5"/>
  <c r="N169" i="5"/>
  <c r="L169" i="5"/>
  <c r="J169" i="5"/>
  <c r="H169" i="5"/>
  <c r="BD168" i="5"/>
  <c r="BA168" i="5"/>
  <c r="AX168" i="5"/>
  <c r="AU168" i="5"/>
  <c r="AR168" i="5"/>
  <c r="AP168" i="5"/>
  <c r="AN168" i="5"/>
  <c r="AL168" i="5"/>
  <c r="AJ168" i="5"/>
  <c r="AH168" i="5"/>
  <c r="AF168" i="5"/>
  <c r="AD168" i="5"/>
  <c r="AB168" i="5"/>
  <c r="Z168" i="5"/>
  <c r="X168" i="5"/>
  <c r="V168" i="5"/>
  <c r="T168" i="5"/>
  <c r="R168" i="5"/>
  <c r="P168" i="5"/>
  <c r="N168" i="5"/>
  <c r="L168" i="5"/>
  <c r="J168" i="5"/>
  <c r="H168" i="5"/>
  <c r="BD167" i="5"/>
  <c r="BA167" i="5"/>
  <c r="AX167" i="5"/>
  <c r="AU167" i="5"/>
  <c r="AR167" i="5"/>
  <c r="AP167" i="5"/>
  <c r="AN167" i="5"/>
  <c r="AL167" i="5"/>
  <c r="AJ167" i="5"/>
  <c r="AH167" i="5"/>
  <c r="AF167" i="5"/>
  <c r="AD167" i="5"/>
  <c r="AB167" i="5"/>
  <c r="Z167" i="5"/>
  <c r="X167" i="5"/>
  <c r="V167" i="5"/>
  <c r="T167" i="5"/>
  <c r="R167" i="5"/>
  <c r="P167" i="5"/>
  <c r="N167" i="5"/>
  <c r="L167" i="5"/>
  <c r="J167" i="5"/>
  <c r="H167" i="5"/>
  <c r="BS166" i="5"/>
  <c r="BD166" i="5"/>
  <c r="BA166" i="5"/>
  <c r="AX166" i="5"/>
  <c r="AU166" i="5"/>
  <c r="AR166" i="5"/>
  <c r="AP166" i="5"/>
  <c r="AN166" i="5"/>
  <c r="AL166" i="5"/>
  <c r="AJ166" i="5"/>
  <c r="AH166" i="5"/>
  <c r="AF166" i="5"/>
  <c r="AD166" i="5"/>
  <c r="AB166" i="5"/>
  <c r="Z166" i="5"/>
  <c r="X166" i="5"/>
  <c r="V166" i="5"/>
  <c r="T166" i="5"/>
  <c r="R166" i="5"/>
  <c r="P166" i="5"/>
  <c r="N166" i="5"/>
  <c r="L166" i="5"/>
  <c r="J166" i="5"/>
  <c r="H166" i="5"/>
  <c r="BD165" i="5"/>
  <c r="BA165" i="5"/>
  <c r="AX165" i="5"/>
  <c r="AU165" i="5"/>
  <c r="AR165" i="5"/>
  <c r="AP165" i="5"/>
  <c r="AN165" i="5"/>
  <c r="AL165" i="5"/>
  <c r="AJ165" i="5"/>
  <c r="AH165" i="5"/>
  <c r="AF165" i="5"/>
  <c r="AD165" i="5"/>
  <c r="AB165" i="5"/>
  <c r="Z165" i="5"/>
  <c r="X165" i="5"/>
  <c r="V165" i="5"/>
  <c r="T165" i="5"/>
  <c r="R165" i="5"/>
  <c r="P165" i="5"/>
  <c r="N165" i="5"/>
  <c r="L165" i="5"/>
  <c r="J165" i="5"/>
  <c r="H165" i="5"/>
  <c r="BD162" i="5"/>
  <c r="BA162" i="5"/>
  <c r="AX162" i="5"/>
  <c r="AU162" i="5"/>
  <c r="AR162" i="5"/>
  <c r="AP162" i="5"/>
  <c r="AN162" i="5"/>
  <c r="AL162" i="5"/>
  <c r="AJ162" i="5"/>
  <c r="AH162" i="5"/>
  <c r="AF162" i="5"/>
  <c r="AD162" i="5"/>
  <c r="AB162" i="5"/>
  <c r="Z162" i="5"/>
  <c r="X162" i="5"/>
  <c r="V162" i="5"/>
  <c r="T162" i="5"/>
  <c r="R162" i="5"/>
  <c r="P162" i="5"/>
  <c r="N162" i="5"/>
  <c r="L162" i="5"/>
  <c r="J162" i="5"/>
  <c r="H162" i="5"/>
  <c r="BD161" i="5"/>
  <c r="BA161" i="5"/>
  <c r="AX161" i="5"/>
  <c r="AU161" i="5"/>
  <c r="AR161" i="5"/>
  <c r="AP161" i="5"/>
  <c r="AN161" i="5"/>
  <c r="AL161" i="5"/>
  <c r="AJ161" i="5"/>
  <c r="AH161" i="5"/>
  <c r="AF161" i="5"/>
  <c r="AD161" i="5"/>
  <c r="AB161" i="5"/>
  <c r="Z161" i="5"/>
  <c r="X161" i="5"/>
  <c r="V161" i="5"/>
  <c r="T161" i="5"/>
  <c r="R161" i="5"/>
  <c r="P161" i="5"/>
  <c r="N161" i="5"/>
  <c r="L161" i="5"/>
  <c r="J161" i="5"/>
  <c r="H161" i="5"/>
  <c r="BD160" i="5"/>
  <c r="BA160" i="5"/>
  <c r="AX160" i="5"/>
  <c r="AU160" i="5"/>
  <c r="AR160" i="5"/>
  <c r="AP160" i="5"/>
  <c r="AN160" i="5"/>
  <c r="AL160" i="5"/>
  <c r="AJ160" i="5"/>
  <c r="AH160" i="5"/>
  <c r="AF160" i="5"/>
  <c r="AD160" i="5"/>
  <c r="AB160" i="5"/>
  <c r="Z160" i="5"/>
  <c r="X160" i="5"/>
  <c r="V160" i="5"/>
  <c r="T160" i="5"/>
  <c r="R160" i="5"/>
  <c r="P160" i="5"/>
  <c r="N160" i="5"/>
  <c r="L160" i="5"/>
  <c r="J160" i="5"/>
  <c r="H160" i="5"/>
  <c r="BD159" i="5"/>
  <c r="BA159" i="5"/>
  <c r="AX159" i="5"/>
  <c r="AU159" i="5"/>
  <c r="AR159" i="5"/>
  <c r="AP159" i="5"/>
  <c r="AN159" i="5"/>
  <c r="AL159" i="5"/>
  <c r="AJ159" i="5"/>
  <c r="AH159" i="5"/>
  <c r="AF159" i="5"/>
  <c r="AD159" i="5"/>
  <c r="AB159" i="5"/>
  <c r="Z159" i="5"/>
  <c r="X159" i="5"/>
  <c r="V159" i="5"/>
  <c r="T159" i="5"/>
  <c r="R159" i="5"/>
  <c r="P159" i="5"/>
  <c r="N159" i="5"/>
  <c r="L159" i="5"/>
  <c r="J159" i="5"/>
  <c r="H159" i="5"/>
  <c r="BD158" i="5"/>
  <c r="BA158" i="5"/>
  <c r="AX158" i="5"/>
  <c r="AU158" i="5"/>
  <c r="AR158" i="5"/>
  <c r="AP158" i="5"/>
  <c r="AN158" i="5"/>
  <c r="AL158" i="5"/>
  <c r="AJ158" i="5"/>
  <c r="AH158" i="5"/>
  <c r="AF158" i="5"/>
  <c r="AD158" i="5"/>
  <c r="AB158" i="5"/>
  <c r="Z158" i="5"/>
  <c r="X158" i="5"/>
  <c r="V158" i="5"/>
  <c r="T158" i="5"/>
  <c r="R158" i="5"/>
  <c r="P158" i="5"/>
  <c r="N158" i="5"/>
  <c r="L158" i="5"/>
  <c r="J158" i="5"/>
  <c r="H158" i="5"/>
  <c r="BD157" i="5"/>
  <c r="BA157" i="5"/>
  <c r="AX157" i="5"/>
  <c r="AU157" i="5"/>
  <c r="AR157" i="5"/>
  <c r="AP157" i="5"/>
  <c r="AN157" i="5"/>
  <c r="AL157" i="5"/>
  <c r="AJ157" i="5"/>
  <c r="AH157" i="5"/>
  <c r="AF157" i="5"/>
  <c r="AD157" i="5"/>
  <c r="AB157" i="5"/>
  <c r="Z157" i="5"/>
  <c r="X157" i="5"/>
  <c r="V157" i="5"/>
  <c r="T157" i="5"/>
  <c r="R157" i="5"/>
  <c r="P157" i="5"/>
  <c r="N157" i="5"/>
  <c r="L157" i="5"/>
  <c r="J157" i="5"/>
  <c r="H157" i="5"/>
  <c r="BD156" i="5"/>
  <c r="BA156" i="5"/>
  <c r="AX156" i="5"/>
  <c r="AU156" i="5"/>
  <c r="AR156" i="5"/>
  <c r="AP156" i="5"/>
  <c r="AN156" i="5"/>
  <c r="AL156" i="5"/>
  <c r="AJ156" i="5"/>
  <c r="AH156" i="5"/>
  <c r="AF156" i="5"/>
  <c r="AD156" i="5"/>
  <c r="AB156" i="5"/>
  <c r="Z156" i="5"/>
  <c r="X156" i="5"/>
  <c r="V156" i="5"/>
  <c r="T156" i="5"/>
  <c r="R156" i="5"/>
  <c r="P156" i="5"/>
  <c r="N156" i="5"/>
  <c r="L156" i="5"/>
  <c r="J156" i="5"/>
  <c r="H156" i="5"/>
  <c r="BD155" i="5"/>
  <c r="BA155" i="5"/>
  <c r="AX155" i="5"/>
  <c r="AU155" i="5"/>
  <c r="AR155" i="5"/>
  <c r="AP155" i="5"/>
  <c r="AN155" i="5"/>
  <c r="AL155" i="5"/>
  <c r="AJ155" i="5"/>
  <c r="AH155" i="5"/>
  <c r="AF155" i="5"/>
  <c r="AD155" i="5"/>
  <c r="AB155" i="5"/>
  <c r="Z155" i="5"/>
  <c r="X155" i="5"/>
  <c r="V155" i="5"/>
  <c r="T155" i="5"/>
  <c r="R155" i="5"/>
  <c r="P155" i="5"/>
  <c r="N155" i="5"/>
  <c r="L155" i="5"/>
  <c r="J155" i="5"/>
  <c r="H155" i="5"/>
  <c r="BD154" i="5"/>
  <c r="BA154" i="5"/>
  <c r="AX154" i="5"/>
  <c r="AU154" i="5"/>
  <c r="AR154" i="5"/>
  <c r="AP154" i="5"/>
  <c r="AN154" i="5"/>
  <c r="AL154" i="5"/>
  <c r="AJ154" i="5"/>
  <c r="AH154" i="5"/>
  <c r="AF154" i="5"/>
  <c r="AD154" i="5"/>
  <c r="AB154" i="5"/>
  <c r="Z154" i="5"/>
  <c r="X154" i="5"/>
  <c r="V154" i="5"/>
  <c r="T154" i="5"/>
  <c r="R154" i="5"/>
  <c r="P154" i="5"/>
  <c r="N154" i="5"/>
  <c r="L154" i="5"/>
  <c r="J154" i="5"/>
  <c r="H154" i="5"/>
  <c r="BD153" i="5"/>
  <c r="BA153" i="5"/>
  <c r="AX153" i="5"/>
  <c r="AU153" i="5"/>
  <c r="AR153" i="5"/>
  <c r="AP153" i="5"/>
  <c r="AN153" i="5"/>
  <c r="AL153" i="5"/>
  <c r="AJ153" i="5"/>
  <c r="AH153" i="5"/>
  <c r="AF153" i="5"/>
  <c r="AD153" i="5"/>
  <c r="AB153" i="5"/>
  <c r="Z153" i="5"/>
  <c r="X153" i="5"/>
  <c r="V153" i="5"/>
  <c r="T153" i="5"/>
  <c r="R153" i="5"/>
  <c r="P153" i="5"/>
  <c r="N153" i="5"/>
  <c r="L153" i="5"/>
  <c r="J153" i="5"/>
  <c r="H153" i="5"/>
  <c r="BS152" i="5"/>
  <c r="BD152" i="5"/>
  <c r="BA152" i="5"/>
  <c r="AX152" i="5"/>
  <c r="AU152" i="5"/>
  <c r="AR152" i="5"/>
  <c r="AP152" i="5"/>
  <c r="AN152" i="5"/>
  <c r="AL152" i="5"/>
  <c r="AJ152" i="5"/>
  <c r="AH152" i="5"/>
  <c r="AF152" i="5"/>
  <c r="AD152" i="5"/>
  <c r="AB152" i="5"/>
  <c r="Z152" i="5"/>
  <c r="X152" i="5"/>
  <c r="V152" i="5"/>
  <c r="T152" i="5"/>
  <c r="R152" i="5"/>
  <c r="P152" i="5"/>
  <c r="N152" i="5"/>
  <c r="L152" i="5"/>
  <c r="J152" i="5"/>
  <c r="H152" i="5"/>
  <c r="BD151" i="5"/>
  <c r="BA151" i="5"/>
  <c r="AX151" i="5"/>
  <c r="AU151" i="5"/>
  <c r="AR151" i="5"/>
  <c r="AP151" i="5"/>
  <c r="AN151" i="5"/>
  <c r="AL151" i="5"/>
  <c r="AJ151" i="5"/>
  <c r="AH151" i="5"/>
  <c r="AF151" i="5"/>
  <c r="AD151" i="5"/>
  <c r="AB151" i="5"/>
  <c r="Z151" i="5"/>
  <c r="X151" i="5"/>
  <c r="V151" i="5"/>
  <c r="T151" i="5"/>
  <c r="R151" i="5"/>
  <c r="P151" i="5"/>
  <c r="N151" i="5"/>
  <c r="L151" i="5"/>
  <c r="J151" i="5"/>
  <c r="H151" i="5"/>
  <c r="BD148" i="5"/>
  <c r="BA148" i="5"/>
  <c r="AX148" i="5"/>
  <c r="AU148" i="5"/>
  <c r="AR148" i="5"/>
  <c r="AP148" i="5"/>
  <c r="AN148" i="5"/>
  <c r="AL148" i="5"/>
  <c r="AJ148" i="5"/>
  <c r="AH148" i="5"/>
  <c r="AF148" i="5"/>
  <c r="AD148" i="5"/>
  <c r="AB148" i="5"/>
  <c r="Z148" i="5"/>
  <c r="X148" i="5"/>
  <c r="V148" i="5"/>
  <c r="T148" i="5"/>
  <c r="R148" i="5"/>
  <c r="P148" i="5"/>
  <c r="N148" i="5"/>
  <c r="L148" i="5"/>
  <c r="J148" i="5"/>
  <c r="H148" i="5"/>
  <c r="BD147" i="5"/>
  <c r="BA147" i="5"/>
  <c r="AX147" i="5"/>
  <c r="AU147" i="5"/>
  <c r="AR147" i="5"/>
  <c r="AP147" i="5"/>
  <c r="AN147" i="5"/>
  <c r="AL147" i="5"/>
  <c r="AJ147" i="5"/>
  <c r="AH147" i="5"/>
  <c r="AF147" i="5"/>
  <c r="AD147" i="5"/>
  <c r="AB147" i="5"/>
  <c r="Z147" i="5"/>
  <c r="X147" i="5"/>
  <c r="V147" i="5"/>
  <c r="T147" i="5"/>
  <c r="R147" i="5"/>
  <c r="P147" i="5"/>
  <c r="N147" i="5"/>
  <c r="L147" i="5"/>
  <c r="J147" i="5"/>
  <c r="H147" i="5"/>
  <c r="BD146" i="5"/>
  <c r="BA146" i="5"/>
  <c r="AX146" i="5"/>
  <c r="AU146" i="5"/>
  <c r="AR146" i="5"/>
  <c r="AP146" i="5"/>
  <c r="AN146" i="5"/>
  <c r="AL146" i="5"/>
  <c r="AJ146" i="5"/>
  <c r="AH146" i="5"/>
  <c r="AF146" i="5"/>
  <c r="AD146" i="5"/>
  <c r="AB146" i="5"/>
  <c r="Z146" i="5"/>
  <c r="X146" i="5"/>
  <c r="V146" i="5"/>
  <c r="T146" i="5"/>
  <c r="R146" i="5"/>
  <c r="P146" i="5"/>
  <c r="N146" i="5"/>
  <c r="L146" i="5"/>
  <c r="J146" i="5"/>
  <c r="H146" i="5"/>
  <c r="BD145" i="5"/>
  <c r="BA145" i="5"/>
  <c r="AX145" i="5"/>
  <c r="AU145" i="5"/>
  <c r="AR145" i="5"/>
  <c r="AP145" i="5"/>
  <c r="AN145" i="5"/>
  <c r="AL145" i="5"/>
  <c r="AJ145" i="5"/>
  <c r="AH145" i="5"/>
  <c r="AF145" i="5"/>
  <c r="AD145" i="5"/>
  <c r="AB145" i="5"/>
  <c r="Z145" i="5"/>
  <c r="X145" i="5"/>
  <c r="V145" i="5"/>
  <c r="T145" i="5"/>
  <c r="R145" i="5"/>
  <c r="P145" i="5"/>
  <c r="N145" i="5"/>
  <c r="L145" i="5"/>
  <c r="J145" i="5"/>
  <c r="H145" i="5"/>
  <c r="BD144" i="5"/>
  <c r="BA144" i="5"/>
  <c r="AX144" i="5"/>
  <c r="AU144" i="5"/>
  <c r="AR144" i="5"/>
  <c r="AP144" i="5"/>
  <c r="AN144" i="5"/>
  <c r="AL144" i="5"/>
  <c r="AJ144" i="5"/>
  <c r="AH144" i="5"/>
  <c r="AF144" i="5"/>
  <c r="AD144" i="5"/>
  <c r="AB144" i="5"/>
  <c r="Z144" i="5"/>
  <c r="X144" i="5"/>
  <c r="V144" i="5"/>
  <c r="T144" i="5"/>
  <c r="R144" i="5"/>
  <c r="P144" i="5"/>
  <c r="N144" i="5"/>
  <c r="L144" i="5"/>
  <c r="J144" i="5"/>
  <c r="H144" i="5"/>
  <c r="BD143" i="5"/>
  <c r="BA143" i="5"/>
  <c r="AX143" i="5"/>
  <c r="AU143" i="5"/>
  <c r="AR143" i="5"/>
  <c r="AP143" i="5"/>
  <c r="AN143" i="5"/>
  <c r="AL143" i="5"/>
  <c r="AJ143" i="5"/>
  <c r="AH143" i="5"/>
  <c r="AF143" i="5"/>
  <c r="AD143" i="5"/>
  <c r="AB143" i="5"/>
  <c r="Z143" i="5"/>
  <c r="X143" i="5"/>
  <c r="V143" i="5"/>
  <c r="T143" i="5"/>
  <c r="R143" i="5"/>
  <c r="P143" i="5"/>
  <c r="N143" i="5"/>
  <c r="L143" i="5"/>
  <c r="J143" i="5"/>
  <c r="H143" i="5"/>
  <c r="BD142" i="5"/>
  <c r="BA142" i="5"/>
  <c r="AX142" i="5"/>
  <c r="AU142" i="5"/>
  <c r="AR142" i="5"/>
  <c r="AP142" i="5"/>
  <c r="AN142" i="5"/>
  <c r="AL142" i="5"/>
  <c r="AJ142" i="5"/>
  <c r="AH142" i="5"/>
  <c r="AF142" i="5"/>
  <c r="AD142" i="5"/>
  <c r="AB142" i="5"/>
  <c r="Z142" i="5"/>
  <c r="X142" i="5"/>
  <c r="V142" i="5"/>
  <c r="T142" i="5"/>
  <c r="R142" i="5"/>
  <c r="P142" i="5"/>
  <c r="N142" i="5"/>
  <c r="L142" i="5"/>
  <c r="J142" i="5"/>
  <c r="H142" i="5"/>
  <c r="BD141" i="5"/>
  <c r="AX141" i="5"/>
  <c r="AU141" i="5"/>
  <c r="AR141" i="5"/>
  <c r="AP141" i="5"/>
  <c r="AN141" i="5"/>
  <c r="AL141" i="5"/>
  <c r="AJ141" i="5"/>
  <c r="AH141" i="5"/>
  <c r="AF141" i="5"/>
  <c r="AD141" i="5"/>
  <c r="AB141" i="5"/>
  <c r="Z141" i="5"/>
  <c r="X141" i="5"/>
  <c r="V141" i="5"/>
  <c r="T141" i="5"/>
  <c r="R141" i="5"/>
  <c r="P141" i="5"/>
  <c r="N141" i="5"/>
  <c r="L141" i="5"/>
  <c r="J141" i="5"/>
  <c r="H141" i="5"/>
  <c r="BD140" i="5"/>
  <c r="AR140" i="5"/>
  <c r="AP140" i="5"/>
  <c r="AN140" i="5"/>
  <c r="AL140" i="5"/>
  <c r="AJ140" i="5"/>
  <c r="AH140" i="5"/>
  <c r="AF140" i="5"/>
  <c r="AD140" i="5"/>
  <c r="AB140" i="5"/>
  <c r="Z140" i="5"/>
  <c r="X140" i="5"/>
  <c r="V140" i="5"/>
  <c r="T140" i="5"/>
  <c r="R140" i="5"/>
  <c r="P140" i="5"/>
  <c r="N140" i="5"/>
  <c r="L140" i="5"/>
  <c r="J140" i="5"/>
  <c r="H140" i="5"/>
  <c r="BD139" i="5"/>
  <c r="BA139" i="5"/>
  <c r="AX139" i="5"/>
  <c r="AU139" i="5"/>
  <c r="AR139" i="5"/>
  <c r="AP139" i="5"/>
  <c r="AN139" i="5"/>
  <c r="AL139" i="5"/>
  <c r="AJ139" i="5"/>
  <c r="AH139" i="5"/>
  <c r="AF139" i="5"/>
  <c r="AD139" i="5"/>
  <c r="AB139" i="5"/>
  <c r="Z139" i="5"/>
  <c r="X139" i="5"/>
  <c r="V139" i="5"/>
  <c r="T139" i="5"/>
  <c r="R139" i="5"/>
  <c r="P139" i="5"/>
  <c r="N139" i="5"/>
  <c r="L139" i="5"/>
  <c r="J139" i="5"/>
  <c r="H139" i="5"/>
  <c r="BS138" i="5"/>
  <c r="BD138" i="5"/>
  <c r="BA138" i="5"/>
  <c r="AX138" i="5"/>
  <c r="AU138" i="5"/>
  <c r="AR138" i="5"/>
  <c r="AP138" i="5"/>
  <c r="AN138" i="5"/>
  <c r="AL138" i="5"/>
  <c r="AJ138" i="5"/>
  <c r="AH138" i="5"/>
  <c r="AF138" i="5"/>
  <c r="AD138" i="5"/>
  <c r="AB138" i="5"/>
  <c r="Z138" i="5"/>
  <c r="X138" i="5"/>
  <c r="V138" i="5"/>
  <c r="T138" i="5"/>
  <c r="R138" i="5"/>
  <c r="P138" i="5"/>
  <c r="N138" i="5"/>
  <c r="L138" i="5"/>
  <c r="J138" i="5"/>
  <c r="H138" i="5"/>
  <c r="BD137" i="5"/>
  <c r="BA137" i="5"/>
  <c r="AX137" i="5"/>
  <c r="AU137" i="5"/>
  <c r="AR137" i="5"/>
  <c r="AP137" i="5"/>
  <c r="AN137" i="5"/>
  <c r="AL137" i="5"/>
  <c r="AJ137" i="5"/>
  <c r="AH137" i="5"/>
  <c r="AF137" i="5"/>
  <c r="AD137" i="5"/>
  <c r="AB137" i="5"/>
  <c r="Z137" i="5"/>
  <c r="X137" i="5"/>
  <c r="V137" i="5"/>
  <c r="T137" i="5"/>
  <c r="R137" i="5"/>
  <c r="P137" i="5"/>
  <c r="N137" i="5"/>
  <c r="L137" i="5"/>
  <c r="J137" i="5"/>
  <c r="H137" i="5"/>
  <c r="BD134" i="5"/>
  <c r="BA134" i="5"/>
  <c r="AX134" i="5"/>
  <c r="AU134" i="5"/>
  <c r="AR134" i="5"/>
  <c r="AP134" i="5"/>
  <c r="AN134" i="5"/>
  <c r="AL134" i="5"/>
  <c r="AJ134" i="5"/>
  <c r="AH134" i="5"/>
  <c r="AF134" i="5"/>
  <c r="AD134" i="5"/>
  <c r="AB134" i="5"/>
  <c r="Z134" i="5"/>
  <c r="X134" i="5"/>
  <c r="V134" i="5"/>
  <c r="T134" i="5"/>
  <c r="R134" i="5"/>
  <c r="P134" i="5"/>
  <c r="N134" i="5"/>
  <c r="L134" i="5"/>
  <c r="J134" i="5"/>
  <c r="H134" i="5"/>
  <c r="BD133" i="5"/>
  <c r="BA133" i="5"/>
  <c r="AX133" i="5"/>
  <c r="AU133" i="5"/>
  <c r="AR133" i="5"/>
  <c r="AP133" i="5"/>
  <c r="AN133" i="5"/>
  <c r="AL133" i="5"/>
  <c r="AJ133" i="5"/>
  <c r="AH133" i="5"/>
  <c r="AF133" i="5"/>
  <c r="AD133" i="5"/>
  <c r="AB133" i="5"/>
  <c r="Z133" i="5"/>
  <c r="X133" i="5"/>
  <c r="V133" i="5"/>
  <c r="T133" i="5"/>
  <c r="R133" i="5"/>
  <c r="P133" i="5"/>
  <c r="N133" i="5"/>
  <c r="L133" i="5"/>
  <c r="J133" i="5"/>
  <c r="H133" i="5"/>
  <c r="BD132" i="5"/>
  <c r="BA132" i="5"/>
  <c r="AX132" i="5"/>
  <c r="AU132" i="5"/>
  <c r="AR132" i="5"/>
  <c r="AP132" i="5"/>
  <c r="AN132" i="5"/>
  <c r="AL132" i="5"/>
  <c r="AJ132" i="5"/>
  <c r="AH132" i="5"/>
  <c r="AF132" i="5"/>
  <c r="AD132" i="5"/>
  <c r="AB132" i="5"/>
  <c r="Z132" i="5"/>
  <c r="X132" i="5"/>
  <c r="V132" i="5"/>
  <c r="T132" i="5"/>
  <c r="R132" i="5"/>
  <c r="P132" i="5"/>
  <c r="N132" i="5"/>
  <c r="L132" i="5"/>
  <c r="J132" i="5"/>
  <c r="H132" i="5"/>
  <c r="BD131" i="5"/>
  <c r="BA131" i="5"/>
  <c r="AX131" i="5"/>
  <c r="AU131" i="5"/>
  <c r="AR131" i="5"/>
  <c r="AP131" i="5"/>
  <c r="AN131" i="5"/>
  <c r="AL131" i="5"/>
  <c r="AJ131" i="5"/>
  <c r="AH131" i="5"/>
  <c r="AF131" i="5"/>
  <c r="AD131" i="5"/>
  <c r="AB131" i="5"/>
  <c r="Z131" i="5"/>
  <c r="X131" i="5"/>
  <c r="V131" i="5"/>
  <c r="T131" i="5"/>
  <c r="R131" i="5"/>
  <c r="P131" i="5"/>
  <c r="N131" i="5"/>
  <c r="L131" i="5"/>
  <c r="J131" i="5"/>
  <c r="H131" i="5"/>
  <c r="BD130" i="5"/>
  <c r="BA130" i="5"/>
  <c r="AX130" i="5"/>
  <c r="AU130" i="5"/>
  <c r="AR130" i="5"/>
  <c r="AP130" i="5"/>
  <c r="AN130" i="5"/>
  <c r="AL130" i="5"/>
  <c r="AJ130" i="5"/>
  <c r="AH130" i="5"/>
  <c r="AF130" i="5"/>
  <c r="AD130" i="5"/>
  <c r="AB130" i="5"/>
  <c r="Z130" i="5"/>
  <c r="X130" i="5"/>
  <c r="V130" i="5"/>
  <c r="T130" i="5"/>
  <c r="R130" i="5"/>
  <c r="P130" i="5"/>
  <c r="N130" i="5"/>
  <c r="L130" i="5"/>
  <c r="J130" i="5"/>
  <c r="H130" i="5"/>
  <c r="BD129" i="5"/>
  <c r="BA129" i="5"/>
  <c r="AX129" i="5"/>
  <c r="AU129" i="5"/>
  <c r="AR129" i="5"/>
  <c r="AP129" i="5"/>
  <c r="AN129" i="5"/>
  <c r="AL129" i="5"/>
  <c r="AJ129" i="5"/>
  <c r="AH129" i="5"/>
  <c r="AF129" i="5"/>
  <c r="AD129" i="5"/>
  <c r="AB129" i="5"/>
  <c r="Z129" i="5"/>
  <c r="X129" i="5"/>
  <c r="V129" i="5"/>
  <c r="T129" i="5"/>
  <c r="R129" i="5"/>
  <c r="P129" i="5"/>
  <c r="N129" i="5"/>
  <c r="L129" i="5"/>
  <c r="J129" i="5"/>
  <c r="H129" i="5"/>
  <c r="BD128" i="5"/>
  <c r="BA128" i="5"/>
  <c r="AX128" i="5"/>
  <c r="AU128" i="5"/>
  <c r="AR128" i="5"/>
  <c r="AP128" i="5"/>
  <c r="AN128" i="5"/>
  <c r="AL128" i="5"/>
  <c r="AJ128" i="5"/>
  <c r="AH128" i="5"/>
  <c r="AF128" i="5"/>
  <c r="AD128" i="5"/>
  <c r="AB128" i="5"/>
  <c r="Z128" i="5"/>
  <c r="X128" i="5"/>
  <c r="V128" i="5"/>
  <c r="T128" i="5"/>
  <c r="R128" i="5"/>
  <c r="P128" i="5"/>
  <c r="N128" i="5"/>
  <c r="L128" i="5"/>
  <c r="J128" i="5"/>
  <c r="H128" i="5"/>
  <c r="BD127" i="5"/>
  <c r="BA127" i="5"/>
  <c r="AX127" i="5"/>
  <c r="AU127" i="5"/>
  <c r="AR127" i="5"/>
  <c r="AP127" i="5"/>
  <c r="AN127" i="5"/>
  <c r="AL127" i="5"/>
  <c r="AJ127" i="5"/>
  <c r="AH127" i="5"/>
  <c r="AF127" i="5"/>
  <c r="AD127" i="5"/>
  <c r="AB127" i="5"/>
  <c r="Z127" i="5"/>
  <c r="X127" i="5"/>
  <c r="V127" i="5"/>
  <c r="T127" i="5"/>
  <c r="R127" i="5"/>
  <c r="P127" i="5"/>
  <c r="N127" i="5"/>
  <c r="L127" i="5"/>
  <c r="J127" i="5"/>
  <c r="H127" i="5"/>
  <c r="BD126" i="5"/>
  <c r="BA126" i="5"/>
  <c r="AX126" i="5"/>
  <c r="AU126" i="5"/>
  <c r="AR126" i="5"/>
  <c r="AP126" i="5"/>
  <c r="AN126" i="5"/>
  <c r="AL126" i="5"/>
  <c r="AJ126" i="5"/>
  <c r="AH126" i="5"/>
  <c r="AF126" i="5"/>
  <c r="AD126" i="5"/>
  <c r="AB126" i="5"/>
  <c r="Z126" i="5"/>
  <c r="X126" i="5"/>
  <c r="V126" i="5"/>
  <c r="T126" i="5"/>
  <c r="R126" i="5"/>
  <c r="P126" i="5"/>
  <c r="N126" i="5"/>
  <c r="L126" i="5"/>
  <c r="J126" i="5"/>
  <c r="H126" i="5"/>
  <c r="BD125" i="5"/>
  <c r="BA125" i="5"/>
  <c r="AX125" i="5"/>
  <c r="AU125" i="5"/>
  <c r="AR125" i="5"/>
  <c r="AP125" i="5"/>
  <c r="AN125" i="5"/>
  <c r="AL125" i="5"/>
  <c r="AJ125" i="5"/>
  <c r="AH125" i="5"/>
  <c r="AF125" i="5"/>
  <c r="AD125" i="5"/>
  <c r="AB125" i="5"/>
  <c r="Z125" i="5"/>
  <c r="X125" i="5"/>
  <c r="T125" i="5"/>
  <c r="R125" i="5"/>
  <c r="P125" i="5"/>
  <c r="N125" i="5"/>
  <c r="L125" i="5"/>
  <c r="J125" i="5"/>
  <c r="H125" i="5"/>
  <c r="BS124" i="5"/>
  <c r="BD124" i="5"/>
  <c r="BA124" i="5"/>
  <c r="AX124" i="5"/>
  <c r="AU124" i="5"/>
  <c r="AR124" i="5"/>
  <c r="AP124" i="5"/>
  <c r="AN124" i="5"/>
  <c r="AL124" i="5"/>
  <c r="AJ124" i="5"/>
  <c r="AH124" i="5"/>
  <c r="AF124" i="5"/>
  <c r="AD124" i="5"/>
  <c r="AB124" i="5"/>
  <c r="Z124" i="5"/>
  <c r="X124" i="5"/>
  <c r="V124" i="5"/>
  <c r="T124" i="5"/>
  <c r="R124" i="5"/>
  <c r="P124" i="5"/>
  <c r="N124" i="5"/>
  <c r="L124" i="5"/>
  <c r="J124" i="5"/>
  <c r="H124" i="5"/>
  <c r="BD123" i="5"/>
  <c r="BA123" i="5"/>
  <c r="AX123" i="5"/>
  <c r="AU123" i="5"/>
  <c r="AR123" i="5"/>
  <c r="AP123" i="5"/>
  <c r="AN123" i="5"/>
  <c r="AL123" i="5"/>
  <c r="AJ123" i="5"/>
  <c r="AH123" i="5"/>
  <c r="AF123" i="5"/>
  <c r="AD123" i="5"/>
  <c r="AB123" i="5"/>
  <c r="Z123" i="5"/>
  <c r="X123" i="5"/>
  <c r="V123" i="5"/>
  <c r="T123" i="5"/>
  <c r="R123" i="5"/>
  <c r="P123" i="5"/>
  <c r="N123" i="5"/>
  <c r="L123" i="5"/>
  <c r="J123" i="5"/>
  <c r="H123" i="5"/>
  <c r="BD120" i="5"/>
  <c r="BA120" i="5"/>
  <c r="AX120" i="5"/>
  <c r="AU120" i="5"/>
  <c r="AR120" i="5"/>
  <c r="AP120" i="5"/>
  <c r="AN120" i="5"/>
  <c r="AL120" i="5"/>
  <c r="AJ120" i="5"/>
  <c r="AH120" i="5"/>
  <c r="AF120" i="5"/>
  <c r="AD120" i="5"/>
  <c r="AB120" i="5"/>
  <c r="Z120" i="5"/>
  <c r="X120" i="5"/>
  <c r="V120" i="5"/>
  <c r="T120" i="5"/>
  <c r="R120" i="5"/>
  <c r="P120" i="5"/>
  <c r="N120" i="5"/>
  <c r="L120" i="5"/>
  <c r="J120" i="5"/>
  <c r="H120" i="5"/>
  <c r="BD119" i="5"/>
  <c r="BA119" i="5"/>
  <c r="AX119" i="5"/>
  <c r="AU119" i="5"/>
  <c r="AR119" i="5"/>
  <c r="AP119" i="5"/>
  <c r="AN119" i="5"/>
  <c r="AL119" i="5"/>
  <c r="AJ119" i="5"/>
  <c r="AH119" i="5"/>
  <c r="AF119" i="5"/>
  <c r="AD119" i="5"/>
  <c r="AB119" i="5"/>
  <c r="Z119" i="5"/>
  <c r="X119" i="5"/>
  <c r="V119" i="5"/>
  <c r="T119" i="5"/>
  <c r="R119" i="5"/>
  <c r="P119" i="5"/>
  <c r="N119" i="5"/>
  <c r="L119" i="5"/>
  <c r="J119" i="5"/>
  <c r="H119" i="5"/>
  <c r="BD118" i="5"/>
  <c r="BA118" i="5"/>
  <c r="AX118" i="5"/>
  <c r="AU118" i="5"/>
  <c r="AR118" i="5"/>
  <c r="AP118" i="5"/>
  <c r="AN118" i="5"/>
  <c r="AL118" i="5"/>
  <c r="AJ118" i="5"/>
  <c r="AH118" i="5"/>
  <c r="AF118" i="5"/>
  <c r="AD118" i="5"/>
  <c r="AB118" i="5"/>
  <c r="Z118" i="5"/>
  <c r="X118" i="5"/>
  <c r="V118" i="5"/>
  <c r="T118" i="5"/>
  <c r="R118" i="5"/>
  <c r="P118" i="5"/>
  <c r="N118" i="5"/>
  <c r="L118" i="5"/>
  <c r="J118" i="5"/>
  <c r="H118" i="5"/>
  <c r="BD117" i="5"/>
  <c r="BA117" i="5"/>
  <c r="AX117" i="5"/>
  <c r="AU117" i="5"/>
  <c r="AR117" i="5"/>
  <c r="AP117" i="5"/>
  <c r="AN117" i="5"/>
  <c r="AL117" i="5"/>
  <c r="AJ117" i="5"/>
  <c r="AH117" i="5"/>
  <c r="AF117" i="5"/>
  <c r="AD117" i="5"/>
  <c r="AB117" i="5"/>
  <c r="Z117" i="5"/>
  <c r="X117" i="5"/>
  <c r="V117" i="5"/>
  <c r="T117" i="5"/>
  <c r="R117" i="5"/>
  <c r="P117" i="5"/>
  <c r="N117" i="5"/>
  <c r="L117" i="5"/>
  <c r="J117" i="5"/>
  <c r="H117" i="5"/>
  <c r="BD116" i="5"/>
  <c r="BA116" i="5"/>
  <c r="AX116" i="5"/>
  <c r="AU116" i="5"/>
  <c r="AR116" i="5"/>
  <c r="AP116" i="5"/>
  <c r="AN116" i="5"/>
  <c r="AL116" i="5"/>
  <c r="AJ116" i="5"/>
  <c r="AH116" i="5"/>
  <c r="AF116" i="5"/>
  <c r="AD116" i="5"/>
  <c r="AB116" i="5"/>
  <c r="Z116" i="5"/>
  <c r="X116" i="5"/>
  <c r="V116" i="5"/>
  <c r="T116" i="5"/>
  <c r="R116" i="5"/>
  <c r="P116" i="5"/>
  <c r="N116" i="5"/>
  <c r="L116" i="5"/>
  <c r="J116" i="5"/>
  <c r="H116" i="5"/>
  <c r="BD115" i="5"/>
  <c r="BA115" i="5"/>
  <c r="AX115" i="5"/>
  <c r="AU115" i="5"/>
  <c r="AR115" i="5"/>
  <c r="AP115" i="5"/>
  <c r="AN115" i="5"/>
  <c r="AL115" i="5"/>
  <c r="AJ115" i="5"/>
  <c r="AH115" i="5"/>
  <c r="AF115" i="5"/>
  <c r="AD115" i="5"/>
  <c r="AB115" i="5"/>
  <c r="Z115" i="5"/>
  <c r="X115" i="5"/>
  <c r="V115" i="5"/>
  <c r="T115" i="5"/>
  <c r="R115" i="5"/>
  <c r="P115" i="5"/>
  <c r="N115" i="5"/>
  <c r="L115" i="5"/>
  <c r="J115" i="5"/>
  <c r="H115" i="5"/>
  <c r="BD114" i="5"/>
  <c r="BA114" i="5"/>
  <c r="AX114" i="5"/>
  <c r="AU114" i="5"/>
  <c r="AR114" i="5"/>
  <c r="AP114" i="5"/>
  <c r="AN114" i="5"/>
  <c r="AL114" i="5"/>
  <c r="AJ114" i="5"/>
  <c r="AH114" i="5"/>
  <c r="AF114" i="5"/>
  <c r="AD114" i="5"/>
  <c r="AB114" i="5"/>
  <c r="Z114" i="5"/>
  <c r="X114" i="5"/>
  <c r="V114" i="5"/>
  <c r="T114" i="5"/>
  <c r="R114" i="5"/>
  <c r="P114" i="5"/>
  <c r="N114" i="5"/>
  <c r="L114" i="5"/>
  <c r="J114" i="5"/>
  <c r="H114" i="5"/>
  <c r="BD113" i="5"/>
  <c r="AX113" i="5"/>
  <c r="AU113" i="5"/>
  <c r="AR113" i="5"/>
  <c r="AP113" i="5"/>
  <c r="AN113" i="5"/>
  <c r="AL113" i="5"/>
  <c r="AJ113" i="5"/>
  <c r="AH113" i="5"/>
  <c r="AF113" i="5"/>
  <c r="AD113" i="5"/>
  <c r="AB113" i="5"/>
  <c r="Z113" i="5"/>
  <c r="X113" i="5"/>
  <c r="V113" i="5"/>
  <c r="T113" i="5"/>
  <c r="R113" i="5"/>
  <c r="P113" i="5"/>
  <c r="N113" i="5"/>
  <c r="L113" i="5"/>
  <c r="J113" i="5"/>
  <c r="H113" i="5"/>
  <c r="BD112" i="5"/>
  <c r="BA112" i="5"/>
  <c r="AU112" i="5"/>
  <c r="AR112" i="5"/>
  <c r="AP112" i="5"/>
  <c r="AN112" i="5"/>
  <c r="AL112" i="5"/>
  <c r="AJ112" i="5"/>
  <c r="AH112" i="5"/>
  <c r="AF112" i="5"/>
  <c r="AD112" i="5"/>
  <c r="AB112" i="5"/>
  <c r="Z112" i="5"/>
  <c r="X112" i="5"/>
  <c r="V112" i="5"/>
  <c r="T112" i="5"/>
  <c r="R112" i="5"/>
  <c r="P112" i="5"/>
  <c r="N112" i="5"/>
  <c r="L112" i="5"/>
  <c r="J112" i="5"/>
  <c r="H112" i="5"/>
  <c r="BD111" i="5"/>
  <c r="BA111" i="5"/>
  <c r="AX111" i="5"/>
  <c r="AU111" i="5"/>
  <c r="AR111" i="5"/>
  <c r="AP111" i="5"/>
  <c r="AN111" i="5"/>
  <c r="AL111" i="5"/>
  <c r="AJ111" i="5"/>
  <c r="AH111" i="5"/>
  <c r="AF111" i="5"/>
  <c r="AD111" i="5"/>
  <c r="AB111" i="5"/>
  <c r="Z111" i="5"/>
  <c r="X111" i="5"/>
  <c r="V111" i="5"/>
  <c r="T111" i="5"/>
  <c r="R111" i="5"/>
  <c r="P111" i="5"/>
  <c r="N111" i="5"/>
  <c r="L111" i="5"/>
  <c r="J111" i="5"/>
  <c r="H111" i="5"/>
  <c r="BS110" i="5"/>
  <c r="BD110" i="5"/>
  <c r="BA110" i="5"/>
  <c r="AX110" i="5"/>
  <c r="AU110" i="5"/>
  <c r="AR110" i="5"/>
  <c r="AP110" i="5"/>
  <c r="AN110" i="5"/>
  <c r="AL110" i="5"/>
  <c r="AJ110" i="5"/>
  <c r="AH110" i="5"/>
  <c r="AF110" i="5"/>
  <c r="AD110" i="5"/>
  <c r="AB110" i="5"/>
  <c r="Z110" i="5"/>
  <c r="X110" i="5"/>
  <c r="V110" i="5"/>
  <c r="T110" i="5"/>
  <c r="R110" i="5"/>
  <c r="P110" i="5"/>
  <c r="N110" i="5"/>
  <c r="L110" i="5"/>
  <c r="J110" i="5"/>
  <c r="H110" i="5"/>
  <c r="BD109" i="5"/>
  <c r="BA109" i="5"/>
  <c r="AX109" i="5"/>
  <c r="AU109" i="5"/>
  <c r="AR109" i="5"/>
  <c r="AP109" i="5"/>
  <c r="AN109" i="5"/>
  <c r="AL109" i="5"/>
  <c r="AJ109" i="5"/>
  <c r="AH109" i="5"/>
  <c r="AF109" i="5"/>
  <c r="AD109" i="5"/>
  <c r="AB109" i="5"/>
  <c r="Z109" i="5"/>
  <c r="X109" i="5"/>
  <c r="V109" i="5"/>
  <c r="T109" i="5"/>
  <c r="R109" i="5"/>
  <c r="P109" i="5"/>
  <c r="N109" i="5"/>
  <c r="L109" i="5"/>
  <c r="J109" i="5"/>
  <c r="H109" i="5"/>
  <c r="BD106" i="5"/>
  <c r="BA106" i="5"/>
  <c r="AX106" i="5"/>
  <c r="AU106" i="5"/>
  <c r="AR106" i="5"/>
  <c r="AP106" i="5"/>
  <c r="AN106" i="5"/>
  <c r="AL106" i="5"/>
  <c r="AJ106" i="5"/>
  <c r="AH106" i="5"/>
  <c r="AF106" i="5"/>
  <c r="AD106" i="5"/>
  <c r="AB106" i="5"/>
  <c r="Z106" i="5"/>
  <c r="X106" i="5"/>
  <c r="V106" i="5"/>
  <c r="T106" i="5"/>
  <c r="R106" i="5"/>
  <c r="P106" i="5"/>
  <c r="N106" i="5"/>
  <c r="L106" i="5"/>
  <c r="J106" i="5"/>
  <c r="H106" i="5"/>
  <c r="BD105" i="5"/>
  <c r="BA105" i="5"/>
  <c r="AX105" i="5"/>
  <c r="AU105" i="5"/>
  <c r="AR105" i="5"/>
  <c r="AP105" i="5"/>
  <c r="AN105" i="5"/>
  <c r="AL105" i="5"/>
  <c r="AJ105" i="5"/>
  <c r="AH105" i="5"/>
  <c r="AF105" i="5"/>
  <c r="AD105" i="5"/>
  <c r="AB105" i="5"/>
  <c r="Z105" i="5"/>
  <c r="X105" i="5"/>
  <c r="V105" i="5"/>
  <c r="T105" i="5"/>
  <c r="R105" i="5"/>
  <c r="P105" i="5"/>
  <c r="N105" i="5"/>
  <c r="L105" i="5"/>
  <c r="J105" i="5"/>
  <c r="H105" i="5"/>
  <c r="BD104" i="5"/>
  <c r="BA104" i="5"/>
  <c r="AX104" i="5"/>
  <c r="AU104" i="5"/>
  <c r="AR104" i="5"/>
  <c r="AP104" i="5"/>
  <c r="AN104" i="5"/>
  <c r="AL104" i="5"/>
  <c r="AJ104" i="5"/>
  <c r="AH104" i="5"/>
  <c r="AF104" i="5"/>
  <c r="AD104" i="5"/>
  <c r="AB104" i="5"/>
  <c r="Z104" i="5"/>
  <c r="X104" i="5"/>
  <c r="V104" i="5"/>
  <c r="T104" i="5"/>
  <c r="R104" i="5"/>
  <c r="P104" i="5"/>
  <c r="N104" i="5"/>
  <c r="L104" i="5"/>
  <c r="J104" i="5"/>
  <c r="H104" i="5"/>
  <c r="BD103" i="5"/>
  <c r="BA103" i="5"/>
  <c r="AX103" i="5"/>
  <c r="AU103" i="5"/>
  <c r="AR103" i="5"/>
  <c r="AP103" i="5"/>
  <c r="AN103" i="5"/>
  <c r="AL103" i="5"/>
  <c r="AJ103" i="5"/>
  <c r="AH103" i="5"/>
  <c r="AF103" i="5"/>
  <c r="AD103" i="5"/>
  <c r="AB103" i="5"/>
  <c r="Z103" i="5"/>
  <c r="X103" i="5"/>
  <c r="V103" i="5"/>
  <c r="T103" i="5"/>
  <c r="R103" i="5"/>
  <c r="P103" i="5"/>
  <c r="N103" i="5"/>
  <c r="L103" i="5"/>
  <c r="J103" i="5"/>
  <c r="H103" i="5"/>
  <c r="BD102" i="5"/>
  <c r="BA102" i="5"/>
  <c r="AX102" i="5"/>
  <c r="AU102" i="5"/>
  <c r="AR102" i="5"/>
  <c r="AP102" i="5"/>
  <c r="AN102" i="5"/>
  <c r="AL102" i="5"/>
  <c r="AJ102" i="5"/>
  <c r="AH102" i="5"/>
  <c r="AF102" i="5"/>
  <c r="AD102" i="5"/>
  <c r="AB102" i="5"/>
  <c r="Z102" i="5"/>
  <c r="X102" i="5"/>
  <c r="V102" i="5"/>
  <c r="T102" i="5"/>
  <c r="R102" i="5"/>
  <c r="P102" i="5"/>
  <c r="N102" i="5"/>
  <c r="L102" i="5"/>
  <c r="J102" i="5"/>
  <c r="H102" i="5"/>
  <c r="BD101" i="5"/>
  <c r="BA101" i="5"/>
  <c r="AX101" i="5"/>
  <c r="AU101" i="5"/>
  <c r="AR101" i="5"/>
  <c r="AP101" i="5"/>
  <c r="AN101" i="5"/>
  <c r="AL101" i="5"/>
  <c r="AJ101" i="5"/>
  <c r="AH101" i="5"/>
  <c r="AF101" i="5"/>
  <c r="AD101" i="5"/>
  <c r="AB101" i="5"/>
  <c r="Z101" i="5"/>
  <c r="X101" i="5"/>
  <c r="V101" i="5"/>
  <c r="T101" i="5"/>
  <c r="R101" i="5"/>
  <c r="P101" i="5"/>
  <c r="N101" i="5"/>
  <c r="L101" i="5"/>
  <c r="J101" i="5"/>
  <c r="H101" i="5"/>
  <c r="BD100" i="5"/>
  <c r="BA100" i="5"/>
  <c r="AX100" i="5"/>
  <c r="AU100" i="5"/>
  <c r="AR100" i="5"/>
  <c r="AP100" i="5"/>
  <c r="AN100" i="5"/>
  <c r="AL100" i="5"/>
  <c r="AJ100" i="5"/>
  <c r="AH100" i="5"/>
  <c r="AF100" i="5"/>
  <c r="AD100" i="5"/>
  <c r="AB100" i="5"/>
  <c r="Z100" i="5"/>
  <c r="X100" i="5"/>
  <c r="V100" i="5"/>
  <c r="T100" i="5"/>
  <c r="R100" i="5"/>
  <c r="P100" i="5"/>
  <c r="N100" i="5"/>
  <c r="L100" i="5"/>
  <c r="J100" i="5"/>
  <c r="H100" i="5"/>
  <c r="BD99" i="5"/>
  <c r="BA99" i="5"/>
  <c r="AX99" i="5"/>
  <c r="AU99" i="5"/>
  <c r="AR99" i="5"/>
  <c r="AP99" i="5"/>
  <c r="AN99" i="5"/>
  <c r="AL99" i="5"/>
  <c r="AJ99" i="5"/>
  <c r="AH99" i="5"/>
  <c r="AF99" i="5"/>
  <c r="AD99" i="5"/>
  <c r="AB99" i="5"/>
  <c r="Z99" i="5"/>
  <c r="X99" i="5"/>
  <c r="V99" i="5"/>
  <c r="T99" i="5"/>
  <c r="R99" i="5"/>
  <c r="P99" i="5"/>
  <c r="N99" i="5"/>
  <c r="L99" i="5"/>
  <c r="J99" i="5"/>
  <c r="H99" i="5"/>
  <c r="BD98" i="5"/>
  <c r="BA98" i="5"/>
  <c r="AX98" i="5"/>
  <c r="AU98" i="5"/>
  <c r="AR98" i="5"/>
  <c r="AP98" i="5"/>
  <c r="AN98" i="5"/>
  <c r="AL98" i="5"/>
  <c r="AJ98" i="5"/>
  <c r="AH98" i="5"/>
  <c r="AF98" i="5"/>
  <c r="AD98" i="5"/>
  <c r="AB98" i="5"/>
  <c r="Z98" i="5"/>
  <c r="X98" i="5"/>
  <c r="V98" i="5"/>
  <c r="T98" i="5"/>
  <c r="R98" i="5"/>
  <c r="P98" i="5"/>
  <c r="N98" i="5"/>
  <c r="L98" i="5"/>
  <c r="J98" i="5"/>
  <c r="H98" i="5"/>
  <c r="BD97" i="5"/>
  <c r="BA97" i="5"/>
  <c r="AX97" i="5"/>
  <c r="AU97" i="5"/>
  <c r="AR97" i="5"/>
  <c r="AP97" i="5"/>
  <c r="AN97" i="5"/>
  <c r="AL97" i="5"/>
  <c r="AJ97" i="5"/>
  <c r="AH97" i="5"/>
  <c r="AF97" i="5"/>
  <c r="AD97" i="5"/>
  <c r="AB97" i="5"/>
  <c r="Z97" i="5"/>
  <c r="X97" i="5"/>
  <c r="V97" i="5"/>
  <c r="T97" i="5"/>
  <c r="R97" i="5"/>
  <c r="P97" i="5"/>
  <c r="N97" i="5"/>
  <c r="L97" i="5"/>
  <c r="J97" i="5"/>
  <c r="H97" i="5"/>
  <c r="BS96" i="5"/>
  <c r="BD96" i="5"/>
  <c r="BA96" i="5"/>
  <c r="AX96" i="5"/>
  <c r="AU96" i="5"/>
  <c r="AR96" i="5"/>
  <c r="AP96" i="5"/>
  <c r="AN96" i="5"/>
  <c r="AL96" i="5"/>
  <c r="AJ96" i="5"/>
  <c r="AH96" i="5"/>
  <c r="AF96" i="5"/>
  <c r="AD96" i="5"/>
  <c r="AB96" i="5"/>
  <c r="Z96" i="5"/>
  <c r="X96" i="5"/>
  <c r="V96" i="5"/>
  <c r="T96" i="5"/>
  <c r="R96" i="5"/>
  <c r="P96" i="5"/>
  <c r="N96" i="5"/>
  <c r="L96" i="5"/>
  <c r="J96" i="5"/>
  <c r="H96" i="5"/>
  <c r="BD95" i="5"/>
  <c r="BA95" i="5"/>
  <c r="AX95" i="5"/>
  <c r="AU95" i="5"/>
  <c r="AR95" i="5"/>
  <c r="AP95" i="5"/>
  <c r="AN95" i="5"/>
  <c r="AL95" i="5"/>
  <c r="AJ95" i="5"/>
  <c r="AH95" i="5"/>
  <c r="AF95" i="5"/>
  <c r="AD95" i="5"/>
  <c r="AB95" i="5"/>
  <c r="Z95" i="5"/>
  <c r="X95" i="5"/>
  <c r="V95" i="5"/>
  <c r="T95" i="5"/>
  <c r="R95" i="5"/>
  <c r="P95" i="5"/>
  <c r="N95" i="5"/>
  <c r="L95" i="5"/>
  <c r="J95" i="5"/>
  <c r="H95" i="5"/>
  <c r="BD92" i="5"/>
  <c r="BA92" i="5"/>
  <c r="AX92" i="5"/>
  <c r="AU92" i="5"/>
  <c r="AR92" i="5"/>
  <c r="AP92" i="5"/>
  <c r="AN92" i="5"/>
  <c r="AL92" i="5"/>
  <c r="AJ92" i="5"/>
  <c r="AH92" i="5"/>
  <c r="AF92" i="5"/>
  <c r="AD92" i="5"/>
  <c r="AB92" i="5"/>
  <c r="Z92" i="5"/>
  <c r="X92" i="5"/>
  <c r="V92" i="5"/>
  <c r="T92" i="5"/>
  <c r="R92" i="5"/>
  <c r="P92" i="5"/>
  <c r="N92" i="5"/>
  <c r="L92" i="5"/>
  <c r="J92" i="5"/>
  <c r="H92" i="5"/>
  <c r="BD91" i="5"/>
  <c r="BA91" i="5"/>
  <c r="AX91" i="5"/>
  <c r="AU91" i="5"/>
  <c r="AR91" i="5"/>
  <c r="AP91" i="5"/>
  <c r="AN91" i="5"/>
  <c r="AL91" i="5"/>
  <c r="AJ91" i="5"/>
  <c r="AH91" i="5"/>
  <c r="AF91" i="5"/>
  <c r="AD91" i="5"/>
  <c r="AB91" i="5"/>
  <c r="Z91" i="5"/>
  <c r="X91" i="5"/>
  <c r="V91" i="5"/>
  <c r="T91" i="5"/>
  <c r="R91" i="5"/>
  <c r="P91" i="5"/>
  <c r="N91" i="5"/>
  <c r="L91" i="5"/>
  <c r="J91" i="5"/>
  <c r="H91" i="5"/>
  <c r="BD90" i="5"/>
  <c r="BA90" i="5"/>
  <c r="AX90" i="5"/>
  <c r="AU90" i="5"/>
  <c r="AR90" i="5"/>
  <c r="AP90" i="5"/>
  <c r="AN90" i="5"/>
  <c r="AL90" i="5"/>
  <c r="AJ90" i="5"/>
  <c r="AH90" i="5"/>
  <c r="AF90" i="5"/>
  <c r="AD90" i="5"/>
  <c r="AB90" i="5"/>
  <c r="Z90" i="5"/>
  <c r="X90" i="5"/>
  <c r="V90" i="5"/>
  <c r="T90" i="5"/>
  <c r="R90" i="5"/>
  <c r="P90" i="5"/>
  <c r="N90" i="5"/>
  <c r="L90" i="5"/>
  <c r="J90" i="5"/>
  <c r="H90" i="5"/>
  <c r="BD89" i="5"/>
  <c r="BA89" i="5"/>
  <c r="AX89" i="5"/>
  <c r="AU89" i="5"/>
  <c r="AR89" i="5"/>
  <c r="AP89" i="5"/>
  <c r="AN89" i="5"/>
  <c r="AL89" i="5"/>
  <c r="AJ89" i="5"/>
  <c r="AH89" i="5"/>
  <c r="AF89" i="5"/>
  <c r="AD89" i="5"/>
  <c r="AB89" i="5"/>
  <c r="Z89" i="5"/>
  <c r="X89" i="5"/>
  <c r="V89" i="5"/>
  <c r="T89" i="5"/>
  <c r="R89" i="5"/>
  <c r="P89" i="5"/>
  <c r="N89" i="5"/>
  <c r="L89" i="5"/>
  <c r="J89" i="5"/>
  <c r="H89" i="5"/>
  <c r="BD88" i="5"/>
  <c r="BA88" i="5"/>
  <c r="AX88" i="5"/>
  <c r="AU88" i="5"/>
  <c r="AR88" i="5"/>
  <c r="AP88" i="5"/>
  <c r="AN88" i="5"/>
  <c r="AL88" i="5"/>
  <c r="AJ88" i="5"/>
  <c r="AH88" i="5"/>
  <c r="AF88" i="5"/>
  <c r="AD88" i="5"/>
  <c r="AB88" i="5"/>
  <c r="Z88" i="5"/>
  <c r="X88" i="5"/>
  <c r="V88" i="5"/>
  <c r="T88" i="5"/>
  <c r="R88" i="5"/>
  <c r="P88" i="5"/>
  <c r="N88" i="5"/>
  <c r="L88" i="5"/>
  <c r="J88" i="5"/>
  <c r="H88" i="5"/>
  <c r="BD87" i="5"/>
  <c r="BA87" i="5"/>
  <c r="AX87" i="5"/>
  <c r="AU87" i="5"/>
  <c r="AR87" i="5"/>
  <c r="AP87" i="5"/>
  <c r="AN87" i="5"/>
  <c r="AL87" i="5"/>
  <c r="AJ87" i="5"/>
  <c r="AH87" i="5"/>
  <c r="AF87" i="5"/>
  <c r="AD87" i="5"/>
  <c r="AB87" i="5"/>
  <c r="Z87" i="5"/>
  <c r="X87" i="5"/>
  <c r="V87" i="5"/>
  <c r="T87" i="5"/>
  <c r="R87" i="5"/>
  <c r="P87" i="5"/>
  <c r="N87" i="5"/>
  <c r="L87" i="5"/>
  <c r="J87" i="5"/>
  <c r="H87" i="5"/>
  <c r="BD86" i="5"/>
  <c r="AU86" i="5"/>
  <c r="AR86" i="5"/>
  <c r="AP86" i="5"/>
  <c r="AN86" i="5"/>
  <c r="AL86" i="5"/>
  <c r="AJ86" i="5"/>
  <c r="AH86" i="5"/>
  <c r="AF86" i="5"/>
  <c r="AD86" i="5"/>
  <c r="AB86" i="5"/>
  <c r="Z86" i="5"/>
  <c r="X86" i="5"/>
  <c r="V86" i="5"/>
  <c r="T86" i="5"/>
  <c r="R86" i="5"/>
  <c r="P86" i="5"/>
  <c r="N86" i="5"/>
  <c r="L86" i="5"/>
  <c r="J86" i="5"/>
  <c r="H86" i="5"/>
  <c r="BD85" i="5"/>
  <c r="AU85" i="5"/>
  <c r="AR85" i="5"/>
  <c r="AP85" i="5"/>
  <c r="AN85" i="5"/>
  <c r="AL85" i="5"/>
  <c r="AJ85" i="5"/>
  <c r="AH85" i="5"/>
  <c r="AF85" i="5"/>
  <c r="AD85" i="5"/>
  <c r="AB85" i="5"/>
  <c r="Z85" i="5"/>
  <c r="X85" i="5"/>
  <c r="V85" i="5"/>
  <c r="T85" i="5"/>
  <c r="R85" i="5"/>
  <c r="P85" i="5"/>
  <c r="N85" i="5"/>
  <c r="L85" i="5"/>
  <c r="J85" i="5"/>
  <c r="H85" i="5"/>
  <c r="BD84" i="5"/>
  <c r="AU84" i="5"/>
  <c r="AR84" i="5"/>
  <c r="AP84" i="5"/>
  <c r="AN84" i="5"/>
  <c r="AL84" i="5"/>
  <c r="AJ84" i="5"/>
  <c r="AH84" i="5"/>
  <c r="AF84" i="5"/>
  <c r="AD84" i="5"/>
  <c r="AB84" i="5"/>
  <c r="Z84" i="5"/>
  <c r="X84" i="5"/>
  <c r="V84" i="5"/>
  <c r="T84" i="5"/>
  <c r="R84" i="5"/>
  <c r="P84" i="5"/>
  <c r="N84" i="5"/>
  <c r="L84" i="5"/>
  <c r="J84" i="5"/>
  <c r="H84" i="5"/>
  <c r="BD83" i="5"/>
  <c r="AU83" i="5"/>
  <c r="AR83" i="5"/>
  <c r="AP83" i="5"/>
  <c r="AN83" i="5"/>
  <c r="AL83" i="5"/>
  <c r="AJ83" i="5"/>
  <c r="AH83" i="5"/>
  <c r="AF83" i="5"/>
  <c r="AD83" i="5"/>
  <c r="AB83" i="5"/>
  <c r="Z83" i="5"/>
  <c r="X83" i="5"/>
  <c r="V83" i="5"/>
  <c r="T83" i="5"/>
  <c r="R83" i="5"/>
  <c r="P83" i="5"/>
  <c r="N83" i="5"/>
  <c r="L83" i="5"/>
  <c r="J83" i="5"/>
  <c r="H83" i="5"/>
  <c r="BS82" i="5"/>
  <c r="BD82" i="5"/>
  <c r="BA82" i="5"/>
  <c r="AX82" i="5"/>
  <c r="AU82" i="5"/>
  <c r="AR82" i="5"/>
  <c r="AP82" i="5"/>
  <c r="AN82" i="5"/>
  <c r="AL82" i="5"/>
  <c r="AJ82" i="5"/>
  <c r="AH82" i="5"/>
  <c r="AF82" i="5"/>
  <c r="AD82" i="5"/>
  <c r="AB82" i="5"/>
  <c r="Z82" i="5"/>
  <c r="X82" i="5"/>
  <c r="V82" i="5"/>
  <c r="T82" i="5"/>
  <c r="R82" i="5"/>
  <c r="P82" i="5"/>
  <c r="N82" i="5"/>
  <c r="L82" i="5"/>
  <c r="J82" i="5"/>
  <c r="H82" i="5"/>
  <c r="BD81" i="5"/>
  <c r="BA81" i="5"/>
  <c r="AX81" i="5"/>
  <c r="AU81" i="5"/>
  <c r="AR81" i="5"/>
  <c r="AP81" i="5"/>
  <c r="AN81" i="5"/>
  <c r="AL81" i="5"/>
  <c r="AJ81" i="5"/>
  <c r="AH81" i="5"/>
  <c r="AF81" i="5"/>
  <c r="AD81" i="5"/>
  <c r="AB81" i="5"/>
  <c r="Z81" i="5"/>
  <c r="X81" i="5"/>
  <c r="V81" i="5"/>
  <c r="T81" i="5"/>
  <c r="R81" i="5"/>
  <c r="P81" i="5"/>
  <c r="N81" i="5"/>
  <c r="L81" i="5"/>
  <c r="J81" i="5"/>
  <c r="H81" i="5"/>
  <c r="BD78" i="5"/>
  <c r="BA78" i="5"/>
  <c r="AX78" i="5"/>
  <c r="AU78" i="5"/>
  <c r="AR78" i="5"/>
  <c r="AP78" i="5"/>
  <c r="AN78" i="5"/>
  <c r="AL78" i="5"/>
  <c r="AJ78" i="5"/>
  <c r="AH78" i="5"/>
  <c r="AF78" i="5"/>
  <c r="AD78" i="5"/>
  <c r="AB78" i="5"/>
  <c r="Z78" i="5"/>
  <c r="X78" i="5"/>
  <c r="V78" i="5"/>
  <c r="T78" i="5"/>
  <c r="R78" i="5"/>
  <c r="P78" i="5"/>
  <c r="N78" i="5"/>
  <c r="L78" i="5"/>
  <c r="J78" i="5"/>
  <c r="H78" i="5"/>
  <c r="BD77" i="5"/>
  <c r="BA77" i="5"/>
  <c r="AX77" i="5"/>
  <c r="AU77" i="5"/>
  <c r="AR77" i="5"/>
  <c r="AP77" i="5"/>
  <c r="AN77" i="5"/>
  <c r="AL77" i="5"/>
  <c r="AJ77" i="5"/>
  <c r="AH77" i="5"/>
  <c r="AF77" i="5"/>
  <c r="AD77" i="5"/>
  <c r="AB77" i="5"/>
  <c r="Z77" i="5"/>
  <c r="X77" i="5"/>
  <c r="V77" i="5"/>
  <c r="T77" i="5"/>
  <c r="R77" i="5"/>
  <c r="P77" i="5"/>
  <c r="N77" i="5"/>
  <c r="L77" i="5"/>
  <c r="J77" i="5"/>
  <c r="H77" i="5"/>
  <c r="BD76" i="5"/>
  <c r="BA76" i="5"/>
  <c r="AX76" i="5"/>
  <c r="AU76" i="5"/>
  <c r="AR76" i="5"/>
  <c r="AP76" i="5"/>
  <c r="AN76" i="5"/>
  <c r="AL76" i="5"/>
  <c r="AJ76" i="5"/>
  <c r="AH76" i="5"/>
  <c r="AF76" i="5"/>
  <c r="AD76" i="5"/>
  <c r="AB76" i="5"/>
  <c r="Z76" i="5"/>
  <c r="X76" i="5"/>
  <c r="V76" i="5"/>
  <c r="T76" i="5"/>
  <c r="R76" i="5"/>
  <c r="P76" i="5"/>
  <c r="N76" i="5"/>
  <c r="L76" i="5"/>
  <c r="J76" i="5"/>
  <c r="H76" i="5"/>
  <c r="BD75" i="5"/>
  <c r="BA75" i="5"/>
  <c r="AX75" i="5"/>
  <c r="AU75" i="5"/>
  <c r="AR75" i="5"/>
  <c r="AP75" i="5"/>
  <c r="AN75" i="5"/>
  <c r="AL75" i="5"/>
  <c r="AJ75" i="5"/>
  <c r="AH75" i="5"/>
  <c r="AF75" i="5"/>
  <c r="AD75" i="5"/>
  <c r="AB75" i="5"/>
  <c r="Z75" i="5"/>
  <c r="X75" i="5"/>
  <c r="V75" i="5"/>
  <c r="T75" i="5"/>
  <c r="R75" i="5"/>
  <c r="P75" i="5"/>
  <c r="N75" i="5"/>
  <c r="L75" i="5"/>
  <c r="J75" i="5"/>
  <c r="H75" i="5"/>
  <c r="BD74" i="5"/>
  <c r="BA74" i="5"/>
  <c r="AX74" i="5"/>
  <c r="AU74" i="5"/>
  <c r="AR74" i="5"/>
  <c r="AP74" i="5"/>
  <c r="AN74" i="5"/>
  <c r="AL74" i="5"/>
  <c r="AJ74" i="5"/>
  <c r="AH74" i="5"/>
  <c r="AF74" i="5"/>
  <c r="AD74" i="5"/>
  <c r="AB74" i="5"/>
  <c r="Z74" i="5"/>
  <c r="X74" i="5"/>
  <c r="V74" i="5"/>
  <c r="T74" i="5"/>
  <c r="R74" i="5"/>
  <c r="P74" i="5"/>
  <c r="N74" i="5"/>
  <c r="L74" i="5"/>
  <c r="J74" i="5"/>
  <c r="H74" i="5"/>
  <c r="BD73" i="5"/>
  <c r="BA73" i="5"/>
  <c r="AX73" i="5"/>
  <c r="AU73" i="5"/>
  <c r="AR73" i="5"/>
  <c r="AP73" i="5"/>
  <c r="AN73" i="5"/>
  <c r="AL73" i="5"/>
  <c r="AJ73" i="5"/>
  <c r="AH73" i="5"/>
  <c r="AF73" i="5"/>
  <c r="AD73" i="5"/>
  <c r="AB73" i="5"/>
  <c r="Z73" i="5"/>
  <c r="X73" i="5"/>
  <c r="V73" i="5"/>
  <c r="T73" i="5"/>
  <c r="R73" i="5"/>
  <c r="P73" i="5"/>
  <c r="N73" i="5"/>
  <c r="L73" i="5"/>
  <c r="J73" i="5"/>
  <c r="H73" i="5"/>
  <c r="BD72" i="5"/>
  <c r="BA72" i="5"/>
  <c r="AX72" i="5"/>
  <c r="AU72" i="5"/>
  <c r="AR72" i="5"/>
  <c r="AP72" i="5"/>
  <c r="AN72" i="5"/>
  <c r="AL72" i="5"/>
  <c r="AJ72" i="5"/>
  <c r="AH72" i="5"/>
  <c r="AF72" i="5"/>
  <c r="AD72" i="5"/>
  <c r="AB72" i="5"/>
  <c r="Z72" i="5"/>
  <c r="X72" i="5"/>
  <c r="V72" i="5"/>
  <c r="T72" i="5"/>
  <c r="R72" i="5"/>
  <c r="P72" i="5"/>
  <c r="N72" i="5"/>
  <c r="L72" i="5"/>
  <c r="J72" i="5"/>
  <c r="H72" i="5"/>
  <c r="BD71" i="5"/>
  <c r="BA71" i="5"/>
  <c r="AX71" i="5"/>
  <c r="AU71" i="5"/>
  <c r="AR71" i="5"/>
  <c r="AP71" i="5"/>
  <c r="AN71" i="5"/>
  <c r="AL71" i="5"/>
  <c r="AJ71" i="5"/>
  <c r="AH71" i="5"/>
  <c r="AF71" i="5"/>
  <c r="AD71" i="5"/>
  <c r="AB71" i="5"/>
  <c r="Z71" i="5"/>
  <c r="X71" i="5"/>
  <c r="V71" i="5"/>
  <c r="T71" i="5"/>
  <c r="R71" i="5"/>
  <c r="P71" i="5"/>
  <c r="N71" i="5"/>
  <c r="L71" i="5"/>
  <c r="J71" i="5"/>
  <c r="H71" i="5"/>
  <c r="BD70" i="5"/>
  <c r="BA70" i="5"/>
  <c r="AX70" i="5"/>
  <c r="AU70" i="5"/>
  <c r="AR70" i="5"/>
  <c r="AP70" i="5"/>
  <c r="AN70" i="5"/>
  <c r="AL70" i="5"/>
  <c r="AJ70" i="5"/>
  <c r="AH70" i="5"/>
  <c r="AF70" i="5"/>
  <c r="AD70" i="5"/>
  <c r="AB70" i="5"/>
  <c r="Z70" i="5"/>
  <c r="X70" i="5"/>
  <c r="V70" i="5"/>
  <c r="T70" i="5"/>
  <c r="R70" i="5"/>
  <c r="P70" i="5"/>
  <c r="N70" i="5"/>
  <c r="L70" i="5"/>
  <c r="J70" i="5"/>
  <c r="H70" i="5"/>
  <c r="BD69" i="5"/>
  <c r="BA69" i="5"/>
  <c r="AX69" i="5"/>
  <c r="AU69" i="5"/>
  <c r="AR69" i="5"/>
  <c r="AP69" i="5"/>
  <c r="AN69" i="5"/>
  <c r="AL69" i="5"/>
  <c r="AJ69" i="5"/>
  <c r="AH69" i="5"/>
  <c r="AF69" i="5"/>
  <c r="AD69" i="5"/>
  <c r="AB69" i="5"/>
  <c r="Z69" i="5"/>
  <c r="X69" i="5"/>
  <c r="V69" i="5"/>
  <c r="T69" i="5"/>
  <c r="R69" i="5"/>
  <c r="P69" i="5"/>
  <c r="N69" i="5"/>
  <c r="L69" i="5"/>
  <c r="J69" i="5"/>
  <c r="H69" i="5"/>
  <c r="BS68" i="5"/>
  <c r="BD68" i="5"/>
  <c r="BA68" i="5"/>
  <c r="AX68" i="5"/>
  <c r="AU68" i="5"/>
  <c r="AR68" i="5"/>
  <c r="AP68" i="5"/>
  <c r="AN68" i="5"/>
  <c r="AL68" i="5"/>
  <c r="AJ68" i="5"/>
  <c r="AH68" i="5"/>
  <c r="AF68" i="5"/>
  <c r="AD68" i="5"/>
  <c r="AB68" i="5"/>
  <c r="Z68" i="5"/>
  <c r="X68" i="5"/>
  <c r="V68" i="5"/>
  <c r="T68" i="5"/>
  <c r="R68" i="5"/>
  <c r="P68" i="5"/>
  <c r="N68" i="5"/>
  <c r="L68" i="5"/>
  <c r="J68" i="5"/>
  <c r="H68" i="5"/>
  <c r="BD67" i="5"/>
  <c r="BA67" i="5"/>
  <c r="AX67" i="5"/>
  <c r="AU67" i="5"/>
  <c r="AR67" i="5"/>
  <c r="AP67" i="5"/>
  <c r="AN67" i="5"/>
  <c r="AL67" i="5"/>
  <c r="AJ67" i="5"/>
  <c r="AH67" i="5"/>
  <c r="AF67" i="5"/>
  <c r="AD67" i="5"/>
  <c r="AB67" i="5"/>
  <c r="Z67" i="5"/>
  <c r="X67" i="5"/>
  <c r="V67" i="5"/>
  <c r="T67" i="5"/>
  <c r="R67" i="5"/>
  <c r="P67" i="5"/>
  <c r="N67" i="5"/>
  <c r="L67" i="5"/>
  <c r="J67" i="5"/>
  <c r="H67" i="5"/>
  <c r="BD64" i="5"/>
  <c r="BA64" i="5"/>
  <c r="AX64" i="5"/>
  <c r="AU64" i="5"/>
  <c r="AR64" i="5"/>
  <c r="AP64" i="5"/>
  <c r="AN64" i="5"/>
  <c r="AL64" i="5"/>
  <c r="AJ64" i="5"/>
  <c r="AH64" i="5"/>
  <c r="AF64" i="5"/>
  <c r="AD64" i="5"/>
  <c r="AB64" i="5"/>
  <c r="Z64" i="5"/>
  <c r="X64" i="5"/>
  <c r="V64" i="5"/>
  <c r="T64" i="5"/>
  <c r="R64" i="5"/>
  <c r="P64" i="5"/>
  <c r="N64" i="5"/>
  <c r="L64" i="5"/>
  <c r="J64" i="5"/>
  <c r="H64" i="5"/>
  <c r="BD63" i="5"/>
  <c r="BA63" i="5"/>
  <c r="AX63" i="5"/>
  <c r="AU63" i="5"/>
  <c r="AR63" i="5"/>
  <c r="AP63" i="5"/>
  <c r="AN63" i="5"/>
  <c r="AL63" i="5"/>
  <c r="AJ63" i="5"/>
  <c r="AH63" i="5"/>
  <c r="AF63" i="5"/>
  <c r="AD63" i="5"/>
  <c r="AB63" i="5"/>
  <c r="Z63" i="5"/>
  <c r="X63" i="5"/>
  <c r="V63" i="5"/>
  <c r="T63" i="5"/>
  <c r="R63" i="5"/>
  <c r="P63" i="5"/>
  <c r="N63" i="5"/>
  <c r="L63" i="5"/>
  <c r="J63" i="5"/>
  <c r="H63" i="5"/>
  <c r="BD62" i="5"/>
  <c r="BA62" i="5"/>
  <c r="AX62" i="5"/>
  <c r="AU62" i="5"/>
  <c r="AR62" i="5"/>
  <c r="AP62" i="5"/>
  <c r="AN62" i="5"/>
  <c r="AL62" i="5"/>
  <c r="AJ62" i="5"/>
  <c r="AH62" i="5"/>
  <c r="AF62" i="5"/>
  <c r="AD62" i="5"/>
  <c r="AB62" i="5"/>
  <c r="Z62" i="5"/>
  <c r="X62" i="5"/>
  <c r="V62" i="5"/>
  <c r="T62" i="5"/>
  <c r="R62" i="5"/>
  <c r="P62" i="5"/>
  <c r="N62" i="5"/>
  <c r="L62" i="5"/>
  <c r="J62" i="5"/>
  <c r="H62" i="5"/>
  <c r="BD61" i="5"/>
  <c r="BA61" i="5"/>
  <c r="AX61" i="5"/>
  <c r="AU61" i="5"/>
  <c r="AR61" i="5"/>
  <c r="AP61" i="5"/>
  <c r="AN61" i="5"/>
  <c r="AL61" i="5"/>
  <c r="AJ61" i="5"/>
  <c r="AH61" i="5"/>
  <c r="AF61" i="5"/>
  <c r="AD61" i="5"/>
  <c r="AB61" i="5"/>
  <c r="Z61" i="5"/>
  <c r="X61" i="5"/>
  <c r="V61" i="5"/>
  <c r="T61" i="5"/>
  <c r="R61" i="5"/>
  <c r="P61" i="5"/>
  <c r="N61" i="5"/>
  <c r="L61" i="5"/>
  <c r="J61" i="5"/>
  <c r="H61" i="5"/>
  <c r="BD60" i="5"/>
  <c r="BA60" i="5"/>
  <c r="AX60" i="5"/>
  <c r="AU60" i="5"/>
  <c r="AR60" i="5"/>
  <c r="AP60" i="5"/>
  <c r="AN60" i="5"/>
  <c r="AL60" i="5"/>
  <c r="AJ60" i="5"/>
  <c r="AH60" i="5"/>
  <c r="AF60" i="5"/>
  <c r="AD60" i="5"/>
  <c r="AB60" i="5"/>
  <c r="Z60" i="5"/>
  <c r="X60" i="5"/>
  <c r="V60" i="5"/>
  <c r="T60" i="5"/>
  <c r="R60" i="5"/>
  <c r="P60" i="5"/>
  <c r="N60" i="5"/>
  <c r="L60" i="5"/>
  <c r="J60" i="5"/>
  <c r="H60" i="5"/>
  <c r="BD59" i="5"/>
  <c r="BA59" i="5"/>
  <c r="AX59" i="5"/>
  <c r="AU59" i="5"/>
  <c r="AR59" i="5"/>
  <c r="AP59" i="5"/>
  <c r="AN59" i="5"/>
  <c r="AL59" i="5"/>
  <c r="AJ59" i="5"/>
  <c r="AH59" i="5"/>
  <c r="AF59" i="5"/>
  <c r="AD59" i="5"/>
  <c r="AB59" i="5"/>
  <c r="Z59" i="5"/>
  <c r="X59" i="5"/>
  <c r="V59" i="5"/>
  <c r="T59" i="5"/>
  <c r="R59" i="5"/>
  <c r="P59" i="5"/>
  <c r="N59" i="5"/>
  <c r="L59" i="5"/>
  <c r="J59" i="5"/>
  <c r="H59" i="5"/>
  <c r="BD58" i="5"/>
  <c r="BA58" i="5"/>
  <c r="AX58" i="5"/>
  <c r="AU58" i="5"/>
  <c r="AR58" i="5"/>
  <c r="AP58" i="5"/>
  <c r="AN58" i="5"/>
  <c r="AL58" i="5"/>
  <c r="AJ58" i="5"/>
  <c r="AH58" i="5"/>
  <c r="AF58" i="5"/>
  <c r="AD58" i="5"/>
  <c r="AB58" i="5"/>
  <c r="Z58" i="5"/>
  <c r="X58" i="5"/>
  <c r="V58" i="5"/>
  <c r="T58" i="5"/>
  <c r="R58" i="5"/>
  <c r="P58" i="5"/>
  <c r="N58" i="5"/>
  <c r="L58" i="5"/>
  <c r="J58" i="5"/>
  <c r="H58" i="5"/>
  <c r="BD57" i="5"/>
  <c r="BA57" i="5"/>
  <c r="AX57" i="5"/>
  <c r="AU57" i="5"/>
  <c r="AR57" i="5"/>
  <c r="AP57" i="5"/>
  <c r="AN57" i="5"/>
  <c r="AL57" i="5"/>
  <c r="AJ57" i="5"/>
  <c r="AH57" i="5"/>
  <c r="AF57" i="5"/>
  <c r="AD57" i="5"/>
  <c r="AB57" i="5"/>
  <c r="Z57" i="5"/>
  <c r="X57" i="5"/>
  <c r="V57" i="5"/>
  <c r="T57" i="5"/>
  <c r="R57" i="5"/>
  <c r="P57" i="5"/>
  <c r="N57" i="5"/>
  <c r="L57" i="5"/>
  <c r="J57" i="5"/>
  <c r="H57" i="5"/>
  <c r="BD56" i="5"/>
  <c r="BA56" i="5"/>
  <c r="AX56" i="5"/>
  <c r="AU56" i="5"/>
  <c r="AR56" i="5"/>
  <c r="AP56" i="5"/>
  <c r="AN56" i="5"/>
  <c r="AL56" i="5"/>
  <c r="AJ56" i="5"/>
  <c r="AH56" i="5"/>
  <c r="AF56" i="5"/>
  <c r="AD56" i="5"/>
  <c r="AB56" i="5"/>
  <c r="Z56" i="5"/>
  <c r="X56" i="5"/>
  <c r="V56" i="5"/>
  <c r="T56" i="5"/>
  <c r="R56" i="5"/>
  <c r="P56" i="5"/>
  <c r="N56" i="5"/>
  <c r="L56" i="5"/>
  <c r="J56" i="5"/>
  <c r="H56" i="5"/>
  <c r="BD55" i="5"/>
  <c r="BA55" i="5"/>
  <c r="AX55" i="5"/>
  <c r="AU55" i="5"/>
  <c r="AR55" i="5"/>
  <c r="AP55" i="5"/>
  <c r="AN55" i="5"/>
  <c r="AL55" i="5"/>
  <c r="AJ55" i="5"/>
  <c r="AH55" i="5"/>
  <c r="AF55" i="5"/>
  <c r="AD55" i="5"/>
  <c r="AB55" i="5"/>
  <c r="Z55" i="5"/>
  <c r="X55" i="5"/>
  <c r="V55" i="5"/>
  <c r="T55" i="5"/>
  <c r="R55" i="5"/>
  <c r="P55" i="5"/>
  <c r="N55" i="5"/>
  <c r="L55" i="5"/>
  <c r="J55" i="5"/>
  <c r="H55" i="5"/>
  <c r="BS54" i="5"/>
  <c r="BD54" i="5"/>
  <c r="BA54" i="5"/>
  <c r="AX54" i="5"/>
  <c r="AU54" i="5"/>
  <c r="AR54" i="5"/>
  <c r="AP54" i="5"/>
  <c r="AN54" i="5"/>
  <c r="AL54" i="5"/>
  <c r="AJ54" i="5"/>
  <c r="AH54" i="5"/>
  <c r="AF54" i="5"/>
  <c r="AD54" i="5"/>
  <c r="AB54" i="5"/>
  <c r="Z54" i="5"/>
  <c r="X54" i="5"/>
  <c r="V54" i="5"/>
  <c r="T54" i="5"/>
  <c r="R54" i="5"/>
  <c r="P54" i="5"/>
  <c r="N54" i="5"/>
  <c r="L54" i="5"/>
  <c r="J54" i="5"/>
  <c r="H54" i="5"/>
  <c r="BD53" i="5"/>
  <c r="BA53" i="5"/>
  <c r="AX53" i="5"/>
  <c r="AU53" i="5"/>
  <c r="AR53" i="5"/>
  <c r="AP53" i="5"/>
  <c r="AN53" i="5"/>
  <c r="AL53" i="5"/>
  <c r="AJ53" i="5"/>
  <c r="AH53" i="5"/>
  <c r="AF53" i="5"/>
  <c r="AD53" i="5"/>
  <c r="AB53" i="5"/>
  <c r="Z53" i="5"/>
  <c r="X53" i="5"/>
  <c r="V53" i="5"/>
  <c r="T53" i="5"/>
  <c r="R53" i="5"/>
  <c r="P53" i="5"/>
  <c r="N53" i="5"/>
  <c r="L53" i="5"/>
  <c r="J53" i="5"/>
  <c r="H53" i="5"/>
  <c r="BD50" i="5"/>
  <c r="BA50" i="5"/>
  <c r="AX50" i="5"/>
  <c r="AU50" i="5"/>
  <c r="AR50" i="5"/>
  <c r="AP50" i="5"/>
  <c r="AN50" i="5"/>
  <c r="AL50" i="5"/>
  <c r="AJ50" i="5"/>
  <c r="AH50" i="5"/>
  <c r="AF50" i="5"/>
  <c r="AD50" i="5"/>
  <c r="AB50" i="5"/>
  <c r="Z50" i="5"/>
  <c r="X50" i="5"/>
  <c r="V50" i="5"/>
  <c r="T50" i="5"/>
  <c r="R50" i="5"/>
  <c r="P50" i="5"/>
  <c r="N50" i="5"/>
  <c r="L50" i="5"/>
  <c r="J50" i="5"/>
  <c r="H50" i="5"/>
  <c r="BD49" i="5"/>
  <c r="BA49" i="5"/>
  <c r="AX49" i="5"/>
  <c r="AU49" i="5"/>
  <c r="AR49" i="5"/>
  <c r="AP49" i="5"/>
  <c r="AN49" i="5"/>
  <c r="AL49" i="5"/>
  <c r="AJ49" i="5"/>
  <c r="AH49" i="5"/>
  <c r="AF49" i="5"/>
  <c r="AD49" i="5"/>
  <c r="AB49" i="5"/>
  <c r="Z49" i="5"/>
  <c r="X49" i="5"/>
  <c r="V49" i="5"/>
  <c r="T49" i="5"/>
  <c r="R49" i="5"/>
  <c r="P49" i="5"/>
  <c r="N49" i="5"/>
  <c r="L49" i="5"/>
  <c r="J49" i="5"/>
  <c r="H49" i="5"/>
  <c r="BD48" i="5"/>
  <c r="BA48" i="5"/>
  <c r="AX48" i="5"/>
  <c r="AU48" i="5"/>
  <c r="AR48" i="5"/>
  <c r="AP48" i="5"/>
  <c r="AN48" i="5"/>
  <c r="AL48" i="5"/>
  <c r="AJ48" i="5"/>
  <c r="AH48" i="5"/>
  <c r="AF48" i="5"/>
  <c r="AD48" i="5"/>
  <c r="AB48" i="5"/>
  <c r="Z48" i="5"/>
  <c r="X48" i="5"/>
  <c r="V48" i="5"/>
  <c r="T48" i="5"/>
  <c r="R48" i="5"/>
  <c r="P48" i="5"/>
  <c r="N48" i="5"/>
  <c r="L48" i="5"/>
  <c r="J48" i="5"/>
  <c r="H48" i="5"/>
  <c r="BD47" i="5"/>
  <c r="BA47" i="5"/>
  <c r="AX47" i="5"/>
  <c r="AU47" i="5"/>
  <c r="AR47" i="5"/>
  <c r="AP47" i="5"/>
  <c r="AN47" i="5"/>
  <c r="AL47" i="5"/>
  <c r="AJ47" i="5"/>
  <c r="AH47" i="5"/>
  <c r="AF47" i="5"/>
  <c r="AD47" i="5"/>
  <c r="AB47" i="5"/>
  <c r="Z47" i="5"/>
  <c r="X47" i="5"/>
  <c r="V47" i="5"/>
  <c r="T47" i="5"/>
  <c r="R47" i="5"/>
  <c r="P47" i="5"/>
  <c r="N47" i="5"/>
  <c r="L47" i="5"/>
  <c r="J47" i="5"/>
  <c r="H47" i="5"/>
  <c r="BD46" i="5"/>
  <c r="BA46" i="5"/>
  <c r="AX46" i="5"/>
  <c r="AU46" i="5"/>
  <c r="AR46" i="5"/>
  <c r="AP46" i="5"/>
  <c r="AN46" i="5"/>
  <c r="AL46" i="5"/>
  <c r="AJ46" i="5"/>
  <c r="AH46" i="5"/>
  <c r="AF46" i="5"/>
  <c r="AD46" i="5"/>
  <c r="AB46" i="5"/>
  <c r="Z46" i="5"/>
  <c r="X46" i="5"/>
  <c r="V46" i="5"/>
  <c r="T46" i="5"/>
  <c r="R46" i="5"/>
  <c r="P46" i="5"/>
  <c r="N46" i="5"/>
  <c r="L46" i="5"/>
  <c r="J46" i="5"/>
  <c r="H46" i="5"/>
  <c r="BD45" i="5"/>
  <c r="BA45" i="5"/>
  <c r="AX45" i="5"/>
  <c r="AU45" i="5"/>
  <c r="AR45" i="5"/>
  <c r="AP45" i="5"/>
  <c r="AN45" i="5"/>
  <c r="AL45" i="5"/>
  <c r="AJ45" i="5"/>
  <c r="AH45" i="5"/>
  <c r="AF45" i="5"/>
  <c r="AD45" i="5"/>
  <c r="AB45" i="5"/>
  <c r="Z45" i="5"/>
  <c r="X45" i="5"/>
  <c r="V45" i="5"/>
  <c r="T45" i="5"/>
  <c r="R45" i="5"/>
  <c r="P45" i="5"/>
  <c r="N45" i="5"/>
  <c r="L45" i="5"/>
  <c r="J45" i="5"/>
  <c r="H45" i="5"/>
  <c r="BD44" i="5"/>
  <c r="AX44" i="5"/>
  <c r="AU44" i="5"/>
  <c r="AR44" i="5"/>
  <c r="AP44" i="5"/>
  <c r="AN44" i="5"/>
  <c r="AL44" i="5"/>
  <c r="AJ44" i="5"/>
  <c r="AH44" i="5"/>
  <c r="AF44" i="5"/>
  <c r="AD44" i="5"/>
  <c r="AB44" i="5"/>
  <c r="Z44" i="5"/>
  <c r="X44" i="5"/>
  <c r="V44" i="5"/>
  <c r="T44" i="5"/>
  <c r="R44" i="5"/>
  <c r="P44" i="5"/>
  <c r="N44" i="5"/>
  <c r="L44" i="5"/>
  <c r="J44" i="5"/>
  <c r="H44" i="5"/>
  <c r="BD43" i="5"/>
  <c r="BA43" i="5"/>
  <c r="AX43" i="5"/>
  <c r="AU43" i="5"/>
  <c r="AR43" i="5"/>
  <c r="AP43" i="5"/>
  <c r="AN43" i="5"/>
  <c r="AL43" i="5"/>
  <c r="AJ43" i="5"/>
  <c r="AH43" i="5"/>
  <c r="AF43" i="5"/>
  <c r="AD43" i="5"/>
  <c r="AB43" i="5"/>
  <c r="Z43" i="5"/>
  <c r="X43" i="5"/>
  <c r="V43" i="5"/>
  <c r="T43" i="5"/>
  <c r="R43" i="5"/>
  <c r="P43" i="5"/>
  <c r="N43" i="5"/>
  <c r="L43" i="5"/>
  <c r="J43" i="5"/>
  <c r="H43" i="5"/>
  <c r="BD42" i="5"/>
  <c r="BA42" i="5"/>
  <c r="AX42" i="5"/>
  <c r="AU42" i="5"/>
  <c r="AR42" i="5"/>
  <c r="AP42" i="5"/>
  <c r="AN42" i="5"/>
  <c r="AL42" i="5"/>
  <c r="AJ42" i="5"/>
  <c r="AH42" i="5"/>
  <c r="AF42" i="5"/>
  <c r="AD42" i="5"/>
  <c r="AB42" i="5"/>
  <c r="Z42" i="5"/>
  <c r="X42" i="5"/>
  <c r="V42" i="5"/>
  <c r="T42" i="5"/>
  <c r="R42" i="5"/>
  <c r="P42" i="5"/>
  <c r="N42" i="5"/>
  <c r="L42" i="5"/>
  <c r="J42" i="5"/>
  <c r="H42" i="5"/>
  <c r="BD41" i="5"/>
  <c r="BA41" i="5"/>
  <c r="AX41" i="5"/>
  <c r="AU41" i="5"/>
  <c r="AR41" i="5"/>
  <c r="AP41" i="5"/>
  <c r="AN41" i="5"/>
  <c r="AL41" i="5"/>
  <c r="AJ41" i="5"/>
  <c r="AH41" i="5"/>
  <c r="AF41" i="5"/>
  <c r="AD41" i="5"/>
  <c r="AB41" i="5"/>
  <c r="Z41" i="5"/>
  <c r="X41" i="5"/>
  <c r="V41" i="5"/>
  <c r="T41" i="5"/>
  <c r="R41" i="5"/>
  <c r="P41" i="5"/>
  <c r="N41" i="5"/>
  <c r="L41" i="5"/>
  <c r="J41" i="5"/>
  <c r="H41" i="5"/>
  <c r="BS40" i="5"/>
  <c r="BD40" i="5"/>
  <c r="BA40" i="5"/>
  <c r="AX40" i="5"/>
  <c r="AU40" i="5"/>
  <c r="AR40" i="5"/>
  <c r="AP40" i="5"/>
  <c r="AN40" i="5"/>
  <c r="AL40" i="5"/>
  <c r="AJ40" i="5"/>
  <c r="AH40" i="5"/>
  <c r="AF40" i="5"/>
  <c r="AD40" i="5"/>
  <c r="AB40" i="5"/>
  <c r="Z40" i="5"/>
  <c r="X40" i="5"/>
  <c r="V40" i="5"/>
  <c r="T40" i="5"/>
  <c r="R40" i="5"/>
  <c r="P40" i="5"/>
  <c r="N40" i="5"/>
  <c r="L40" i="5"/>
  <c r="J40" i="5"/>
  <c r="H40" i="5"/>
  <c r="BD39" i="5"/>
  <c r="BA39" i="5"/>
  <c r="AX39" i="5"/>
  <c r="AU39" i="5"/>
  <c r="AR39" i="5"/>
  <c r="AP39" i="5"/>
  <c r="AN39" i="5"/>
  <c r="AL39" i="5"/>
  <c r="AJ39" i="5"/>
  <c r="AH39" i="5"/>
  <c r="AF39" i="5"/>
  <c r="AD39" i="5"/>
  <c r="AB39" i="5"/>
  <c r="Z39" i="5"/>
  <c r="X39" i="5"/>
  <c r="V39" i="5"/>
  <c r="T39" i="5"/>
  <c r="R39" i="5"/>
  <c r="P39" i="5"/>
  <c r="N39" i="5"/>
  <c r="L39" i="5"/>
  <c r="J39" i="5"/>
  <c r="H39" i="5"/>
  <c r="BD36" i="5"/>
  <c r="BA36" i="5"/>
  <c r="AX36" i="5"/>
  <c r="AU36" i="5"/>
  <c r="AR36" i="5"/>
  <c r="AP36" i="5"/>
  <c r="AN36" i="5"/>
  <c r="AL36" i="5"/>
  <c r="AJ36" i="5"/>
  <c r="AH36" i="5"/>
  <c r="AF36" i="5"/>
  <c r="AD36" i="5"/>
  <c r="AB36" i="5"/>
  <c r="Z36" i="5"/>
  <c r="X36" i="5"/>
  <c r="V36" i="5"/>
  <c r="T36" i="5"/>
  <c r="R36" i="5"/>
  <c r="P36" i="5"/>
  <c r="N36" i="5"/>
  <c r="L36" i="5"/>
  <c r="J36" i="5"/>
  <c r="H36" i="5"/>
  <c r="BD35" i="5"/>
  <c r="BA35" i="5"/>
  <c r="AX35" i="5"/>
  <c r="AU35" i="5"/>
  <c r="AR35" i="5"/>
  <c r="AP35" i="5"/>
  <c r="AN35" i="5"/>
  <c r="AL35" i="5"/>
  <c r="AJ35" i="5"/>
  <c r="AH35" i="5"/>
  <c r="AF35" i="5"/>
  <c r="AD35" i="5"/>
  <c r="AB35" i="5"/>
  <c r="Z35" i="5"/>
  <c r="X35" i="5"/>
  <c r="V35" i="5"/>
  <c r="T35" i="5"/>
  <c r="R35" i="5"/>
  <c r="P35" i="5"/>
  <c r="N35" i="5"/>
  <c r="L35" i="5"/>
  <c r="J35" i="5"/>
  <c r="H35" i="5"/>
  <c r="BD34" i="5"/>
  <c r="BA34" i="5"/>
  <c r="AX34" i="5"/>
  <c r="AU34" i="5"/>
  <c r="AR34" i="5"/>
  <c r="AP34" i="5"/>
  <c r="AN34" i="5"/>
  <c r="AL34" i="5"/>
  <c r="AJ34" i="5"/>
  <c r="AH34" i="5"/>
  <c r="AF34" i="5"/>
  <c r="AD34" i="5"/>
  <c r="AB34" i="5"/>
  <c r="Z34" i="5"/>
  <c r="X34" i="5"/>
  <c r="V34" i="5"/>
  <c r="T34" i="5"/>
  <c r="R34" i="5"/>
  <c r="P34" i="5"/>
  <c r="N34" i="5"/>
  <c r="L34" i="5"/>
  <c r="J34" i="5"/>
  <c r="H34" i="5"/>
  <c r="BD33" i="5"/>
  <c r="BA33" i="5"/>
  <c r="AX33" i="5"/>
  <c r="AU33" i="5"/>
  <c r="AR33" i="5"/>
  <c r="AP33" i="5"/>
  <c r="AN33" i="5"/>
  <c r="AL33" i="5"/>
  <c r="AJ33" i="5"/>
  <c r="AH33" i="5"/>
  <c r="AF33" i="5"/>
  <c r="AD33" i="5"/>
  <c r="AB33" i="5"/>
  <c r="Z33" i="5"/>
  <c r="X33" i="5"/>
  <c r="V33" i="5"/>
  <c r="T33" i="5"/>
  <c r="R33" i="5"/>
  <c r="P33" i="5"/>
  <c r="N33" i="5"/>
  <c r="L33" i="5"/>
  <c r="J33" i="5"/>
  <c r="H33" i="5"/>
  <c r="BD32" i="5"/>
  <c r="BA32" i="5"/>
  <c r="AX32" i="5"/>
  <c r="AU32" i="5"/>
  <c r="AR32" i="5"/>
  <c r="AP32" i="5"/>
  <c r="AN32" i="5"/>
  <c r="AL32" i="5"/>
  <c r="AJ32" i="5"/>
  <c r="AH32" i="5"/>
  <c r="AF32" i="5"/>
  <c r="AD32" i="5"/>
  <c r="AB32" i="5"/>
  <c r="Z32" i="5"/>
  <c r="X32" i="5"/>
  <c r="V32" i="5"/>
  <c r="T32" i="5"/>
  <c r="R32" i="5"/>
  <c r="P32" i="5"/>
  <c r="N32" i="5"/>
  <c r="L32" i="5"/>
  <c r="J32" i="5"/>
  <c r="H32" i="5"/>
  <c r="BD31" i="5"/>
  <c r="BA31" i="5"/>
  <c r="AX31" i="5"/>
  <c r="AU31" i="5"/>
  <c r="AR31" i="5"/>
  <c r="AP31" i="5"/>
  <c r="AN31" i="5"/>
  <c r="AL31" i="5"/>
  <c r="AJ31" i="5"/>
  <c r="AH31" i="5"/>
  <c r="AF31" i="5"/>
  <c r="AD31" i="5"/>
  <c r="AB31" i="5"/>
  <c r="Z31" i="5"/>
  <c r="X31" i="5"/>
  <c r="V31" i="5"/>
  <c r="T31" i="5"/>
  <c r="R31" i="5"/>
  <c r="P31" i="5"/>
  <c r="N31" i="5"/>
  <c r="L31" i="5"/>
  <c r="J31" i="5"/>
  <c r="H31" i="5"/>
  <c r="BD30" i="5"/>
  <c r="BA30" i="5"/>
  <c r="AX30" i="5"/>
  <c r="AU30" i="5"/>
  <c r="AR30" i="5"/>
  <c r="AP30" i="5"/>
  <c r="AN30" i="5"/>
  <c r="AL30" i="5"/>
  <c r="AJ30" i="5"/>
  <c r="AH30" i="5"/>
  <c r="AF30" i="5"/>
  <c r="AD30" i="5"/>
  <c r="AB30" i="5"/>
  <c r="Z30" i="5"/>
  <c r="X30" i="5"/>
  <c r="V30" i="5"/>
  <c r="T30" i="5"/>
  <c r="R30" i="5"/>
  <c r="P30" i="5"/>
  <c r="N30" i="5"/>
  <c r="L30" i="5"/>
  <c r="J30" i="5"/>
  <c r="H30" i="5"/>
  <c r="BD29" i="5"/>
  <c r="BA29" i="5"/>
  <c r="AX29" i="5"/>
  <c r="AU29" i="5"/>
  <c r="AR29" i="5"/>
  <c r="AP29" i="5"/>
  <c r="AN29" i="5"/>
  <c r="AL29" i="5"/>
  <c r="AJ29" i="5"/>
  <c r="AH29" i="5"/>
  <c r="AF29" i="5"/>
  <c r="AD29" i="5"/>
  <c r="AB29" i="5"/>
  <c r="Z29" i="5"/>
  <c r="X29" i="5"/>
  <c r="V29" i="5"/>
  <c r="T29" i="5"/>
  <c r="R29" i="5"/>
  <c r="P29" i="5"/>
  <c r="N29" i="5"/>
  <c r="L29" i="5"/>
  <c r="J29" i="5"/>
  <c r="H29" i="5"/>
  <c r="BD28" i="5"/>
  <c r="BA28" i="5"/>
  <c r="AX28" i="5"/>
  <c r="AU28" i="5"/>
  <c r="AR28" i="5"/>
  <c r="AP28" i="5"/>
  <c r="AN28" i="5"/>
  <c r="AL28" i="5"/>
  <c r="AJ28" i="5"/>
  <c r="AH28" i="5"/>
  <c r="AF28" i="5"/>
  <c r="AD28" i="5"/>
  <c r="AB28" i="5"/>
  <c r="Z28" i="5"/>
  <c r="X28" i="5"/>
  <c r="V28" i="5"/>
  <c r="T28" i="5"/>
  <c r="R28" i="5"/>
  <c r="P28" i="5"/>
  <c r="N28" i="5"/>
  <c r="L28" i="5"/>
  <c r="J28" i="5"/>
  <c r="H28" i="5"/>
  <c r="BD27" i="5"/>
  <c r="BA27" i="5"/>
  <c r="AX27" i="5"/>
  <c r="AU27" i="5"/>
  <c r="AR27" i="5"/>
  <c r="AP27" i="5"/>
  <c r="AN27" i="5"/>
  <c r="AL27" i="5"/>
  <c r="AJ27" i="5"/>
  <c r="AH27" i="5"/>
  <c r="AF27" i="5"/>
  <c r="AD27" i="5"/>
  <c r="AB27" i="5"/>
  <c r="Z27" i="5"/>
  <c r="X27" i="5"/>
  <c r="V27" i="5"/>
  <c r="T27" i="5"/>
  <c r="R27" i="5"/>
  <c r="P27" i="5"/>
  <c r="N27" i="5"/>
  <c r="L27" i="5"/>
  <c r="J27" i="5"/>
  <c r="H27" i="5"/>
  <c r="BS26" i="5"/>
  <c r="BD26" i="5"/>
  <c r="BA26" i="5"/>
  <c r="AX26" i="5"/>
  <c r="AU26" i="5"/>
  <c r="AR26" i="5"/>
  <c r="AP26" i="5"/>
  <c r="AN26" i="5"/>
  <c r="AL26" i="5"/>
  <c r="AJ26" i="5"/>
  <c r="AH26" i="5"/>
  <c r="AF26" i="5"/>
  <c r="AD26" i="5"/>
  <c r="AB26" i="5"/>
  <c r="Z26" i="5"/>
  <c r="X26" i="5"/>
  <c r="V26" i="5"/>
  <c r="T26" i="5"/>
  <c r="R26" i="5"/>
  <c r="P26" i="5"/>
  <c r="N26" i="5"/>
  <c r="L26" i="5"/>
  <c r="J26" i="5"/>
  <c r="BD25" i="5"/>
  <c r="BA25" i="5"/>
  <c r="AX25" i="5"/>
  <c r="AU25" i="5"/>
  <c r="AR25" i="5"/>
  <c r="AP25" i="5"/>
  <c r="AN25" i="5"/>
  <c r="AL25" i="5"/>
  <c r="AJ25" i="5"/>
  <c r="AH25" i="5"/>
  <c r="AF25" i="5"/>
  <c r="AD25" i="5"/>
  <c r="AB25" i="5"/>
  <c r="Z25" i="5"/>
  <c r="X25" i="5"/>
  <c r="V25" i="5"/>
  <c r="T25" i="5"/>
  <c r="R25" i="5"/>
  <c r="P25" i="5"/>
  <c r="N25" i="5"/>
  <c r="L25" i="5"/>
  <c r="J25" i="5"/>
  <c r="BD22" i="5"/>
  <c r="BA22" i="5"/>
  <c r="AX22" i="5"/>
  <c r="AU22" i="5"/>
  <c r="AR22" i="5"/>
  <c r="AP22" i="5"/>
  <c r="AN22" i="5"/>
  <c r="AL22" i="5"/>
  <c r="AJ22" i="5"/>
  <c r="AH22" i="5"/>
  <c r="AF22" i="5"/>
  <c r="AD22" i="5"/>
  <c r="AB22" i="5"/>
  <c r="Z22" i="5"/>
  <c r="X22" i="5"/>
  <c r="V22" i="5"/>
  <c r="T22" i="5"/>
  <c r="R22" i="5"/>
  <c r="P22" i="5"/>
  <c r="N22" i="5"/>
  <c r="L22" i="5"/>
  <c r="J22" i="5"/>
  <c r="BD21" i="5"/>
  <c r="BA21" i="5"/>
  <c r="AX21" i="5"/>
  <c r="AU21" i="5"/>
  <c r="AR21" i="5"/>
  <c r="AP21" i="5"/>
  <c r="AN21" i="5"/>
  <c r="AL21" i="5"/>
  <c r="AJ21" i="5"/>
  <c r="AH21" i="5"/>
  <c r="AF21" i="5"/>
  <c r="AD21" i="5"/>
  <c r="AB21" i="5"/>
  <c r="Z21" i="5"/>
  <c r="X21" i="5"/>
  <c r="V21" i="5"/>
  <c r="T21" i="5"/>
  <c r="R21" i="5"/>
  <c r="P21" i="5"/>
  <c r="N21" i="5"/>
  <c r="L21" i="5"/>
  <c r="J21" i="5"/>
  <c r="BD20" i="5"/>
  <c r="BA20" i="5"/>
  <c r="AX20" i="5"/>
  <c r="AU20" i="5"/>
  <c r="AR20" i="5"/>
  <c r="AP20" i="5"/>
  <c r="AN20" i="5"/>
  <c r="AL20" i="5"/>
  <c r="AJ20" i="5"/>
  <c r="AH20" i="5"/>
  <c r="AF20" i="5"/>
  <c r="AD20" i="5"/>
  <c r="AB20" i="5"/>
  <c r="Z20" i="5"/>
  <c r="X20" i="5"/>
  <c r="V20" i="5"/>
  <c r="T20" i="5"/>
  <c r="R20" i="5"/>
  <c r="P20" i="5"/>
  <c r="N20" i="5"/>
  <c r="L20" i="5"/>
  <c r="J20" i="5"/>
  <c r="BD19" i="5"/>
  <c r="BA19" i="5"/>
  <c r="AX19" i="5"/>
  <c r="AU19" i="5"/>
  <c r="AR19" i="5"/>
  <c r="AP19" i="5"/>
  <c r="AN19" i="5"/>
  <c r="AL19" i="5"/>
  <c r="AJ19" i="5"/>
  <c r="AH19" i="5"/>
  <c r="AF19" i="5"/>
  <c r="AD19" i="5"/>
  <c r="AB19" i="5"/>
  <c r="Z19" i="5"/>
  <c r="X19" i="5"/>
  <c r="V19" i="5"/>
  <c r="T19" i="5"/>
  <c r="R19" i="5"/>
  <c r="P19" i="5"/>
  <c r="N19" i="5"/>
  <c r="L19" i="5"/>
  <c r="J19" i="5"/>
  <c r="BD18" i="5"/>
  <c r="BA18" i="5"/>
  <c r="AX18" i="5"/>
  <c r="AU18" i="5"/>
  <c r="AR18" i="5"/>
  <c r="AP18" i="5"/>
  <c r="AN18" i="5"/>
  <c r="AL18" i="5"/>
  <c r="AJ18" i="5"/>
  <c r="AH18" i="5"/>
  <c r="AF18" i="5"/>
  <c r="AD18" i="5"/>
  <c r="AB18" i="5"/>
  <c r="Z18" i="5"/>
  <c r="X18" i="5"/>
  <c r="V18" i="5"/>
  <c r="T18" i="5"/>
  <c r="R18" i="5"/>
  <c r="P18" i="5"/>
  <c r="N18" i="5"/>
  <c r="L18" i="5"/>
  <c r="J18" i="5"/>
  <c r="BD17" i="5"/>
  <c r="BA17" i="5"/>
  <c r="AX17" i="5"/>
  <c r="AU17" i="5"/>
  <c r="AR17" i="5"/>
  <c r="AP17" i="5"/>
  <c r="AN17" i="5"/>
  <c r="AL17" i="5"/>
  <c r="AJ17" i="5"/>
  <c r="AH17" i="5"/>
  <c r="AF17" i="5"/>
  <c r="AD17" i="5"/>
  <c r="AB17" i="5"/>
  <c r="Z17" i="5"/>
  <c r="X17" i="5"/>
  <c r="V17" i="5"/>
  <c r="T17" i="5"/>
  <c r="R17" i="5"/>
  <c r="P17" i="5"/>
  <c r="N17" i="5"/>
  <c r="L17" i="5"/>
  <c r="J17" i="5"/>
  <c r="BD16" i="5"/>
  <c r="BA16" i="5"/>
  <c r="AX16" i="5"/>
  <c r="AU16" i="5"/>
  <c r="AR16" i="5"/>
  <c r="AP16" i="5"/>
  <c r="AN16" i="5"/>
  <c r="AL16" i="5"/>
  <c r="AJ16" i="5"/>
  <c r="AH16" i="5"/>
  <c r="AF16" i="5"/>
  <c r="AD16" i="5"/>
  <c r="AB16" i="5"/>
  <c r="Z16" i="5"/>
  <c r="X16" i="5"/>
  <c r="V16" i="5"/>
  <c r="T16" i="5"/>
  <c r="R16" i="5"/>
  <c r="P16" i="5"/>
  <c r="N16" i="5"/>
  <c r="L16" i="5"/>
  <c r="J16" i="5"/>
  <c r="BD15" i="5"/>
  <c r="AX15" i="5"/>
  <c r="AU15" i="5"/>
  <c r="AR15" i="5"/>
  <c r="AP15" i="5"/>
  <c r="AN15" i="5"/>
  <c r="AL15" i="5"/>
  <c r="AJ15" i="5"/>
  <c r="AH15" i="5"/>
  <c r="AF15" i="5"/>
  <c r="AD15" i="5"/>
  <c r="AB15" i="5"/>
  <c r="Z15" i="5"/>
  <c r="X15" i="5"/>
  <c r="V15" i="5"/>
  <c r="T15" i="5"/>
  <c r="R15" i="5"/>
  <c r="P15" i="5"/>
  <c r="N15" i="5"/>
  <c r="L15" i="5"/>
  <c r="J15" i="5"/>
  <c r="BD14" i="5"/>
  <c r="BA14" i="5"/>
  <c r="AU14" i="5"/>
  <c r="AR14" i="5"/>
  <c r="AP14" i="5"/>
  <c r="AN14" i="5"/>
  <c r="AL14" i="5"/>
  <c r="AJ14" i="5"/>
  <c r="AH14" i="5"/>
  <c r="AF14" i="5"/>
  <c r="AD14" i="5"/>
  <c r="AB14" i="5"/>
  <c r="Z14" i="5"/>
  <c r="X14" i="5"/>
  <c r="V14" i="5"/>
  <c r="T14" i="5"/>
  <c r="R14" i="5"/>
  <c r="P14" i="5"/>
  <c r="N14" i="5"/>
  <c r="L14" i="5"/>
  <c r="J14" i="5"/>
  <c r="BD13" i="5"/>
  <c r="BA13" i="5"/>
  <c r="AX13" i="5"/>
  <c r="AU13" i="5"/>
  <c r="AR13" i="5"/>
  <c r="AP13" i="5"/>
  <c r="AN13" i="5"/>
  <c r="AL13" i="5"/>
  <c r="AJ13" i="5"/>
  <c r="AH13" i="5"/>
  <c r="AF13" i="5"/>
  <c r="AD13" i="5"/>
  <c r="AB13" i="5"/>
  <c r="Z13" i="5"/>
  <c r="X13" i="5"/>
  <c r="V13" i="5"/>
  <c r="T13" i="5"/>
  <c r="R13" i="5"/>
  <c r="P13" i="5"/>
  <c r="N13" i="5"/>
  <c r="L13" i="5"/>
  <c r="J13" i="5"/>
  <c r="BS12" i="5"/>
  <c r="BD12" i="5"/>
  <c r="BA12" i="5"/>
  <c r="AX12" i="5"/>
  <c r="AU12" i="5"/>
  <c r="AR12" i="5"/>
  <c r="AP12" i="5"/>
  <c r="AN12" i="5"/>
  <c r="AL12" i="5"/>
  <c r="AJ12" i="5"/>
  <c r="AH12" i="5"/>
  <c r="AF12" i="5"/>
  <c r="AD12" i="5"/>
  <c r="AB12" i="5"/>
  <c r="Z12" i="5"/>
  <c r="X12" i="5"/>
  <c r="V12" i="5"/>
  <c r="T12" i="5"/>
  <c r="R12" i="5"/>
  <c r="P12" i="5"/>
  <c r="N12" i="5"/>
  <c r="L12" i="5"/>
  <c r="J12" i="5"/>
  <c r="BD11" i="5"/>
  <c r="BA11" i="5"/>
  <c r="AX11" i="5"/>
  <c r="AU11" i="5"/>
  <c r="AR11" i="5"/>
  <c r="AP11" i="5"/>
  <c r="AN11" i="5"/>
  <c r="AL11" i="5"/>
  <c r="AJ11" i="5"/>
  <c r="AH11" i="5"/>
  <c r="AF11" i="5"/>
  <c r="AD11" i="5"/>
  <c r="AB11" i="5"/>
  <c r="Z11" i="5"/>
  <c r="X11" i="5"/>
  <c r="V11" i="5"/>
  <c r="T11" i="5"/>
  <c r="R11" i="5"/>
  <c r="P11" i="5"/>
  <c r="N11" i="5"/>
  <c r="L11" i="5"/>
  <c r="J11" i="5"/>
  <c r="BN1138" i="5" l="1"/>
  <c r="BN1140" i="5" s="1"/>
  <c r="BR1110" i="5"/>
  <c r="BQ1110" i="5"/>
  <c r="BQ1150" i="5" s="1"/>
  <c r="BQ1152" i="5" s="1"/>
  <c r="BK1110" i="5"/>
  <c r="BK1150" i="5" s="1"/>
  <c r="BK1152" i="5" s="1"/>
  <c r="BN1110" i="5"/>
  <c r="BN1150" i="5" s="1"/>
  <c r="BN1152" i="5" s="1"/>
  <c r="BH1110" i="5"/>
  <c r="BH1150" i="5" s="1"/>
  <c r="BH1152" i="5" s="1"/>
  <c r="BR1109" i="5"/>
  <c r="BR1111" i="5" s="1"/>
  <c r="BR1121" i="5" s="1"/>
  <c r="BR1123" i="5" s="1"/>
  <c r="BR1126" i="5" s="1"/>
  <c r="BH1109" i="5"/>
  <c r="BH1144" i="5" s="1"/>
  <c r="BH1146" i="5" s="1"/>
  <c r="BQ1109" i="5"/>
  <c r="BQ1144" i="5" s="1"/>
  <c r="BQ1146" i="5" s="1"/>
  <c r="BK1109" i="5"/>
  <c r="BK1144" i="5" s="1"/>
  <c r="BK1146" i="5" s="1"/>
  <c r="BN1109" i="5"/>
  <c r="BS687" i="5"/>
  <c r="BS547" i="5"/>
  <c r="AS1104" i="5"/>
  <c r="BS418" i="5"/>
  <c r="BB1104" i="5"/>
  <c r="T1103" i="5"/>
  <c r="T1104" i="5" s="1"/>
  <c r="AJ1103" i="5"/>
  <c r="AJ1104" i="5" s="1"/>
  <c r="AR1103" i="5"/>
  <c r="AR1104" i="5" s="1"/>
  <c r="BD1103" i="5"/>
  <c r="BE1124" i="5" s="1"/>
  <c r="BS242" i="5"/>
  <c r="BS245" i="5" s="1"/>
  <c r="BS253" i="5"/>
  <c r="BS295" i="5"/>
  <c r="BS337" i="5"/>
  <c r="BS617" i="5"/>
  <c r="BS690" i="5"/>
  <c r="BS693" i="5" s="1"/>
  <c r="BE1110" i="5"/>
  <c r="BE1150" i="5" s="1"/>
  <c r="BE1152" i="5" s="1"/>
  <c r="BS57" i="5"/>
  <c r="BS116" i="5"/>
  <c r="BS119" i="5" s="1"/>
  <c r="BS200" i="5"/>
  <c r="BS203" i="5" s="1"/>
  <c r="BS281" i="5"/>
  <c r="BS466" i="5"/>
  <c r="BS469" i="5" s="1"/>
  <c r="BS508" i="5"/>
  <c r="BS511" i="5" s="1"/>
  <c r="BS564" i="5"/>
  <c r="BS567" i="5" s="1"/>
  <c r="BS606" i="5"/>
  <c r="BS609" i="5" s="1"/>
  <c r="BS732" i="5"/>
  <c r="BS735" i="5" s="1"/>
  <c r="AS1125" i="5"/>
  <c r="BS43" i="5"/>
  <c r="BS71" i="5"/>
  <c r="BS99" i="5"/>
  <c r="BS113" i="5"/>
  <c r="BS186" i="5"/>
  <c r="BS189" i="5" s="1"/>
  <c r="BS228" i="5"/>
  <c r="BS231" i="5" s="1"/>
  <c r="BS421" i="5"/>
  <c r="AL421" i="5"/>
  <c r="AL1103" i="5" s="1"/>
  <c r="AL1104" i="5" s="1"/>
  <c r="BS491" i="5"/>
  <c r="BS634" i="5"/>
  <c r="BS637" i="5" s="1"/>
  <c r="BS648" i="5"/>
  <c r="BS651" i="5" s="1"/>
  <c r="BS676" i="5"/>
  <c r="BS679" i="5" s="1"/>
  <c r="AY1110" i="5"/>
  <c r="L1103" i="5"/>
  <c r="L1104" i="5" s="1"/>
  <c r="AB1103" i="5"/>
  <c r="AB1104" i="5" s="1"/>
  <c r="BS29" i="5"/>
  <c r="BS85" i="5"/>
  <c r="BS172" i="5"/>
  <c r="BS175" i="5" s="1"/>
  <c r="BS214" i="5"/>
  <c r="BS217" i="5" s="1"/>
  <c r="BS267" i="5"/>
  <c r="BS323" i="5"/>
  <c r="BS435" i="5"/>
  <c r="BS799" i="5"/>
  <c r="AV1104" i="5"/>
  <c r="BB1110" i="5"/>
  <c r="BB1150" i="5" s="1"/>
  <c r="BB1152" i="5" s="1"/>
  <c r="BS15" i="5"/>
  <c r="N1103" i="5"/>
  <c r="N1104" i="5" s="1"/>
  <c r="AD1103" i="5"/>
  <c r="AD1104" i="5" s="1"/>
  <c r="AU1103" i="5"/>
  <c r="BS60" i="5"/>
  <c r="BS102" i="5"/>
  <c r="BS130" i="5"/>
  <c r="BS133" i="5" s="1"/>
  <c r="BS144" i="5"/>
  <c r="BS211" i="5"/>
  <c r="BS393" i="5"/>
  <c r="BS463" i="5"/>
  <c r="BS522" i="5"/>
  <c r="BS578" i="5"/>
  <c r="BS830" i="5"/>
  <c r="H1103" i="5"/>
  <c r="H1104" i="5" s="1"/>
  <c r="P1103" i="5"/>
  <c r="P1104" i="5" s="1"/>
  <c r="X1103" i="5"/>
  <c r="X1104" i="5" s="1"/>
  <c r="AF1103" i="5"/>
  <c r="AF1104" i="5" s="1"/>
  <c r="AN1103" i="5"/>
  <c r="AN1104" i="5" s="1"/>
  <c r="AX1103" i="5"/>
  <c r="BS32" i="5"/>
  <c r="BS88" i="5"/>
  <c r="BS127" i="5"/>
  <c r="BS141" i="5"/>
  <c r="BS155" i="5"/>
  <c r="BS183" i="5"/>
  <c r="BS368" i="5"/>
  <c r="BS379" i="5"/>
  <c r="BS452" i="5"/>
  <c r="BS480" i="5"/>
  <c r="BS519" i="5"/>
  <c r="BS536" i="5"/>
  <c r="BS575" i="5"/>
  <c r="BS592" i="5"/>
  <c r="BS631" i="5"/>
  <c r="BS746" i="5"/>
  <c r="BS827" i="5"/>
  <c r="BS914" i="5"/>
  <c r="V1103" i="5"/>
  <c r="V1104" i="5" s="1"/>
  <c r="BS46" i="5"/>
  <c r="BS158" i="5"/>
  <c r="BS161" i="5" s="1"/>
  <c r="BS239" i="5"/>
  <c r="BS382" i="5"/>
  <c r="BS505" i="5"/>
  <c r="BS561" i="5"/>
  <c r="BS603" i="5"/>
  <c r="BS662" i="5"/>
  <c r="BS74" i="5"/>
  <c r="BS197" i="5"/>
  <c r="BS225" i="5"/>
  <c r="BS449" i="5"/>
  <c r="BS477" i="5"/>
  <c r="BS494" i="5"/>
  <c r="BS533" i="5"/>
  <c r="BS550" i="5"/>
  <c r="BS589" i="5"/>
  <c r="BS620" i="5"/>
  <c r="BS673" i="5"/>
  <c r="BS704" i="5"/>
  <c r="BS911" i="5"/>
  <c r="BS1012" i="5"/>
  <c r="BS1023" i="5"/>
  <c r="AS1121" i="5"/>
  <c r="AS1123" i="5" s="1"/>
  <c r="BS256" i="5"/>
  <c r="BS270" i="5"/>
  <c r="BS284" i="5"/>
  <c r="BS298" i="5"/>
  <c r="BS326" i="5"/>
  <c r="BS354" i="5"/>
  <c r="BS365" i="5"/>
  <c r="BS410" i="5"/>
  <c r="BS438" i="5"/>
  <c r="BS645" i="5"/>
  <c r="BS701" i="5"/>
  <c r="BS743" i="5"/>
  <c r="BS1068" i="5"/>
  <c r="J1103" i="5"/>
  <c r="J1104" i="5" s="1"/>
  <c r="R1103" i="5"/>
  <c r="R1104" i="5" s="1"/>
  <c r="Z1103" i="5"/>
  <c r="Z1104" i="5" s="1"/>
  <c r="AH1103" i="5"/>
  <c r="AH1104" i="5" s="1"/>
  <c r="AP1103" i="5"/>
  <c r="AP1104" i="5" s="1"/>
  <c r="BA1103" i="5"/>
  <c r="BS18" i="5"/>
  <c r="BS169" i="5"/>
  <c r="BS340" i="5"/>
  <c r="BS351" i="5"/>
  <c r="BS396" i="5"/>
  <c r="BS407" i="5"/>
  <c r="BS659" i="5"/>
  <c r="BS816" i="5"/>
  <c r="BS841" i="5"/>
  <c r="BS900" i="5"/>
  <c r="BS939" i="5"/>
  <c r="BS953" i="5"/>
  <c r="BS1040" i="5"/>
  <c r="BS718" i="5"/>
  <c r="BS729" i="5"/>
  <c r="BS813" i="5"/>
  <c r="BS886" i="5"/>
  <c r="BS897" i="5"/>
  <c r="BS1082" i="5"/>
  <c r="BS715" i="5"/>
  <c r="BS802" i="5"/>
  <c r="BS844" i="5"/>
  <c r="BS883" i="5"/>
  <c r="BS942" i="5"/>
  <c r="BS1079" i="5"/>
  <c r="BS956" i="5"/>
  <c r="BS1009" i="5"/>
  <c r="BS1037" i="5"/>
  <c r="BS1065" i="5"/>
  <c r="BS1026" i="5"/>
  <c r="BS1054" i="5"/>
  <c r="BS1096" i="5"/>
  <c r="BS1093" i="5"/>
  <c r="F1111" i="5"/>
  <c r="BR1133" i="5" s="1"/>
  <c r="BE1138" i="5"/>
  <c r="BE1140" i="5" s="1"/>
  <c r="BS1051" i="5"/>
  <c r="AY1125" i="5"/>
  <c r="AY1104" i="5"/>
  <c r="BB1109" i="5"/>
  <c r="BB1144" i="5" s="1"/>
  <c r="BB1146" i="5" s="1"/>
  <c r="AY1109" i="5"/>
  <c r="BE1104" i="5"/>
  <c r="BE1109" i="5"/>
  <c r="BE1144" i="5" s="1"/>
  <c r="BE1146" i="5" s="1"/>
  <c r="BK1138" i="5" l="1"/>
  <c r="BK1140" i="5" s="1"/>
  <c r="BK1119" i="5"/>
  <c r="BN1119" i="5"/>
  <c r="BN1144" i="5"/>
  <c r="BN1146" i="5" s="1"/>
  <c r="BH1138" i="5"/>
  <c r="BH1140" i="5" s="1"/>
  <c r="BH1119" i="5"/>
  <c r="BQ1138" i="5"/>
  <c r="BQ1140" i="5" s="1"/>
  <c r="BQ1119" i="5"/>
  <c r="BD1104" i="5"/>
  <c r="AY1144" i="5"/>
  <c r="AY1146" i="5" s="1"/>
  <c r="AY1150" i="5"/>
  <c r="AY1152" i="5" s="1"/>
  <c r="BB1138" i="5"/>
  <c r="BB1140" i="5" s="1"/>
  <c r="AS1124" i="5"/>
  <c r="AS1126" i="5" s="1"/>
  <c r="AV1117" i="5" s="1"/>
  <c r="AV1120" i="5" s="1"/>
  <c r="AV1121" i="5" s="1"/>
  <c r="AV1123" i="5" s="1"/>
  <c r="BB1111" i="5"/>
  <c r="BB1119" i="5" s="1"/>
  <c r="BS424" i="5"/>
  <c r="BS427" i="5" s="1"/>
  <c r="BS1029" i="5"/>
  <c r="BS399" i="5"/>
  <c r="BB1124" i="5"/>
  <c r="BA1104" i="5"/>
  <c r="BS287" i="5"/>
  <c r="BS497" i="5"/>
  <c r="BS77" i="5"/>
  <c r="BS749" i="5"/>
  <c r="BS1057" i="5"/>
  <c r="BS889" i="5"/>
  <c r="BS1043" i="5"/>
  <c r="BS343" i="5"/>
  <c r="BS273" i="5"/>
  <c r="BS917" i="5"/>
  <c r="BS91" i="5"/>
  <c r="BS581" i="5"/>
  <c r="BS147" i="5"/>
  <c r="BS105" i="5"/>
  <c r="BS63" i="5"/>
  <c r="BE1119" i="5"/>
  <c r="BS945" i="5"/>
  <c r="BS847" i="5"/>
  <c r="BS805" i="5"/>
  <c r="BS1085" i="5"/>
  <c r="BS721" i="5"/>
  <c r="BS903" i="5"/>
  <c r="BS441" i="5"/>
  <c r="BS329" i="5"/>
  <c r="BS1015" i="5"/>
  <c r="BS553" i="5"/>
  <c r="BS539" i="5"/>
  <c r="BS483" i="5"/>
  <c r="BS35" i="5"/>
  <c r="AY1111" i="5"/>
  <c r="AY1119" i="5" s="1"/>
  <c r="BS819" i="5"/>
  <c r="BS707" i="5"/>
  <c r="BS665" i="5"/>
  <c r="AX1104" i="5"/>
  <c r="AY1124" i="5"/>
  <c r="BS525" i="5"/>
  <c r="BS1099" i="5"/>
  <c r="BS959" i="5"/>
  <c r="BS21" i="5"/>
  <c r="BS1071" i="5"/>
  <c r="BS413" i="5"/>
  <c r="BS357" i="5"/>
  <c r="BS301" i="5"/>
  <c r="BS259" i="5"/>
  <c r="BS623" i="5"/>
  <c r="BS385" i="5"/>
  <c r="BS49" i="5"/>
  <c r="BS595" i="5"/>
  <c r="BS455" i="5"/>
  <c r="BS371" i="5"/>
  <c r="BS833" i="5"/>
  <c r="AV1124" i="5"/>
  <c r="AU1104" i="5"/>
  <c r="AV1126" i="5" l="1"/>
  <c r="AY1114" i="5" s="1"/>
  <c r="F1126" i="5" l="1"/>
  <c r="AY1117" i="5"/>
  <c r="AY1120" i="5" s="1"/>
  <c r="AY1121" i="5" s="1"/>
  <c r="AY1123" i="5" s="1"/>
  <c r="BB1117" i="5" l="1"/>
  <c r="BB1120" i="5" s="1"/>
  <c r="BB1121" i="5" l="1"/>
  <c r="BB1123" i="5" s="1"/>
  <c r="BB1126" i="5" s="1"/>
  <c r="BE1114" i="5" s="1"/>
  <c r="BE1117" i="5" s="1"/>
  <c r="BE1120" i="5" s="1"/>
  <c r="BE1121" i="5" s="1"/>
  <c r="BE1123" i="5" s="1"/>
  <c r="BE1126" i="5" l="1"/>
  <c r="B12" i="7"/>
  <c r="B13" i="7"/>
  <c r="B14" i="7"/>
  <c r="BH1114" i="5" l="1"/>
  <c r="BH1117" i="5" s="1"/>
  <c r="BH1120" i="5" s="1"/>
  <c r="BH1121" i="5" s="1"/>
  <c r="BH1123" i="5" s="1"/>
  <c r="BH1126" i="5" s="1"/>
  <c r="BK1114" i="5" s="1"/>
  <c r="BK1117" i="5" s="1"/>
  <c r="BK1120" i="5" s="1"/>
  <c r="BK1121" i="5" s="1"/>
  <c r="BK1123" i="5" s="1"/>
  <c r="BK1126" i="5" s="1"/>
  <c r="BN1114" i="5" s="1"/>
  <c r="BN1117" i="5" s="1"/>
  <c r="BN1120" i="5" s="1"/>
  <c r="BN1121" i="5" s="1"/>
  <c r="BN1123" i="5" s="1"/>
  <c r="BN1126" i="5" s="1"/>
  <c r="BQ1114" i="5" s="1"/>
  <c r="BQ1117" i="5" s="1"/>
  <c r="BQ1120" i="5" s="1"/>
  <c r="BQ1121" i="5" s="1"/>
  <c r="BQ1123" i="5" s="1"/>
  <c r="BQ1126" i="5" s="1"/>
  <c r="B15" i="7"/>
  <c r="B2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Deatherage, Amanda C  (KIPDA)</author>
    <author>Vail, Nick  (KIPDA)</author>
    <author>tc={4D5A348C-794F-42BA-8F66-C38365C257A5}</author>
    <author>tc={3AB9C103-B6F8-4AE4-9A6C-2A6D196B35B0}</author>
    <author>Amanda C. Deatherage</author>
    <author>tc={C6A73A1B-AB08-4FD7-9534-34F59B556C41}</author>
    <author>Nick Vail</author>
  </authors>
  <commentList>
    <comment ref="AT31" authorId="0" shapeId="0" xr:uid="{00000000-0006-0000-0100-000001000000}">
      <text>
        <r>
          <rPr>
            <b/>
            <sz val="9"/>
            <color indexed="81"/>
            <rFont val="Tahoma"/>
            <family val="2"/>
          </rPr>
          <t>Deatherage, Amanda C  (KIPDA):</t>
        </r>
        <r>
          <rPr>
            <sz val="9"/>
            <color indexed="81"/>
            <rFont val="Tahoma"/>
            <family val="2"/>
          </rPr>
          <t xml:space="preserve">
Project sponsor would like to push FY 2018 R funds back 1 year. Difficult to do in CMAQ program – INDOT requires another project to swap with them. Only TARC and APCD have $ in 2019, don’t want to swap. Discussions between APCD and INDOT on whether they can get more money in 2018 and less money in 2019 to accommodate changes. INDOT says to talk to Emmanuel. APCD will talk to Lou Metro about rules about getting money now, holding for next year. Tentatively shift this project to FY 2019 and APCD gets $450,000 in FY 2018 and $50,000 for FY 2019.
This shift was not suggested at TTCC on 10/11/17. What is the status of this shift?</t>
        </r>
      </text>
    </comment>
    <comment ref="AT44" authorId="1" shapeId="0" xr:uid="{00000000-0006-0000-0100-000002000000}">
      <text>
        <r>
          <rPr>
            <b/>
            <sz val="9"/>
            <color indexed="81"/>
            <rFont val="Tahoma"/>
            <family val="2"/>
          </rPr>
          <t>Vail, Nick  (KIPDA):</t>
        </r>
        <r>
          <rPr>
            <sz val="9"/>
            <color indexed="81"/>
            <rFont val="Tahoma"/>
            <family val="2"/>
          </rPr>
          <t xml:space="preserve">
Includes $156,539 in PYB funds</t>
        </r>
      </text>
    </comment>
    <comment ref="AQ58" authorId="1" shapeId="0" xr:uid="{00000000-0006-0000-0100-000003000000}">
      <text>
        <r>
          <rPr>
            <b/>
            <sz val="9"/>
            <color indexed="81"/>
            <rFont val="Tahoma"/>
            <family val="2"/>
          </rPr>
          <t>Vail, Nick  (KIPDA):</t>
        </r>
        <r>
          <rPr>
            <sz val="9"/>
            <color indexed="81"/>
            <rFont val="Tahoma"/>
            <family val="2"/>
          </rPr>
          <t xml:space="preserve">
Includes $1,518,053</t>
        </r>
      </text>
    </comment>
    <comment ref="AT58" authorId="1" shapeId="0" xr:uid="{00000000-0006-0000-0100-000004000000}">
      <text>
        <r>
          <rPr>
            <b/>
            <sz val="9"/>
            <color indexed="81"/>
            <rFont val="Tahoma"/>
            <family val="2"/>
          </rPr>
          <t>Vail, Nick  (KIPDA):</t>
        </r>
        <r>
          <rPr>
            <sz val="9"/>
            <color indexed="81"/>
            <rFont val="Tahoma"/>
            <family val="2"/>
          </rPr>
          <t xml:space="preserve">
INDOT categorized the funds as CMAQ so they have been switched programs via February 2018 Administrative Modification. 
Total funds move = $201,568</t>
        </r>
      </text>
    </comment>
    <comment ref="AQ68" authorId="1" shapeId="0" xr:uid="{00000000-0006-0000-0100-000005000000}">
      <text>
        <r>
          <rPr>
            <b/>
            <sz val="9"/>
            <color indexed="81"/>
            <rFont val="Tahoma"/>
            <family val="2"/>
          </rPr>
          <t>Vail, Nick  (KIPDA):</t>
        </r>
        <r>
          <rPr>
            <sz val="9"/>
            <color indexed="81"/>
            <rFont val="Tahoma"/>
            <family val="2"/>
          </rPr>
          <t xml:space="preserve">
Includes $441,539 in PYB funds</t>
        </r>
      </text>
    </comment>
    <comment ref="AQ96" authorId="1" shapeId="0" xr:uid="{00000000-0006-0000-0100-000006000000}">
      <text>
        <r>
          <rPr>
            <b/>
            <sz val="9"/>
            <color indexed="81"/>
            <rFont val="Tahoma"/>
            <family val="2"/>
          </rPr>
          <t>Vail, Nick  (KIPDA):</t>
        </r>
        <r>
          <rPr>
            <sz val="9"/>
            <color indexed="81"/>
            <rFont val="Tahoma"/>
            <family val="2"/>
          </rPr>
          <t xml:space="preserve">
Includes $441,539 in PYB funds</t>
        </r>
      </text>
    </comment>
    <comment ref="AW100" authorId="2"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Moved $148,386 from STBG to HSIP</t>
      </text>
    </comment>
    <comment ref="AW198" authorId="3"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Moved $148,386 in STBG funds to HSIP</t>
      </text>
    </comment>
    <comment ref="AT366" authorId="1" shapeId="0" xr:uid="{00000000-0006-0000-0100-000009000000}">
      <text>
        <r>
          <rPr>
            <b/>
            <sz val="9"/>
            <color indexed="81"/>
            <rFont val="Tahoma"/>
            <family val="2"/>
          </rPr>
          <t>Vail, Nick  (KIPDA):</t>
        </r>
        <r>
          <rPr>
            <sz val="9"/>
            <color indexed="81"/>
            <rFont val="Tahoma"/>
            <family val="2"/>
          </rPr>
          <t xml:space="preserve">
INDOT categorized the funds as CMAQ so they have been switched programs via February 2018 Administrative Modification. 
Total funds move = $201,568</t>
        </r>
      </text>
    </comment>
    <comment ref="AQ408" authorId="1" shapeId="0" xr:uid="{00000000-0006-0000-0100-00000A000000}">
      <text>
        <r>
          <rPr>
            <b/>
            <sz val="9"/>
            <color indexed="81"/>
            <rFont val="Tahoma"/>
            <family val="2"/>
          </rPr>
          <t>Vail, Nick  (KIPDA):</t>
        </r>
        <r>
          <rPr>
            <sz val="9"/>
            <color indexed="81"/>
            <rFont val="Tahoma"/>
            <family val="2"/>
          </rPr>
          <t xml:space="preserve">
Includes $1,094,474 in PYB funds</t>
        </r>
      </text>
    </comment>
    <comment ref="BR408" authorId="4" shapeId="0" xr:uid="{00000000-0006-0000-0100-00000B000000}">
      <text>
        <r>
          <rPr>
            <b/>
            <sz val="9"/>
            <color indexed="81"/>
            <rFont val="Tahoma"/>
            <family val="2"/>
          </rPr>
          <t>Amanda C. Deatherage:</t>
        </r>
        <r>
          <rPr>
            <sz val="9"/>
            <color indexed="81"/>
            <rFont val="Tahoma"/>
            <family val="2"/>
          </rPr>
          <t xml:space="preserve">
Using local money $14,500,000</t>
        </r>
      </text>
    </comment>
    <comment ref="AQ418" authorId="1" shapeId="0" xr:uid="{00000000-0006-0000-0100-00000C000000}">
      <text>
        <r>
          <rPr>
            <b/>
            <sz val="9"/>
            <color indexed="81"/>
            <rFont val="Tahoma"/>
            <family val="2"/>
          </rPr>
          <t>Vail, Nick  (KIPDA):</t>
        </r>
        <r>
          <rPr>
            <sz val="9"/>
            <color indexed="81"/>
            <rFont val="Tahoma"/>
            <family val="2"/>
          </rPr>
          <t xml:space="preserve">
Includes $441,539 in PYB funds</t>
        </r>
      </text>
    </comment>
    <comment ref="AW422" authorId="5" shapeId="0" xr:uid="{00000000-0006-0000-0100-00000D000000}">
      <text>
        <t>[Threaded comment]
Your version of Excel allows you to read this threaded comment; however, any edits to it will get removed if the file is opened in a newer version of Excel. Learn more: https://go.microsoft.com/fwlink/?linkid=870924
Comment:
    Moved $148,386 from STBG to HSIP</t>
      </text>
    </comment>
    <comment ref="AV479" authorId="1" shapeId="0" xr:uid="{00000000-0006-0000-0100-00000E000000}">
      <text>
        <r>
          <rPr>
            <b/>
            <sz val="9"/>
            <color indexed="81"/>
            <rFont val="Tahoma"/>
            <family val="2"/>
          </rPr>
          <t>Vail, Nick  (KIPDA):</t>
        </r>
        <r>
          <rPr>
            <sz val="9"/>
            <color indexed="81"/>
            <rFont val="Tahoma"/>
            <family val="2"/>
          </rPr>
          <t xml:space="preserve">
Transferred $37,680 to CMAQ for Ohio River Greenway; 
Moved $60,474 to HSIP for Blackiston Mill Phase 1</t>
        </r>
      </text>
    </comment>
    <comment ref="AY488" authorId="6" shapeId="0" xr:uid="{00000000-0006-0000-0100-00000F000000}">
      <text>
        <r>
          <rPr>
            <b/>
            <sz val="9"/>
            <color indexed="81"/>
            <rFont val="Tahoma"/>
            <family val="2"/>
          </rPr>
          <t>Nick Vail:</t>
        </r>
        <r>
          <rPr>
            <sz val="9"/>
            <color indexed="81"/>
            <rFont val="Tahoma"/>
            <family val="2"/>
          </rPr>
          <t xml:space="preserve">
FY 2018 carryover funds</t>
        </r>
      </text>
    </comment>
    <comment ref="AY489" authorId="6" shapeId="0" xr:uid="{00000000-0006-0000-0100-000010000000}">
      <text>
        <r>
          <rPr>
            <b/>
            <sz val="9"/>
            <color indexed="81"/>
            <rFont val="Tahoma"/>
            <family val="2"/>
          </rPr>
          <t>Nick Vail:</t>
        </r>
        <r>
          <rPr>
            <sz val="9"/>
            <color indexed="81"/>
            <rFont val="Tahoma"/>
            <family val="2"/>
          </rPr>
          <t xml:space="preserve">
Bonus funds per INDOT</t>
        </r>
      </text>
    </comment>
    <comment ref="AV490" authorId="1" shapeId="0" xr:uid="{00000000-0006-0000-0100-000011000000}">
      <text>
        <r>
          <rPr>
            <b/>
            <sz val="9"/>
            <color indexed="81"/>
            <rFont val="Tahoma"/>
            <family val="2"/>
          </rPr>
          <t>Vail, Nick  (KIPDA):</t>
        </r>
        <r>
          <rPr>
            <sz val="9"/>
            <color indexed="81"/>
            <rFont val="Tahoma"/>
            <family val="2"/>
          </rPr>
          <t xml:space="preserve">
Transferred from other programs: 
CMAQ = $197,359
HSIP = $27,422
TAP = $7,413
Total = $232,194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Vail, Nick  (KIPDA)</author>
    <author>tc={A28B9370-1F24-4CFA-9828-739A4343F9B9}</author>
    <author>tc={8A77CD41-683A-4EDC-834D-58AFE5D49CF5}</author>
    <author>tc={4AB5F1D6-39CF-475E-8CD4-69833758F70D}</author>
    <author>Deatherage, Amanda C  (KIPDA)</author>
    <author>tc={1CFDD615-65C0-429F-A0C2-4050B88B8779}</author>
    <author>Nick Vail</author>
    <author>tc={BB2A711C-EB51-4310-A55F-3EA75374302B}</author>
  </authors>
  <commentList>
    <comment ref="AQ212" authorId="0" shapeId="0" xr:uid="{00000000-0006-0000-0300-000001000000}">
      <text>
        <r>
          <rPr>
            <b/>
            <sz val="9"/>
            <color indexed="81"/>
            <rFont val="Tahoma"/>
            <family val="2"/>
          </rPr>
          <t>Vail, Nick  (KIPDA):</t>
        </r>
        <r>
          <rPr>
            <sz val="9"/>
            <color indexed="81"/>
            <rFont val="Tahoma"/>
            <family val="2"/>
          </rPr>
          <t xml:space="preserve">
Part of Construction funds obligated with $297,122 in TAP-Louisville funds</t>
        </r>
      </text>
    </comment>
    <comment ref="BB337"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1.24.20</t>
      </text>
    </comment>
    <comment ref="BB405" authorId="2"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10.25.19 obligation</t>
      </text>
    </comment>
    <comment ref="BB461" authorId="3"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10.25.19 obligation</t>
      </text>
    </comment>
    <comment ref="AT463" authorId="4" shapeId="0" xr:uid="{00000000-0006-0000-0300-000005000000}">
      <text>
        <r>
          <rPr>
            <b/>
            <sz val="9"/>
            <color indexed="81"/>
            <rFont val="Tahoma"/>
            <family val="2"/>
          </rPr>
          <t>Deatherage, Amanda C  (KIPDA):</t>
        </r>
        <r>
          <rPr>
            <sz val="9"/>
            <color indexed="81"/>
            <rFont val="Tahoma"/>
            <family val="2"/>
          </rPr>
          <t xml:space="preserve">
Previously Lou Metro had programmed this:
FY 2018 Right of Way $100,000
FY 2018 Utilities $55,000
FY 2019 Construction $2,000,000
But due to a delay in Design phase, all phases need to be pushed back 1 year.
New programming is this:
FY 2019 Right of Way $100,000
FY 2019 Utilities $55,000
FY 2020 Construction $2,000,000
Made these changes to the spreadsheet on 1/18/2018.
Per Progress Report received from John Callihan on 1/17/2018 and per discussion at Kentucky Quarterly Review Meeting on 1/18/2018. John Callihan sent Phase Shift Application with the Progress Reports on 1/17/2018. This is the first phase shift for this phase.
Most recent PIF still needs to be modified.</t>
        </r>
      </text>
    </comment>
    <comment ref="BB489" authorId="5" shapeId="0" xr:uid="{00000000-0006-0000-0300-000006000000}">
      <text>
        <t>[Threaded comment]
Your version of Excel allows you to read this threaded comment; however, any edits to it will get removed if the file is opened in a newer version of Excel. Learn more: https://go.microsoft.com/fwlink/?linkid=870924
Comment:
    10.25.19 obligation</t>
      </text>
    </comment>
    <comment ref="AQ671" authorId="0" shapeId="0" xr:uid="{00000000-0006-0000-0300-000007000000}">
      <text>
        <r>
          <rPr>
            <b/>
            <sz val="9"/>
            <color indexed="81"/>
            <rFont val="Tahoma"/>
            <family val="2"/>
          </rPr>
          <t>Vail, Nick  (KIPDA):</t>
        </r>
        <r>
          <rPr>
            <sz val="9"/>
            <color indexed="81"/>
            <rFont val="Tahoma"/>
            <family val="2"/>
          </rPr>
          <t xml:space="preserve">
LMG agreed to release $1,290,844 in Design funds for this project at 9.8.17 meeting</t>
        </r>
      </text>
    </comment>
    <comment ref="AQ683" authorId="0" shapeId="0" xr:uid="{00000000-0006-0000-0300-000008000000}">
      <text>
        <r>
          <rPr>
            <b/>
            <sz val="9"/>
            <color indexed="81"/>
            <rFont val="Tahoma"/>
            <family val="2"/>
          </rPr>
          <t>Vail, Nick  (KIPDA):</t>
        </r>
        <r>
          <rPr>
            <sz val="9"/>
            <color indexed="81"/>
            <rFont val="Tahoma"/>
            <family val="2"/>
          </rPr>
          <t xml:space="preserve">
This phase was funded with $510,000 in state TAP funds. 
NV - 12/15/16</t>
        </r>
      </text>
    </comment>
    <comment ref="AQ881" authorId="0" shapeId="0" xr:uid="{00000000-0006-0000-0300-000009000000}">
      <text>
        <r>
          <rPr>
            <b/>
            <sz val="9"/>
            <color indexed="81"/>
            <rFont val="Tahoma"/>
            <family val="2"/>
          </rPr>
          <t>Vail, Nick  (KIPDA):</t>
        </r>
        <r>
          <rPr>
            <sz val="9"/>
            <color indexed="81"/>
            <rFont val="Tahoma"/>
            <family val="2"/>
          </rPr>
          <t xml:space="preserve">
KYTC stated no need for $10,000 in D funds at 9.8.17 meeting</t>
        </r>
      </text>
    </comment>
    <comment ref="AZ955" authorId="6" shapeId="0" xr:uid="{00000000-0006-0000-0300-00000A000000}">
      <text>
        <r>
          <rPr>
            <b/>
            <sz val="9"/>
            <color indexed="81"/>
            <rFont val="Tahoma"/>
            <family val="2"/>
          </rPr>
          <t>Nick Vail:</t>
        </r>
        <r>
          <rPr>
            <sz val="9"/>
            <color indexed="81"/>
            <rFont val="Tahoma"/>
            <family val="2"/>
          </rPr>
          <t xml:space="preserve">
increase for KYTC rounding isssues
</t>
        </r>
      </text>
    </comment>
    <comment ref="BC955" authorId="6" shapeId="0" xr:uid="{00000000-0006-0000-0300-00000B000000}">
      <text>
        <r>
          <rPr>
            <b/>
            <sz val="9"/>
            <color indexed="81"/>
            <rFont val="Tahoma"/>
            <family val="2"/>
          </rPr>
          <t>Nick Vail:</t>
        </r>
        <r>
          <rPr>
            <sz val="9"/>
            <color indexed="81"/>
            <rFont val="Tahoma"/>
            <family val="2"/>
          </rPr>
          <t xml:space="preserve">
increase due to kytc rounding issue</t>
        </r>
      </text>
    </comment>
    <comment ref="AT1052" authorId="4" shapeId="0" xr:uid="{00000000-0006-0000-0300-00000C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 ref="AW1052" authorId="4" shapeId="0" xr:uid="{00000000-0006-0000-0300-00000D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 ref="AZ1052" authorId="4" shapeId="0" xr:uid="{00000000-0006-0000-0300-00000E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 ref="BB1091" authorId="7" shapeId="0" xr:uid="{00000000-0006-0000-0300-00000F000000}">
      <text>
        <t>[Threaded comment]
Your version of Excel allows you to read this threaded comment; however, any edits to it will get removed if the file is opened in a newer version of Excel. Learn more: https://go.microsoft.com/fwlink/?linkid=870924
Comment:
    1.24.20</t>
      </text>
    </comment>
    <comment ref="AV1115" authorId="6" shapeId="0" xr:uid="{00000000-0006-0000-0300-000010000000}">
      <text>
        <r>
          <rPr>
            <b/>
            <sz val="9"/>
            <color indexed="81"/>
            <rFont val="Tahoma"/>
            <family val="2"/>
          </rPr>
          <t>Nick Vail:</t>
        </r>
        <r>
          <rPr>
            <sz val="9"/>
            <color indexed="81"/>
            <rFont val="Tahoma"/>
            <family val="2"/>
          </rPr>
          <t xml:space="preserve">
KYTC STP-ST funds to be repaid to KIPDA per Ron Rigney email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tc={3EB0FB29-6D3C-4F71-AABD-CF5DF1F1F5B3}</author>
    <author>tc={2915BFB0-236B-4622-93FF-8D7D61D5EBC9}</author>
  </authors>
  <commentList>
    <comment ref="BF72"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12.6.19</t>
      </text>
    </comment>
    <comment ref="BF167"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12.20.19</t>
      </text>
    </comment>
  </commentList>
</comments>
</file>

<file path=xl/sharedStrings.xml><?xml version="1.0" encoding="utf-8"?>
<sst xmlns="http://schemas.openxmlformats.org/spreadsheetml/2006/main" count="12198" uniqueCount="462">
  <si>
    <t>GENERAL FUND</t>
  </si>
  <si>
    <t>FY 2017 through FY 2021 KIPDA Transportation Improvement Program</t>
  </si>
  <si>
    <t>PROJECT INFORMATION</t>
  </si>
  <si>
    <t>FY 1999</t>
  </si>
  <si>
    <t>FY 2000</t>
  </si>
  <si>
    <t>FY 2001</t>
  </si>
  <si>
    <t>FY 2002</t>
  </si>
  <si>
    <t>FY 2003</t>
  </si>
  <si>
    <t>FY 2004</t>
  </si>
  <si>
    <t>FY 2005</t>
  </si>
  <si>
    <t>FY 2006</t>
  </si>
  <si>
    <t>FY 2007</t>
  </si>
  <si>
    <t>FY 2008</t>
  </si>
  <si>
    <t>FY 2009</t>
  </si>
  <si>
    <t>FY 2010</t>
  </si>
  <si>
    <t>FY 2011</t>
  </si>
  <si>
    <t>FY 2012</t>
  </si>
  <si>
    <t>FY 2013</t>
  </si>
  <si>
    <t>FY 2014</t>
  </si>
  <si>
    <t>FY 2015</t>
  </si>
  <si>
    <t>FY 2016</t>
  </si>
  <si>
    <t>FY 2017</t>
  </si>
  <si>
    <t>FY 2018</t>
  </si>
  <si>
    <t>FY 2019</t>
  </si>
  <si>
    <t>FY 2020</t>
  </si>
  <si>
    <t>FY 2021</t>
  </si>
  <si>
    <t>FUTURE</t>
  </si>
  <si>
    <t>PROJECT</t>
  </si>
  <si>
    <t>KIPDA ID</t>
  </si>
  <si>
    <t>DES Number</t>
  </si>
  <si>
    <t>DESCRIPTION</t>
  </si>
  <si>
    <t>SPONSOR</t>
  </si>
  <si>
    <t xml:space="preserve">PHASE </t>
  </si>
  <si>
    <t>FEDERAL COST</t>
  </si>
  <si>
    <t>FEDERAL OBL.</t>
  </si>
  <si>
    <t>FEDERAL PGM</t>
  </si>
  <si>
    <t>TOTALS</t>
  </si>
  <si>
    <t>Bethany Road</t>
  </si>
  <si>
    <t>0710003</t>
  </si>
  <si>
    <t>Widen existing lanes (no new travel lanes) on Bethany Rd., provide turning lanes at 4 intersections and realign vertical/horizontal curves from IN 62 to IN 403.</t>
  </si>
  <si>
    <t>Clark Co.</t>
  </si>
  <si>
    <t>Planning</t>
  </si>
  <si>
    <t>FED COST</t>
  </si>
  <si>
    <t>FED PGM</t>
  </si>
  <si>
    <t>FED OBL</t>
  </si>
  <si>
    <t>Jeffersontown</t>
  </si>
  <si>
    <t>KIPDA</t>
  </si>
  <si>
    <t>KYTC</t>
  </si>
  <si>
    <t>Lou Metro Parks</t>
  </si>
  <si>
    <t>Lou. Metro PW</t>
  </si>
  <si>
    <t>Middletown</t>
  </si>
  <si>
    <t>Oldham County</t>
  </si>
  <si>
    <t>TARC</t>
  </si>
  <si>
    <t>Preliminary Eng.</t>
  </si>
  <si>
    <t>Design</t>
  </si>
  <si>
    <t>Right of Way</t>
  </si>
  <si>
    <t>Utility Relocation</t>
  </si>
  <si>
    <t>Construction</t>
  </si>
  <si>
    <t>Program</t>
  </si>
  <si>
    <t>Capital</t>
  </si>
  <si>
    <t>Operating</t>
  </si>
  <si>
    <t>Other 1</t>
  </si>
  <si>
    <t>% OBL</t>
  </si>
  <si>
    <t>Other 2</t>
  </si>
  <si>
    <t>Other 3</t>
  </si>
  <si>
    <t>Blackiston Mill Road Improvements Phase I</t>
  </si>
  <si>
    <t>2187</t>
  </si>
  <si>
    <t xml:space="preserve">Reconstruction and improvement of approximately 580 feet of Blackiston Mill Road, just north of Lewis &amp; Clark Parkway, including the installation of turn lanes into and out of Kroger Drive, the addition of a raised center curb, improvement of sight lines, and drainage improvements. </t>
  </si>
  <si>
    <t>Clarksville</t>
  </si>
  <si>
    <t>Blackiston Mill Road Phase II</t>
  </si>
  <si>
    <t xml:space="preserve">The Blackiston Mill Road Improvement Project is a series of improvements to the existing roadway from Lewis and Clark to just south of Gutford Road. Phase II is from the Kroger entrance to Blackiston View Drive. </t>
  </si>
  <si>
    <t>Bridge 51 (Blackiston Mill Rd) Replacement Project</t>
  </si>
  <si>
    <t>The proposed replacement bridge will be approximately 250 feet long,
with 700 foot approaches. Bridge 51 carries Blackiston Mill Road over Silver Creek and currently serves as a critical link between the City of New Albany and the Town of Clarksville. The bridge structure itself is the responsibility of Floyd County, with the northern approach being in the City of New Albany and the southern approach in the
Town of Clarksville and Clark County. In our 2016 Bridge Inspection Report, Bridge 51 scored a 39.2 Sufficiency Rating.</t>
  </si>
  <si>
    <t>Floyd County</t>
  </si>
  <si>
    <t>Charlestown Road Widening Project</t>
  </si>
  <si>
    <t xml:space="preserve">The project begins at Hedden Court and proceeds northerly for 0.31 miles to Genung Drive. The project involves the construction of curb and gutter with sidewalk and a storm sewer system. 6' wide attached sidewalks are planned. The pavement would be milled overlaid/widened to provide a maximum of 33' of pavement width. The pavement width will provide one lane in each direction with a two-way left turn lane. </t>
  </si>
  <si>
    <t>New Albany</t>
  </si>
  <si>
    <t>E. Main Street from State Street Intersection to E. 5th Street Intersection</t>
  </si>
  <si>
    <t xml:space="preserve">This road reconstruction project on E. Main Street will extend from State Street to E. 5th Street for approximately 1,600 feet or 0.3 miles and is located in the heart of Downtown New Albany. The proposed road reconstruction project will provide for a continuation of the improvements of the E. Main Street corridor extending from the recently completed project on E. Main from Vincennes Street to E. 5th Street in 2014 and connect to the improvements completed by INDOT on W. Main Street from State Street to Corydon Pike in 2015. </t>
  </si>
  <si>
    <t>Grantline Road</t>
  </si>
  <si>
    <t>Reconstruct Grantline Rd. from McDonald Ln. south to Beechwood Ave. for a distance of 1.6 miles.</t>
  </si>
  <si>
    <t>Heavy Haul Road</t>
  </si>
  <si>
    <t>Construction of a new 2 lane road from the Port of Indiana to I-265, and construction of a 3 lane road from the I-265/Old Salem Rd. interchange through River Ridge to IN 62. The project will also identify a direct railroad route from the Port of Indiana to River Ridge.</t>
  </si>
  <si>
    <t>Market Street/Spring Street</t>
  </si>
  <si>
    <t>0901275</t>
  </si>
  <si>
    <t>Upgrade and designate Market St. and Spring St. as two way streets from IN 111 to State St.</t>
  </si>
  <si>
    <t>McDonald Lane</t>
  </si>
  <si>
    <t>95</t>
  </si>
  <si>
    <t>0300779</t>
  </si>
  <si>
    <t>Reconstruct 2 lane road from Grantline Rd. to Charlestown Rd.</t>
  </si>
  <si>
    <t>2034</t>
  </si>
  <si>
    <t>Reconstruct 2 lane road from Grantline Rd. to Charlestown Rd. - Railroad portion</t>
  </si>
  <si>
    <t>Riverside Drive Reconstruction</t>
  </si>
  <si>
    <t>The Town of Clarksville is proposing the reconstruction of Riverside Drive from the Town line to Ashland Park. The new roadway will include new 11’‐5’ travel lanes, one north and one south bound lane, an 8’ parking strip on both sides, 5’ planting zone and 6’ walk on both sides. An elevated cycle track will be added on the south side of the roadway.</t>
  </si>
  <si>
    <t>Salem-Noble Road</t>
  </si>
  <si>
    <t>539</t>
  </si>
  <si>
    <t>0400935</t>
  </si>
  <si>
    <t>Reconstruct as a 2 lane road from IN 62 to IN 403.</t>
  </si>
  <si>
    <t>10th Street</t>
  </si>
  <si>
    <t>1557</t>
  </si>
  <si>
    <t>0810280</t>
  </si>
  <si>
    <t>Reconstruct and widen from 4 to 5 lanes from Penn St. to Reeds Ln.</t>
  </si>
  <si>
    <t>Jeffersonville</t>
  </si>
  <si>
    <t>56</t>
  </si>
  <si>
    <t>Regional Rideshare Program</t>
  </si>
  <si>
    <t>Totals</t>
  </si>
  <si>
    <t>STP TIP PROGRAM DEVELOPMENT</t>
  </si>
  <si>
    <t>Annual Allocation</t>
  </si>
  <si>
    <t>Annual Alloc</t>
  </si>
  <si>
    <t>Cost Increase Reserve</t>
  </si>
  <si>
    <t>CIR</t>
  </si>
  <si>
    <t xml:space="preserve">Place Holder 1: </t>
  </si>
  <si>
    <t>Place Holder</t>
  </si>
  <si>
    <t>Place Holder 2:</t>
  </si>
  <si>
    <t>General Fund Allocation</t>
  </si>
  <si>
    <t>Future Bal.</t>
  </si>
  <si>
    <t>FUTURE CATEGORY</t>
  </si>
  <si>
    <t>Future Avail.</t>
  </si>
  <si>
    <t>Future Sched.</t>
  </si>
  <si>
    <t>General Fund Balance</t>
  </si>
  <si>
    <t>Future Balance</t>
  </si>
  <si>
    <t>Current Phase Limit</t>
  </si>
  <si>
    <t>SLO Balance</t>
  </si>
  <si>
    <t>Available</t>
  </si>
  <si>
    <t>Programmed</t>
  </si>
  <si>
    <t>Balance</t>
  </si>
  <si>
    <t>Funding Target: 1</t>
  </si>
  <si>
    <t>Funding Target: 2</t>
  </si>
  <si>
    <t>FY 2017 through FY 2021</t>
  </si>
  <si>
    <t>Carry Over 2017 Place Holder &amp; Cost Increase to 2018</t>
  </si>
  <si>
    <t>Carry Over 2018 Place Holder &amp; Cost Increase to 2019</t>
  </si>
  <si>
    <t>Carry Over 2019 Place Holder &amp; Cost Increase to 2020</t>
  </si>
  <si>
    <t>Carry Over 2020 Place Holder &amp; Cost Increase to 2021</t>
  </si>
  <si>
    <t>Enter YES</t>
  </si>
  <si>
    <t>Enter 2018</t>
  </si>
  <si>
    <t>Enter 2019</t>
  </si>
  <si>
    <t>Enter 2020</t>
  </si>
  <si>
    <t>Enter 2021</t>
  </si>
  <si>
    <t xml:space="preserve">Design of multimodal connection between Jeffersonville and Clarksville's Arts Districts, underneath I-65 along Montgomery Avenue and 9th Street.  The design will include new sidewalks, bicycle paths, lighting, and other aesthetic amenities.  </t>
  </si>
  <si>
    <t>TAP TIP PROGRAM DEVELOPMENT</t>
  </si>
  <si>
    <t>Clark County</t>
  </si>
  <si>
    <t>Charlestown Road Corridor Complete Streets</t>
  </si>
  <si>
    <t xml:space="preserve">Construction of sidewalks along Charlestown Road form Sunset Drive to County Line Road. </t>
  </si>
  <si>
    <t>Kentuckiana Air Education</t>
  </si>
  <si>
    <t>APCD</t>
  </si>
  <si>
    <t>Grantline Road Pedway</t>
  </si>
  <si>
    <t xml:space="preserve">Construction of pedestrian bicycle path and sidewalks along Grant Line Road from Beechwood Avenue to Cherokee Drive where it connects with existing pedway and sidewalk. </t>
  </si>
  <si>
    <t>New Albany Ohio River Greenway</t>
  </si>
  <si>
    <t>Construct a pedestrian / bicycle path along Water Street and the floodwall from East 8th Street to 18th Street</t>
  </si>
  <si>
    <t>State Street Corridor Improvements</t>
  </si>
  <si>
    <t>Upgrade signalizations at 14 intersections along State Street from Main Street to I-265</t>
  </si>
  <si>
    <t>TARC Cross River Connectors</t>
  </si>
  <si>
    <t>2408</t>
  </si>
  <si>
    <t xml:space="preserve">Implementation of 2 routes to improve cross river mobility over the Kennedy / Lincoln bridges and the Lewis and Clark Bridge to provide access to jobs between Kentucky and Southern Indiana. </t>
  </si>
  <si>
    <t>STATE ID</t>
  </si>
  <si>
    <t>AB Sawyer Greenway Shared Use Path</t>
  </si>
  <si>
    <t>Construct a multiuse path through A.B. Sawyer Park and connecting to surrounding neighborhoods includes an underpass, bridge, and site amenities and construction of pedestrian facilities along Hurstbourne Pkwy from Middle Fork of Beargrass Creek bridge to Ormsby Station and connect to A.B. Sawyer Park Greenway.</t>
  </si>
  <si>
    <t>Bicycle &amp; Pedestrian Education, Encouragement, Enforcement &amp; Evaluation</t>
  </si>
  <si>
    <t>Development of educational and awareness programs concerning bicycle and pedestrian issues. Provide education and training for cyclists, motorists, and city officials about laws governing cyclists' rights and responsibilities</t>
  </si>
  <si>
    <t>Bluegrass Commerce Park Bicycle/Pedestrian Trail Phase II</t>
  </si>
  <si>
    <t xml:space="preserve">Construct a multi-use bicycle and pedestrian trail along Bluegrass Parkway from Watterson Trail to Tucker Station Road and along Tucker Station Road from Bluegrass Parkway to Plantside Drive. </t>
  </si>
  <si>
    <t>Bluegrass Commerce Park Infrastructure Improvements Phase 2</t>
  </si>
  <si>
    <t>Repair, rehabilitate including resurfacing of Bluegrass Parkway from KY 1747 to KY 1819, and Plantside Drive  from Bunsen Parkway to Bluegrass Parkway, and to make key safety improvements at various intersections to increase pedestrian movement including sidewalks, curbs as well as enhancements to signage, wayfinding, streetscape and landscaping.</t>
  </si>
  <si>
    <t>Broadway &amp; 18th Street</t>
  </si>
  <si>
    <t>Align intersection of Broadway and 18th Street by moving the south leg of 18th Street to the east.</t>
  </si>
  <si>
    <t>Buckner Connector</t>
  </si>
  <si>
    <t>Construct new connection from Old LaGrange Road to KY 393  Project length is 0.8 miles.</t>
  </si>
  <si>
    <t>Bus Stop and Access Improvements</t>
  </si>
  <si>
    <t>Improvements of the existing or new public transit bus stops and their surroundings, including pedestrian facilities, ADA access and passenger amenities (shelters, benches, trash receptacles).</t>
  </si>
  <si>
    <t>Cannons Lane</t>
  </si>
  <si>
    <t>Construct a sidewalk along Cannon Lane between Willis Ave. and Bowman Field (Seneca Loop), 1.0 miles.</t>
  </si>
  <si>
    <t>Comprehensive Operational Analysis (COA)</t>
  </si>
  <si>
    <t xml:space="preserve">The COA will analyze and evaluate existing TARC service in comparison withcommunity growth, economic and land use development, and current and future needs of public transit users. </t>
  </si>
  <si>
    <t>Transit Authority of River City</t>
  </si>
  <si>
    <t>Cooper Chapel Rd. Phase 3</t>
  </si>
  <si>
    <t>Phase 3:  Extend and construct 2 lane roadway with a continuous center-turn lane from KY 864 (Beulah Church Road) to US 31E (Bardstown Road) at Bardstown Falls Road.  Project will incorporate sidewalks and 10' paved shoulders.</t>
  </si>
  <si>
    <t>Dixie Highway Additional Design Funds</t>
  </si>
  <si>
    <t>Intelligent Transportation System (ITS)/Signal System and Technology Upgrades to connect Dixie Highway to the city's existing traffic operations center for active traffic management operations. Complete Streets and Safety/Access Management Improvements to include construction of pedestrian pathways and improved multi-modal (especially pedestrian and transit) connectivity.  Project will include raised medians, consolidation of access points, modification from TWLTL to dedicated turn lanes, signage and striping upgrades. Bus Rapid Transit to include upgraded transit facilities along corridor with approximately 36 new, highly visible and easily accessible BRT stations, newly branded vehicles unique to the Dixie Corridor, appropriately located queue-jump lanes and bus turnouts.</t>
  </si>
  <si>
    <t>Louisville Metro Public Works</t>
  </si>
  <si>
    <t>Dixie Highway Bus Rapid Transit Study</t>
  </si>
  <si>
    <t>Planning study to examine the need for bicycle, pedestrian, and vehicular access improvements to the proposed Dixie BRT in the following corridors: KY 907 from US 31W to Stonestreet Rd., KY 2051 Rockford Lane from KY 2934 Cane Run Rd. to US 31W, Gagel Ave. from US 31W to Manslick Rd., and KY 2049 Crums Lane from I-264 to KY 1931 Manslick Rd.</t>
  </si>
  <si>
    <t>English Station Rd.</t>
  </si>
  <si>
    <t>Widen English Station Road from 2 to 3 lanes (3rd lane will be a center turn lane) from Aiken Road to Avoca Road.</t>
  </si>
  <si>
    <t>Good Samaritan Bicycle &amp; Pedestrian Trail Connector</t>
  </si>
  <si>
    <t xml:space="preserve">Construct a multi-use bicycle and pedestrian trial along Old Taylorsville Road and Jefferson Street in downtown Jeffersontown connecting the downtown street network to the Good Samaritan Center and the existing  bicycle/pedestrian trail at Grand Avenue and Watterson Trail.   </t>
  </si>
  <si>
    <t>Hill Street Sidewalk Rehabilitation</t>
  </si>
  <si>
    <t>Rehabilitation of sidewalks on Hill Street between 6th St. and 7th St.</t>
  </si>
  <si>
    <t>Hubbards Ln.</t>
  </si>
  <si>
    <t>Widen Hubbards Lane from 2 to 3 lanes (3rd lane will be a center turn lane) from US 60 (Shelbyville Road) to KY 1447 (Westport Road). Add bike lanes to Hubbards Lane from Kresge Way to KY 1447.    Project length is 0.6 mi.</t>
  </si>
  <si>
    <t xml:space="preserve">I-65 </t>
  </si>
  <si>
    <t xml:space="preserve">Extend and reconstruct I-65 southbound ramp to Brook Street and Floyd Street. </t>
  </si>
  <si>
    <t>Kratz Lane Sidewalks</t>
  </si>
  <si>
    <t>Construct sidewalks along Kratz Lane for .35 miles between Shelbyville Rd. and Old Shelbyville Rd./Main St., including some drainage improvements.</t>
  </si>
  <si>
    <t>KY 22/KY329</t>
  </si>
  <si>
    <t>Intersection improvement at KY 22 and KY 329 in Crestwood</t>
  </si>
  <si>
    <t>KY   44</t>
  </si>
  <si>
    <t>Construct sidewalk on the north side of KY 44 from Mt. Washington Elementary School to Fisher Lane.</t>
  </si>
  <si>
    <t>KY 44 Sidewalks west of Shepherdsville</t>
  </si>
  <si>
    <t>Installation of new sidewalks and rehabilitation of existing sidewalks to fix gaps in the pedestrian network along KY 44 from Frank E. Simon Drive (City Park Drive) east to KY 61 in Shepherdsville.  KY 44 milepoints from 11.75 to 12.25.</t>
  </si>
  <si>
    <t>KY  146 Sidewalk and Minor Drainage Improvements</t>
  </si>
  <si>
    <t>Construct an ADA compliant sidewalk and minor drainage improvements on the south side of KY 146 from the Oldham/Jefferson County line east to Foley Ave.</t>
  </si>
  <si>
    <t>KY 329</t>
  </si>
  <si>
    <t>Intersection realignment/ reconstruction at KY 329 and KY 329 Bypass</t>
  </si>
  <si>
    <t>KY 864</t>
  </si>
  <si>
    <t>Widen Beulah Church Rd. from 2 to 3 lanes from I-265 to Cedar Creek Rd.</t>
  </si>
  <si>
    <t>KY 1494</t>
  </si>
  <si>
    <t>Widen travel lanes (no additional travel lanes) on KY 1494 in Bullitt County, and relocate road from 2000 feet west of KY 61 to KY 61.</t>
  </si>
  <si>
    <t>KY 1793 &amp; Various Sidewalks</t>
  </si>
  <si>
    <t>Construct sidewalks on KY 1793 from Ridgeview Drive to Settlers Point Trail.</t>
  </si>
  <si>
    <t>KY 1931</t>
  </si>
  <si>
    <t>Widen KY 1931 (Manslick Rd.) from 2 to 3 lanes from Dixie Highway (US 31W) to Doss High School, 1.7 miles.</t>
  </si>
  <si>
    <t>KY 1932  Chenoweth Lane</t>
  </si>
  <si>
    <t>Improve the safety and congestion of KY 1932 (Chenoweth Lane) from US 60 (Shelbyville Rd.) to US 42 (Brownsboro Rd.), approx. 1.07 miles.</t>
  </si>
  <si>
    <t>KY 2055</t>
  </si>
  <si>
    <t>Reconstruction and rehab pavement at West Manslick Rd., Mount Holly Rd., Fairdale Rd., and Mitchell Hill Rd. intersection.</t>
  </si>
  <si>
    <t>LaGrange Underpass West of LaGrange</t>
  </si>
  <si>
    <t>Construct a 4 lane uninterrupted rail underpass west of LaGrange.</t>
  </si>
  <si>
    <t>Louisville CBD Detailed Traffic Model</t>
  </si>
  <si>
    <t xml:space="preserve">This effort involves an evaluation of  transportation improvements, including: conversions of one-way streets; roadway reconfigurations; intersection improvements; and interchange modifications, for all modes including pedestrians, bicycles, transit, cars and freight.  The study area includes the Central Business District, and the surrounding neighborhoods, including: Butchertown; Phoenix Hill; Smoketown; Limerick; Old Louisville; Russell; Shawnee &amp; Portland, as well as the University of Louisville Belknap Campus.  </t>
  </si>
  <si>
    <t>Louisville Loop Shared Use Path - Jefferson Memorial Forest - Pond Creek</t>
  </si>
  <si>
    <t xml:space="preserve">Design and construct shared use path and Louisville Loop trailhead facilities through Jefferson Memorial Forest from north end of sand quarry tunnel at Gene Snyder FWY to west terminus of the existing MSD trail approximately 2.7 miles which will include a bridge over Pond Creek. </t>
  </si>
  <si>
    <t>Louisville Loop Shared Use Path - Jefferson Memorial Forest - Dodge Gap</t>
  </si>
  <si>
    <t xml:space="preserve">Design and construct shared use path and Louisville Loop trailhead facilities through Jefferson Memorial Forest from Blevins Gap  Road to north end of sand quarry tunnel at Gene Snyder FWY (the tunnel will be part of this segment) approximately 2.5 miles  </t>
  </si>
  <si>
    <t>Louisville Loop Shared Use Path - Jefferson Memorial Forest - Medora</t>
  </si>
  <si>
    <t xml:space="preserve">Design and construct shared use path and Louisville Loop trailhead facilities through Jefferson Memorial Forest from Pendleton Rd at Medora Rd to the beginning of Jefferson Memorial Forest property  on Blevins Gap Rd approximately 1.3 miles </t>
  </si>
  <si>
    <t>Main Street / Story Avenue Intersection</t>
  </si>
  <si>
    <t>Miscellaneous Sidewalks and ADA Ramps</t>
  </si>
  <si>
    <t xml:space="preserve">Construct and replace various sidewalks and ADA ramps throughout the city on a reoccurring annual basis. </t>
  </si>
  <si>
    <t>Northeast Louisville Loop</t>
  </si>
  <si>
    <t>Construct a shared use path along US 60 from Beckley Woods to Eastwood Cut-off. (This is Design for all phases)</t>
  </si>
  <si>
    <t>Northeast Louisville Loop MET, Section 1 Beckley Woods to Beckley Station</t>
  </si>
  <si>
    <t>Construct a shared use path along US 60 from Beckley Woods to Beckley Station, 0.5 mile.</t>
  </si>
  <si>
    <t>Northeast Louisville Loop MET, Section 2 Beckley Station to Bircham Rd.</t>
  </si>
  <si>
    <t>Construct a shared use path along US 60 from Beckley Station to Bircham Rd., 0.7 mile.</t>
  </si>
  <si>
    <t>Northeast Louisville Loop MET, Section 3 Bircham Rd. to Beckley Creek Park</t>
  </si>
  <si>
    <t>Construct a shared use path along US 60 from Bircham Rd. to Beckley Creek Park, 0.5 mile.</t>
  </si>
  <si>
    <t>Northeast Louisville Loop MET, Section 4 Beckley Creek Park to Eastwood Cutoff</t>
  </si>
  <si>
    <t>Construct a shared use path along US 60 from Beckley Creek Park to Eastwood Cut off, 0.6 mile.</t>
  </si>
  <si>
    <t>Northeast Louisville Loop Section II</t>
  </si>
  <si>
    <t>Construct a shared use path along US 60 from Eastwood Cutoff to Eastwood Recreation Center.</t>
  </si>
  <si>
    <t xml:space="preserve">Ohio River Levee Trail Phase III </t>
  </si>
  <si>
    <t>Construct bicycle/pedestrian facilities along Campground Road from the end of the shared use path at the railroad crossing on Campground Road near I-264 to Lees Lane and the connection to Riverside Gardens Park at 2899 Lees Lane.</t>
  </si>
  <si>
    <t>Old Floydsburg Rd. Safety Improvements</t>
  </si>
  <si>
    <t>Replace narrow one-lane culvert crossing; clear trees and vegetation out of right-of-way; add shoulder to the road, and add signage for safety.</t>
  </si>
  <si>
    <t>Oldham County Bicycle &amp; Pedestrian Trail</t>
  </si>
  <si>
    <t>Construct a non-motorized corridor from LaGrange to Jefferson County line along the Buckner Connector, the new 393 alignment to Wendell Moore Park and/or along KY 146 at the new pedestrian bridge over I-71.</t>
  </si>
  <si>
    <t>Oldham County Bicycle &amp; Pedestrian Trail - Old LaGrange Rd.</t>
  </si>
  <si>
    <t>Construct a bicycle and pedestrian trail along Old LaGrange Road from KY 146 to the intersection with KY 329 Bypass.</t>
  </si>
  <si>
    <t>Olmsted Pkwys. Multi-Use Path System</t>
  </si>
  <si>
    <t>One-Way Street Conversion to Two-Way Phase 1</t>
  </si>
  <si>
    <t>Design and construction for the conversion of the following one-way streets in downtown Louisville to two-way traffic flow: Jefferson Street (Floyd to Baxter Avenue); Liberty Street (Jackson to Baxter); Muhammad Ali Blvd. (Jackson to Chestnut Connector); Chestnut Street (Jackson to Chestnut Connector); 8th Street (Kentucky to Main); 7th Street (Oak to Main); Shelby Street (Ormsby to Main Street); and Campbell Street (Jackson to Baxter).</t>
  </si>
  <si>
    <t>River Road</t>
  </si>
  <si>
    <t>Widen River Road from 2 to 4 lanes from east of Beargrass Creek near Pope Avenue to Zorn Avenue. To include bike lanes.  Project length is 1.3 miles.</t>
  </si>
  <si>
    <t>River Road Extension</t>
  </si>
  <si>
    <t>Extend River Road west from 7th Street to Northwestern Parkway.  The project is feasible using a low design speed criteria and a two-lane section.</t>
  </si>
  <si>
    <t>River Rd. Bicycle &amp; Pedestrian Improvements</t>
  </si>
  <si>
    <t>The Louisville Loop Ohio River Valley Northeast Bicycle/Pedestrian Improvements project will identify alternative shared-use path alignments in the area generally between the Ohio River and approximately Brownsboro Road from the Big 4 Bridge at the Mile 0 trailhead of the Louisville Loop to the City of Prospect at US 42.  Approximately 8.5 miles.</t>
  </si>
  <si>
    <t>Sidewalk Connections on US 60, KY 1747 &amp; KY 22</t>
  </si>
  <si>
    <t>Installation of sidewalks to fix gaps in pedestrian network on US 60 (Shelbyville Rd) , KY 1747 (Westport Road), and KY 22 (Brownsboro Rd). Includes; Westbound US 60 from end of U of L trail to Eden Ave MP 7.717 to MP7.734, Westbound US 60 from Daventry Ln to Wildwood Ln MP 7.966 to MP 8.051, Eastbound US 60 from Wildwood Ln to Cambridge Station Frontage Rd MP 8.062 to MP 8.241, Eastbound US 60 from Dorsey Ln to Country Squire Florist entrance MP 8.535 to MP 8.641, Southbound KY 1747 from Hurstbourne Trace to Eden Ave MP 13.635 to MP 13.869, and Eastbound KY 22 from Paul's Fruit Market to Herr Ln MP 0.370 to MP 0.432.</t>
  </si>
  <si>
    <t>Spring Hill Trace Sidewalk Project</t>
  </si>
  <si>
    <t>Construct 5' concrete sidewalks in the existing right-of-way along both sides of Spring Hill Trace from KY 329 to the end of the existing subdivision, slightly beyond Spring Hill Court.</t>
  </si>
  <si>
    <t>Street Rehabilitation in Lou. Metro - West End</t>
  </si>
  <si>
    <t>Rehabilitation of various streets (enhancements that extend the service life  of the pavement and ADA improvements) in Louisville, including:  Muhammad Ali Boulevard from 34th Street to 15th Street (5.5 Lane Miles); River Park Drive/Chestnut Street from 34th Street to 22nd Street (3.1 Lane Miles); Market Street from 35th Street to 22nd Street (4.5 Lane Miles); Northwestern Parkway from Southwestern Parkway to Bank Street (1.5 Lane Miles); Southwestern Parkway from Virginia Avenue to Broadway (2.3 Lane Miles); 15th Street from Hill Street to Jefferson Street (7.0 Lane Miles); 16th Street from Market Street to Bank Street (0.7 Lane Miles); and Southwestern Parkway from Muhammad Ali Boulevard to Northwestern Parkway (2.7 Lane Miles).</t>
  </si>
  <si>
    <t>The Park &amp; Ride at Apple Patch</t>
  </si>
  <si>
    <t>Construction of a park and ride facility including a parking lot, shelter, playground, bike lockers, walkways, and a 1000' access road located on Apple Patch Way off of KY-329 near I-71 Exit 14 in Crestwood.</t>
  </si>
  <si>
    <t>Ticket to Ride regional Transportation Demand Management (TDM) Program.</t>
  </si>
  <si>
    <t>US 42</t>
  </si>
  <si>
    <t>Reconstruct US 42 and widen from 2 lanes to 3 lanes (3rd lane will be a center turn lane) from Jefferson/Oldham County line to Ridgemoor Drive. Project will include the consideration of improvements to the Hayfield Way intersection.</t>
  </si>
  <si>
    <t>Various Sidewalk Projects in Louisville Metro</t>
  </si>
  <si>
    <t>Rehabilitation and construction of various sidewalk projects in Louisville Metro</t>
  </si>
  <si>
    <t>Various Sidewalks in Oldham County</t>
  </si>
  <si>
    <t>Construct various sidewalks in Oldham County</t>
  </si>
  <si>
    <t>Various Sidewalks on State Routes in Kentucky</t>
  </si>
  <si>
    <t>Installation of sidewalks to fix gaps in pedestrian network on various state maintained roads in Oldham, Jefferson and Bullitt counties.</t>
  </si>
  <si>
    <t>Various Sidewalks on KY 155, KY 1932, &amp; KY 1747</t>
  </si>
  <si>
    <t>Installation of sidewalks to fix gaps in pedestrian network on KY 155 (Taylorsville Road), KY 1932 (Breckenridge Lane), and KY 1747 (Hurstbourne Lane) in Jefferson County. 
South side of KY 155 (Taylorsville Road) from the west side of Kent Road to the east side of Seneca Boulevard, MP 15.178 to MP 15.244.
East side of KY 1932 (Breckenridge Lane from Rally's to KMart entrance), MP 2.894 to MP 2.95.
West side of KY 1932 (Breckenridge Lane from Debeet south to existing sidewalk), MP 3.160 to MP 3.205.
West side of KY 1932 (Breckenridge Lane from existing sidewalk north to church entrance), MP 3.019 to MP 3.103.
East side of KY 1747 (Hurstbourne Parkway from existing sidewalk south of Stone Creek Parkway to existing sidewalk north of Stone Creek Parkway), MP 12.809 to MP 12.910.
East side of KY 1747 (Hurstbourne Parkway from north side of Vieux Carre Drive to south side of Whittington Parkway), MP 13.144 to MP 3.20, AND north side of Vieux Carre Drive, MP 0.441 to MP 0.428.
East side of KY 1747 (Hurstbourne Parkway), MP 13.354 to MP 13.40.</t>
  </si>
  <si>
    <t>Watterson Trail Phase I</t>
  </si>
  <si>
    <t>Improve streetscape, reconstruct sidewalks and enhance landscaping from Maple Road to Old Taylorsville Road.</t>
  </si>
  <si>
    <t>Watterson Trail Phase II</t>
  </si>
  <si>
    <t>Widen Watterson Trail from 2 to 3 lanes from Ruckriegel Parkway to Maple Road, and widen Watterson Trail from 2 to 3 lanes from Old Taylorsville Road to  Ruckriegel Parkway.  Project to include streetscape enhancements to improve the corridor.</t>
  </si>
  <si>
    <t>Bliss Avenue</t>
  </si>
  <si>
    <t>Construction of sidewalk along Cannons Lane
between Willis Avenue and Bowman Field
(Seneca Loop), 1.0 miles.</t>
  </si>
  <si>
    <t>Louisville Metro PW</t>
  </si>
  <si>
    <t>Dixie Highway</t>
  </si>
  <si>
    <t>Construction of complete street improvements
from Crums Lane to 18th Street, inlcuding
bicycle and pedestrian facilities.</t>
  </si>
  <si>
    <t>Rehabilitation of sidewalks along Hill Street
between 6th Street and 7th Street.</t>
  </si>
  <si>
    <t>Louisville Loop Shared Use Path - McNeely Lake Segment</t>
  </si>
  <si>
    <t>This project proposes to construct approximately two miles of new 10-12 foot wide asphalt/concrete shared use path through McNeely Lake Park.</t>
  </si>
  <si>
    <t>Louisville Metro Parks</t>
  </si>
  <si>
    <t>Construct and replace various sidewalks ad ADA
ramps throughout the city of Jeffersontown.</t>
  </si>
  <si>
    <t>Olmsted Parkways Bicycle / Pedestrian Improvements</t>
  </si>
  <si>
    <t>Rehabilitate Eastern Parkway to modern
standards, including lane reductions and
complete street elements of bicycle lanes,
shared use paths, and sidewalks.</t>
  </si>
  <si>
    <t>Park Place Mall Transit Node</t>
  </si>
  <si>
    <t xml:space="preserve">TARC will construct a transit node at the bus stop at Park Place Mall on Dixie Highway and improve access to transit for pedestrians and bicyclists.  </t>
  </si>
  <si>
    <t xml:space="preserve">Construct safety and access improvements to Patti Lane. </t>
  </si>
  <si>
    <t>River Road Multi-Modal Improvements</t>
  </si>
  <si>
    <t xml:space="preserve">To improve safety and comfort of walkers, joggers, and cyclists along the riverfront, we are proposing re-allocation of the northern most lane traveling in the west bound direction and relocation of the existing barrier wall to expand the existing separated multi-use path of sub-standard width. </t>
  </si>
  <si>
    <t>Shively Sidewalks</t>
  </si>
  <si>
    <t>Construction of sidewalks on Farnsley Road,
Mary Catherine Drive, and Garrs Lane.</t>
  </si>
  <si>
    <t>Shively</t>
  </si>
  <si>
    <t>Solar Bus Shelters</t>
  </si>
  <si>
    <t>Construction of bus shelters with solar-powered
lighting at (1) Preston Street @ Oak Street, (2)
28th Street @ Dumesnil Street, and (3) Chestnut
Street @ Jackson Street.</t>
  </si>
  <si>
    <t>South Madison Avenue</t>
  </si>
  <si>
    <t>Construct sidewalks on South Madison Avenue
from Main Street to Tucker Station Road.</t>
  </si>
  <si>
    <t xml:space="preserve">University of Louisville </t>
  </si>
  <si>
    <t>Wetherby Avenue Sidewalks</t>
  </si>
  <si>
    <t>Construct sidewalks on Wetherby Avenue for
0.55 miles between North Madison Avenue and
Evergreen Road, to include ADA improvements
and drainage improvements.</t>
  </si>
  <si>
    <t>INDOT / Clark County</t>
  </si>
  <si>
    <t>KAIRE Ozone Prevention and Awareness Program</t>
  </si>
  <si>
    <t>05-00535.00</t>
  </si>
  <si>
    <t>05-00529.00</t>
  </si>
  <si>
    <t>05-00965.15</t>
  </si>
  <si>
    <t>05-00543.00</t>
  </si>
  <si>
    <t>05-00413.00</t>
  </si>
  <si>
    <t>05-00404.01</t>
  </si>
  <si>
    <t>05-00478.00</t>
  </si>
  <si>
    <t>05-00353.00</t>
  </si>
  <si>
    <t>05-00479.00</t>
  </si>
  <si>
    <t>05-00378.10</t>
  </si>
  <si>
    <t>05-00449.00</t>
  </si>
  <si>
    <t>05-00542.00</t>
  </si>
  <si>
    <t>05-00481.00</t>
  </si>
  <si>
    <t>05-00293.01</t>
  </si>
  <si>
    <t>05-00440.10</t>
  </si>
  <si>
    <t>05-00536.00</t>
  </si>
  <si>
    <t>05-00531.00</t>
  </si>
  <si>
    <t>05-08501.00</t>
  </si>
  <si>
    <t>05-00434.00</t>
  </si>
  <si>
    <t>05-00523.00</t>
  </si>
  <si>
    <t>05-00524.00</t>
  </si>
  <si>
    <t>05-00525.00</t>
  </si>
  <si>
    <t>05-00505.00</t>
  </si>
  <si>
    <t>05-00410.00</t>
  </si>
  <si>
    <t>05-00410.01</t>
  </si>
  <si>
    <t>05-00470.00</t>
  </si>
  <si>
    <t>05-00091.02</t>
  </si>
  <si>
    <t>05-00091.08</t>
  </si>
  <si>
    <t>05-00468.00</t>
  </si>
  <si>
    <t>05-00384.00</t>
  </si>
  <si>
    <t>05-00441.00</t>
  </si>
  <si>
    <t>05-00439.02</t>
  </si>
  <si>
    <t>05-00440.00</t>
  </si>
  <si>
    <t>05-03031.00</t>
  </si>
  <si>
    <t>05-00518.00</t>
  </si>
  <si>
    <t>Construct sidewalk on Bliss Avenue from Shelbyville Road to Wetherby Avenue, to include ADA improvements and drainage improvements.</t>
  </si>
  <si>
    <t>05-00563.00</t>
  </si>
  <si>
    <t>05-03030.10</t>
  </si>
  <si>
    <t>05-03030.20</t>
  </si>
  <si>
    <t>05-03030.30</t>
  </si>
  <si>
    <t>05-03030.40</t>
  </si>
  <si>
    <t>05-03039.00</t>
  </si>
  <si>
    <t>05-00486.00</t>
  </si>
  <si>
    <t>05-00493.00</t>
  </si>
  <si>
    <t>05-00499.00</t>
  </si>
  <si>
    <t>05-00562.00</t>
  </si>
  <si>
    <t>05-00757.00</t>
  </si>
  <si>
    <t>Blunk Knob Road Guardrail Installation</t>
  </si>
  <si>
    <t>Complete guardrail install at necessary areas where none existed previously on Blunk Knob Road beginning at SR 11 to end at Budd Road in Floyd County, Indiana.</t>
  </si>
  <si>
    <t>Farnsley Knob Road Guardrail Installation</t>
  </si>
  <si>
    <t>Complete guardrail install at necessary areas where none existed previously on Farnsley Knob Road beginning at SR 11 to end at Seven Mile Ln in Floyd County, Indiana.</t>
  </si>
  <si>
    <t>Pedestrian Improvements at Bowne and Eastern Blvd</t>
  </si>
  <si>
    <t>The construction of a new pedestrian signal and crossing at the intersection of Bowne Blvd and Eastern Blvd.  The new crossing will include a solar HAWK Beacon system with six (6) signal heads, yield signs, pedestrian push buttons and new crosswalks.</t>
  </si>
  <si>
    <t>Safety Improvements along Eastern Blvd and Lewis and Clark</t>
  </si>
  <si>
    <t>The improvements consist of the installation of forty-two (42) new APS push buttons at all pedestrian crossings along Eastern Blvd
and at the intersection of Lewis and Clark and Lincoln Drive. The project also includes the installation of new backplates for all signal
heads along Eastern Blvd.</t>
  </si>
  <si>
    <t>KY 146 Sidewalks Eastern Jefferson County</t>
  </si>
  <si>
    <t>Improve pedestrian connectivity along KY 146 from Saddlecreek Drive to the existing sidewalk near the Oldham County line.</t>
  </si>
  <si>
    <t>Clarksville Montgomery Avenue / Jeffersonville 9th Street Multimodal Connection</t>
  </si>
  <si>
    <t>Prior Year Balance</t>
  </si>
  <si>
    <t>Carryover Funds</t>
  </si>
  <si>
    <t xml:space="preserve">Surface Transportation Program (STP) </t>
  </si>
  <si>
    <t xml:space="preserve">Congestion Mitigation and Air Quality (CMAQ) </t>
  </si>
  <si>
    <t>Highway Safety Improvement Program (HSIP)</t>
  </si>
  <si>
    <t>Transportation Alternatives Program (TAP)</t>
  </si>
  <si>
    <t>Total</t>
  </si>
  <si>
    <t>Funds Programmed</t>
  </si>
  <si>
    <t>Funds Allocated</t>
  </si>
  <si>
    <t>Funds Available</t>
  </si>
  <si>
    <t>05-00494.00</t>
  </si>
  <si>
    <t>05-00754.00</t>
  </si>
  <si>
    <t>CR 403 and Stacy Road Intersection Improvements</t>
  </si>
  <si>
    <t>Intersection improvement including construction of a roundabout to improve safety at CR 403 and Stacy Road. Roundabout construction would include HMA pavement, curb and gutter and storm sewer for drainage, and intersection lighting. The footprint for the proposed roundabout would require approximately &lt;1.0 acre of additional right of way, as well as relocating an existing Vectren utility pole and regulated gas line that runs along CR 403.</t>
  </si>
  <si>
    <t>05-03212.00</t>
  </si>
  <si>
    <t>05-00544.00</t>
  </si>
  <si>
    <t>05-00759.00</t>
  </si>
  <si>
    <t>Stony Brook Drive Sidewalk Connector</t>
  </si>
  <si>
    <t xml:space="preserve">This project will install new ADA compliant 5' sidewalk along Stony Brook Drive from Stara Way to Kirby Lane. The project length is 0.284 miles. </t>
  </si>
  <si>
    <t>Louisville Metro</t>
  </si>
  <si>
    <t>05-00522.00</t>
  </si>
  <si>
    <t>Install or upgrade ADA accessible curb cuts/ramps throughout Belknap Campus.</t>
  </si>
  <si>
    <t>University of Louisville Pedestrian Improvements - ADA Curb Cuts &amp; Ramps</t>
  </si>
  <si>
    <t>University of Louisville Pedestrian Improvements - Lighting</t>
  </si>
  <si>
    <t>Install or retrofit 400 or more lighting fixtures throughout campus including the “L Trail”, Humanities Building and other campus sidewalk locations.</t>
  </si>
  <si>
    <t>FY 2022</t>
  </si>
  <si>
    <t>FY 2023</t>
  </si>
  <si>
    <t>FY 2024</t>
  </si>
  <si>
    <t>FY 2025</t>
  </si>
  <si>
    <t>Implement recommendation of Olmsted Parkways Shared-Use Path System masterplan to enhance bicycle and pedestrian opportunities along parkways that extend and link to existing and proposed Louisville Loop.</t>
  </si>
  <si>
    <t>Olmsted Parkways Multi-Use Path System Section 2</t>
  </si>
  <si>
    <t>Construction of a 1.0 mile shared use path system along Algonquin Parkway between 41st Street and Beech Street.</t>
  </si>
  <si>
    <t>Olmsted Parkways Multi-Use Path System Section 3</t>
  </si>
  <si>
    <t>Construction of a 0.30 mile shared use path system along Algonquin Parkway between Beech Street and Cypress Street.</t>
  </si>
  <si>
    <t>Olmsted Parkways Multi-Use Path System Section 4</t>
  </si>
  <si>
    <t>Construction of a 1.00 mile shared use path system along Algonquin Parkway between Cypress Street and 16th Street.</t>
  </si>
  <si>
    <t>Olmsted Parkways Multi-Use Path System Section 5</t>
  </si>
  <si>
    <t>Construction of a 1.25 mile shared use path system along Algonquin Parkway between 16th Street to Winkler Avenue.</t>
  </si>
  <si>
    <t>Olmsted Parkways Multi-Use Path System Section 6</t>
  </si>
  <si>
    <t>Construction of a 1.40 mile shared use path system along Southern Parkway between South 3rd Street and Woodlawn Avenue.</t>
  </si>
  <si>
    <t>Olmsted Parkways Multi-Use Path System Section 7</t>
  </si>
  <si>
    <t>Construction of a 1.10 mile shared use path system along Southern Parkway between Woodlawn Avenue and New Cut Road.</t>
  </si>
  <si>
    <t>Olmsted Parkways Multi-Use Path System Section 8</t>
  </si>
  <si>
    <t>Construction of a 2.50 mile road diet system along Southern Parkway between South 3rd Street and New Cut Road.</t>
  </si>
  <si>
    <t>Transportation Alternatives (TA)-Urban Kentucky Projects</t>
  </si>
  <si>
    <t>Surface Transportation Block Grant (STBG )-Urban Kentucky Projects</t>
  </si>
  <si>
    <t>Surface Transportation Block Grant (STBG)-Urban Indiana Projects</t>
  </si>
  <si>
    <t>PROGRAM DEVELOPMENT</t>
  </si>
  <si>
    <t>FUTURE DEVELOPMENT</t>
  </si>
  <si>
    <t>Ruckriegel Parkway Sidewalk Improvement</t>
  </si>
  <si>
    <t>Construct the missing gaps of sidewalk and ADA ramps along Ruckriegel Parkway between Taylorsville Road and Billtown Road.</t>
  </si>
  <si>
    <t>Carryover from Previous General Fund</t>
  </si>
  <si>
    <t>Carryover from Previous Cost Increase</t>
  </si>
  <si>
    <t>Carryover from Previous Place Holders</t>
  </si>
  <si>
    <t>Total Carryover to General Fund</t>
  </si>
  <si>
    <t>General Fund Carryover</t>
  </si>
  <si>
    <t>General Fund Available</t>
  </si>
  <si>
    <t>General Fund Programmed</t>
  </si>
  <si>
    <t>General Fund Obligated</t>
  </si>
  <si>
    <t>Olmsted Parkways Multi-Use Path System Section 9</t>
  </si>
  <si>
    <t>Construction of a 3.55 mile road diet system along Algonquin Parkway between 41st Street and Winkler Avenue.</t>
  </si>
  <si>
    <t>KYTC Borrowed Amount</t>
  </si>
  <si>
    <t>Highway Infrastructure Funds</t>
  </si>
  <si>
    <t>CMAQ Allocation</t>
  </si>
  <si>
    <t>HSIP Allocation</t>
  </si>
  <si>
    <t>STBG Allocation</t>
  </si>
  <si>
    <t>TA Allocation</t>
  </si>
  <si>
    <t>Grand Total</t>
  </si>
  <si>
    <t>CMAQ Total</t>
  </si>
  <si>
    <t>HSIP Total</t>
  </si>
  <si>
    <t>STBG Total</t>
  </si>
  <si>
    <t>TA Total</t>
  </si>
  <si>
    <t>Reconstruct 2 lane road from Klerner Lane to Charlestown Rd.</t>
  </si>
  <si>
    <t>Olmsted Stone Arch Bridge Rehab Project</t>
  </si>
  <si>
    <t>Rehab Olmsted Stone Arch Bridge</t>
  </si>
  <si>
    <t>CMAQ</t>
  </si>
  <si>
    <t>TOTAL</t>
  </si>
  <si>
    <t>50% of Allocation</t>
  </si>
  <si>
    <t>Programmed Amount</t>
  </si>
  <si>
    <t>HSIP</t>
  </si>
  <si>
    <t>STBG</t>
  </si>
  <si>
    <t>TA</t>
  </si>
  <si>
    <t>309</t>
  </si>
  <si>
    <t>State Street and Cherry Street Intersection Improvement
State Street and Oak Street Intersection Improvement</t>
  </si>
  <si>
    <t xml:space="preserve">The project is an intersection improvement including full signal modernization aimed and enhancing vehicular progression and safety for all roadway users at State Street and Cherry Street. 
The project is an intersection improvement including full signal modernization aimed and enhancing vehicular progression and safety for all roadway users at State Street and Oak Street. </t>
  </si>
  <si>
    <t>2535 &amp; 2536</t>
  </si>
  <si>
    <t>Every Commute Counts (formerly Ticket to Ride)</t>
  </si>
  <si>
    <t>FY 2019 through FY 2025 KIPDA Transportation Improvement Program</t>
  </si>
  <si>
    <t xml:space="preserve">Patti Lane Sidewalk Safety Improvement </t>
  </si>
  <si>
    <t>Every Commute Counts</t>
  </si>
  <si>
    <t>Mt. Tabor</t>
  </si>
  <si>
    <t>710808, 2001111</t>
  </si>
  <si>
    <t>Updated as of 5.4.20</t>
  </si>
  <si>
    <t>Intersection re-build at Main Street/Story Avenue/Baxter Avenue including transitions between Wentzel Street to the west and Johnson Street to the east.</t>
  </si>
  <si>
    <t>05-00758.00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</si>
</sst>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409]mmmm\ d\,\ yyyy;@"/>
    <numFmt numFmtId="165" formatCode="_(&quot;$&quot;* #,##0_);_(&quot;$&quot;* \(#,##0\);_(&quot;$&quot;* &quot;-&quot;??_);_(@_)"/>
    <numFmt numFmtId="166" formatCode="0.0%"/>
    <numFmt numFmtId="167" formatCode="_(&quot;$&quot;* #,##0_);_(&quot;$&quot;* \(#,##0\);_(&quot;$&quot;* &quot;-&quot;?_);_(@_)"/>
  </numFmts>
  <fonts count="45" x14ac:knownFonts="1">
    <font>
      <sz val="11"/>
      <color theme="1"/>
      <name val="Calibri"/>
      <family val="2"/>
      <scheme val="minor"/>
    </font>
    <font>
      <sz val="11"/>
      <color theme="1"/>
      <name val="Calibri"/>
      <family val="2"/>
      <scheme val="minor"/>
    </font>
    <font>
      <b/>
      <sz val="24"/>
      <color theme="6" tint="-0.499984740745262"/>
      <name val="Calibri"/>
      <family val="2"/>
      <scheme val="minor"/>
    </font>
    <font>
      <sz val="8"/>
      <color theme="1"/>
      <name val="Calibri"/>
      <family val="2"/>
      <scheme val="minor"/>
    </font>
    <font>
      <b/>
      <sz val="18"/>
      <color theme="1"/>
      <name val="Calibri"/>
      <family val="2"/>
      <scheme val="minor"/>
    </font>
    <font>
      <b/>
      <sz val="12"/>
      <color theme="1"/>
      <name val="Calibri"/>
      <family val="2"/>
      <scheme val="minor"/>
    </font>
    <font>
      <b/>
      <sz val="11"/>
      <color theme="1"/>
      <name val="Calibri"/>
      <family val="2"/>
      <scheme val="minor"/>
    </font>
    <font>
      <b/>
      <sz val="11"/>
      <color theme="5" tint="-0.499984740745262"/>
      <name val="Calibri"/>
      <family val="2"/>
      <scheme val="minor"/>
    </font>
    <font>
      <b/>
      <sz val="11"/>
      <color rgb="FF0070C0"/>
      <name val="Calibri"/>
      <family val="2"/>
      <scheme val="minor"/>
    </font>
    <font>
      <b/>
      <sz val="9"/>
      <color rgb="FF0070C0"/>
      <name val="Calibri"/>
      <family val="2"/>
      <scheme val="minor"/>
    </font>
    <font>
      <sz val="9"/>
      <color theme="1"/>
      <name val="Calibri"/>
      <family val="2"/>
      <scheme val="minor"/>
    </font>
    <font>
      <sz val="9"/>
      <color theme="5" tint="-0.499984740745262"/>
      <name val="Calibri"/>
      <family val="2"/>
      <scheme val="minor"/>
    </font>
    <font>
      <b/>
      <sz val="9"/>
      <color theme="1"/>
      <name val="Calibri"/>
      <family val="2"/>
      <scheme val="minor"/>
    </font>
    <font>
      <sz val="9"/>
      <name val="Calibri"/>
      <family val="2"/>
      <scheme val="minor"/>
    </font>
    <font>
      <b/>
      <sz val="9"/>
      <color theme="0"/>
      <name val="Calibri"/>
      <family val="2"/>
    </font>
    <font>
      <b/>
      <sz val="9"/>
      <color theme="0"/>
      <name val="Calibri"/>
      <family val="2"/>
      <scheme val="minor"/>
    </font>
    <font>
      <sz val="9"/>
      <name val="Calibri"/>
      <family val="2"/>
    </font>
    <font>
      <sz val="9"/>
      <color rgb="FF0070C0"/>
      <name val="Calibri"/>
      <family val="2"/>
    </font>
    <font>
      <b/>
      <sz val="9"/>
      <name val="Calibri"/>
      <family val="2"/>
    </font>
    <font>
      <b/>
      <sz val="9"/>
      <color theme="6" tint="-0.499984740745262"/>
      <name val="Calibri"/>
      <family val="2"/>
    </font>
    <font>
      <b/>
      <sz val="9"/>
      <color theme="6" tint="-0.499984740745262"/>
      <name val="Calibri"/>
      <family val="2"/>
      <scheme val="minor"/>
    </font>
    <font>
      <b/>
      <sz val="9"/>
      <color theme="9" tint="-0.499984740745262"/>
      <name val="Calibri"/>
      <family val="2"/>
      <scheme val="minor"/>
    </font>
    <font>
      <sz val="9"/>
      <color theme="0"/>
      <name val="Calibri"/>
      <family val="2"/>
      <scheme val="minor"/>
    </font>
    <font>
      <b/>
      <sz val="9"/>
      <color indexed="10"/>
      <name val="Calibri"/>
      <family val="2"/>
      <scheme val="minor"/>
    </font>
    <font>
      <b/>
      <sz val="9"/>
      <color indexed="12"/>
      <name val="Calibri"/>
      <family val="2"/>
      <scheme val="minor"/>
    </font>
    <font>
      <b/>
      <sz val="8"/>
      <color theme="0"/>
      <name val="Calibri"/>
      <family val="2"/>
    </font>
    <font>
      <sz val="8"/>
      <name val="Calibri"/>
      <family val="2"/>
      <scheme val="minor"/>
    </font>
    <font>
      <b/>
      <sz val="9"/>
      <color theme="1"/>
      <name val="Calibri"/>
      <family val="2"/>
    </font>
    <font>
      <sz val="9"/>
      <color theme="1"/>
      <name val="Calibri"/>
      <family val="2"/>
    </font>
    <font>
      <sz val="9"/>
      <color rgb="FF0070C0"/>
      <name val="Calibri"/>
      <family val="2"/>
      <scheme val="minor"/>
    </font>
    <font>
      <b/>
      <sz val="9"/>
      <color indexed="81"/>
      <name val="Tahoma"/>
      <family val="2"/>
    </font>
    <font>
      <sz val="9"/>
      <color indexed="81"/>
      <name val="Tahoma"/>
      <family val="2"/>
    </font>
    <font>
      <sz val="11"/>
      <color theme="5" tint="-0.499984740745262"/>
      <name val="Calibri"/>
      <family val="2"/>
      <scheme val="minor"/>
    </font>
    <font>
      <sz val="11"/>
      <name val="Calibri"/>
      <family val="2"/>
      <scheme val="minor"/>
    </font>
    <font>
      <b/>
      <sz val="11"/>
      <color theme="0"/>
      <name val="Calibri"/>
      <family val="2"/>
    </font>
    <font>
      <b/>
      <sz val="11"/>
      <color theme="0"/>
      <name val="Calibri"/>
      <family val="2"/>
      <scheme val="minor"/>
    </font>
    <font>
      <sz val="11"/>
      <name val="Calibri"/>
      <family val="2"/>
    </font>
    <font>
      <sz val="11"/>
      <color rgb="FF0070C0"/>
      <name val="Calibri"/>
      <family val="2"/>
    </font>
    <font>
      <b/>
      <sz val="11"/>
      <name val="Calibri"/>
      <family val="2"/>
    </font>
    <font>
      <b/>
      <sz val="11"/>
      <color theme="6" tint="-0.499984740745262"/>
      <name val="Calibri"/>
      <family val="2"/>
    </font>
    <font>
      <b/>
      <sz val="11"/>
      <color theme="6" tint="-0.499984740745262"/>
      <name val="Calibri"/>
      <family val="2"/>
      <scheme val="minor"/>
    </font>
    <font>
      <b/>
      <sz val="11"/>
      <color theme="9" tint="-0.499984740745262"/>
      <name val="Calibri"/>
      <family val="2"/>
      <scheme val="minor"/>
    </font>
    <font>
      <sz val="11"/>
      <color theme="0"/>
      <name val="Calibri"/>
      <family val="2"/>
      <scheme val="minor"/>
    </font>
    <font>
      <b/>
      <sz val="14"/>
      <color rgb="FFFF0000"/>
      <name val="Calibri"/>
      <family val="2"/>
      <scheme val="minor"/>
    </font>
    <font>
      <sz val="12"/>
      <color rgb="FFFF0000"/>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1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op>
      <bottom style="thin">
        <color indexed="64"/>
      </bottom>
      <diagonal/>
    </border>
    <border>
      <left/>
      <right style="medium">
        <color theme="1"/>
      </right>
      <top style="medium">
        <color theme="1"/>
      </top>
      <bottom style="thin">
        <color indexed="64"/>
      </bottom>
      <diagonal/>
    </border>
    <border>
      <left/>
      <right style="hair">
        <color theme="1"/>
      </right>
      <top style="medium">
        <color theme="1"/>
      </top>
      <bottom style="thin">
        <color indexed="64"/>
      </bottom>
      <diagonal/>
    </border>
    <border>
      <left style="hair">
        <color theme="1"/>
      </left>
      <right style="medium">
        <color theme="1"/>
      </right>
      <top style="medium">
        <color theme="1"/>
      </top>
      <bottom style="thin">
        <color indexed="64"/>
      </bottom>
      <diagonal/>
    </border>
    <border>
      <left style="hair">
        <color theme="1"/>
      </left>
      <right style="hair">
        <color theme="1"/>
      </right>
      <top style="medium">
        <color theme="1"/>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theme="1"/>
      </left>
      <right style="hair">
        <color theme="1"/>
      </right>
      <top style="thin">
        <color indexed="64"/>
      </top>
      <bottom style="hair">
        <color theme="1"/>
      </bottom>
      <diagonal/>
    </border>
    <border>
      <left style="hair">
        <color theme="1"/>
      </left>
      <right style="medium">
        <color theme="1"/>
      </right>
      <top style="thin">
        <color indexed="64"/>
      </top>
      <bottom style="hair">
        <color theme="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hair">
        <color theme="1"/>
      </right>
      <top style="hair">
        <color theme="1"/>
      </top>
      <bottom style="thin">
        <color indexed="64"/>
      </bottom>
      <diagonal/>
    </border>
    <border>
      <left style="hair">
        <color theme="1"/>
      </left>
      <right style="medium">
        <color theme="1"/>
      </right>
      <top style="hair">
        <color theme="1"/>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medium">
        <color theme="1"/>
      </left>
      <right style="hair">
        <color theme="1"/>
      </right>
      <top style="hair">
        <color theme="1"/>
      </top>
      <bottom style="hair">
        <color theme="1"/>
      </bottom>
      <diagonal/>
    </border>
    <border>
      <left style="hair">
        <color indexed="64"/>
      </left>
      <right style="medium">
        <color indexed="64"/>
      </right>
      <top style="thin">
        <color indexed="64"/>
      </top>
      <bottom style="hair">
        <color indexed="64"/>
      </bottom>
      <diagonal/>
    </border>
    <border>
      <left style="medium">
        <color theme="1"/>
      </left>
      <right/>
      <top style="thin">
        <color indexed="64"/>
      </top>
      <bottom style="hair">
        <color theme="1"/>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theme="1"/>
      </left>
      <right style="medium">
        <color theme="1"/>
      </right>
      <top/>
      <bottom style="hair">
        <color theme="1"/>
      </bottom>
      <diagonal/>
    </border>
    <border>
      <left style="hair">
        <color indexed="64"/>
      </left>
      <right style="medium">
        <color indexed="64"/>
      </right>
      <top style="hair">
        <color indexed="64"/>
      </top>
      <bottom style="hair">
        <color indexed="64"/>
      </bottom>
      <diagonal/>
    </border>
    <border>
      <left style="medium">
        <color theme="1"/>
      </left>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indexed="64"/>
      </left>
      <right style="hair">
        <color theme="1"/>
      </right>
      <top style="hair">
        <color theme="1"/>
      </top>
      <bottom style="hair">
        <color theme="1"/>
      </bottom>
      <diagonal/>
    </border>
    <border>
      <left style="medium">
        <color theme="1"/>
      </left>
      <right style="medium">
        <color indexed="64"/>
      </right>
      <top style="hair">
        <color theme="1"/>
      </top>
      <bottom style="hair">
        <color theme="1"/>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theme="1"/>
      </right>
      <top style="hair">
        <color indexed="64"/>
      </top>
      <bottom style="medium">
        <color indexed="64"/>
      </bottom>
      <diagonal/>
    </border>
    <border>
      <left style="medium">
        <color theme="1"/>
      </left>
      <right style="hair">
        <color theme="1"/>
      </right>
      <top style="hair">
        <color theme="1"/>
      </top>
      <bottom style="medium">
        <color indexed="64"/>
      </bottom>
      <diagonal/>
    </border>
    <border>
      <left style="hair">
        <color theme="1"/>
      </left>
      <right style="medium">
        <color theme="1"/>
      </right>
      <top style="hair">
        <color theme="1"/>
      </top>
      <bottom style="medium">
        <color indexed="64"/>
      </bottom>
      <diagonal/>
    </border>
    <border>
      <left style="medium">
        <color indexed="64"/>
      </left>
      <right style="hair">
        <color theme="1"/>
      </right>
      <top style="hair">
        <color theme="1"/>
      </top>
      <bottom style="medium">
        <color indexed="64"/>
      </bottom>
      <diagonal/>
    </border>
    <border>
      <left style="hair">
        <color indexed="64"/>
      </left>
      <right style="medium">
        <color indexed="64"/>
      </right>
      <top style="hair">
        <color indexed="64"/>
      </top>
      <bottom style="medium">
        <color indexed="64"/>
      </bottom>
      <diagonal/>
    </border>
    <border>
      <left style="medium">
        <color theme="1"/>
      </left>
      <right style="medium">
        <color indexed="64"/>
      </right>
      <top style="hair">
        <color theme="1"/>
      </top>
      <bottom style="medium">
        <color indexed="64"/>
      </bottom>
      <diagonal/>
    </border>
    <border>
      <left style="medium">
        <color theme="1"/>
      </left>
      <right/>
      <top style="hair">
        <color theme="1"/>
      </top>
      <bottom style="medium">
        <color theme="1"/>
      </bottom>
      <diagonal/>
    </border>
    <border>
      <left style="medium">
        <color theme="1"/>
      </left>
      <right style="medium">
        <color theme="1"/>
      </right>
      <top style="hair">
        <color theme="1"/>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theme="1"/>
      </left>
      <right style="hair">
        <color theme="1"/>
      </right>
      <top style="hair">
        <color theme="1"/>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theme="1"/>
      </left>
      <right style="hair">
        <color theme="1"/>
      </right>
      <top/>
      <bottom style="hair">
        <color theme="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hair">
        <color theme="1"/>
      </right>
      <top style="hair">
        <color theme="1"/>
      </top>
      <bottom style="hair">
        <color theme="1"/>
      </bottom>
      <diagonal/>
    </border>
    <border>
      <left style="medium">
        <color indexed="64"/>
      </left>
      <right style="hair">
        <color theme="1"/>
      </right>
      <top style="hair">
        <color theme="1"/>
      </top>
      <bottom/>
      <diagonal/>
    </border>
    <border>
      <left/>
      <right style="hair">
        <color theme="1"/>
      </right>
      <top style="hair">
        <color theme="1"/>
      </top>
      <bottom/>
      <diagonal/>
    </border>
    <border>
      <left/>
      <right style="medium">
        <color indexed="64"/>
      </right>
      <top style="hair">
        <color theme="1"/>
      </top>
      <bottom style="hair">
        <color theme="1"/>
      </bottom>
      <diagonal/>
    </border>
    <border>
      <left/>
      <right style="medium">
        <color indexed="64"/>
      </right>
      <top style="hair">
        <color theme="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indexed="64"/>
      </left>
      <right/>
      <top style="medium">
        <color indexed="64"/>
      </top>
      <bottom style="thin">
        <color indexed="64"/>
      </bottom>
      <diagonal/>
    </border>
    <border>
      <left style="hair">
        <color theme="1"/>
      </left>
      <right style="hair">
        <color theme="1"/>
      </right>
      <top style="thin">
        <color indexed="64"/>
      </top>
      <bottom style="hair">
        <color theme="1"/>
      </bottom>
      <diagonal/>
    </border>
    <border>
      <left style="thin">
        <color indexed="64"/>
      </left>
      <right style="medium">
        <color theme="1"/>
      </right>
      <top style="thin">
        <color indexed="64"/>
      </top>
      <bottom style="thin">
        <color indexed="64"/>
      </bottom>
      <diagonal/>
    </border>
    <border>
      <left style="medium">
        <color theme="1"/>
      </left>
      <right/>
      <top style="thin">
        <color indexed="64"/>
      </top>
      <bottom/>
      <diagonal/>
    </border>
    <border>
      <left style="hair">
        <color theme="1"/>
      </left>
      <right style="hair">
        <color theme="1"/>
      </right>
      <top style="hair">
        <color theme="1"/>
      </top>
      <bottom style="thin">
        <color indexed="64"/>
      </bottom>
      <diagonal/>
    </border>
    <border>
      <left style="medium">
        <color theme="1"/>
      </left>
      <right/>
      <top/>
      <bottom style="thin">
        <color indexed="64"/>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theme="1"/>
      </top>
      <bottom style="hair">
        <color theme="1"/>
      </bottom>
      <diagonal/>
    </border>
    <border>
      <left style="medium">
        <color indexed="64"/>
      </left>
      <right style="medium">
        <color indexed="64"/>
      </right>
      <top style="hair">
        <color theme="1"/>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medium">
        <color theme="1"/>
      </top>
      <bottom style="thin">
        <color indexed="64"/>
      </bottom>
      <diagonal/>
    </border>
    <border>
      <left/>
      <right/>
      <top style="thin">
        <color indexed="64"/>
      </top>
      <bottom style="hair">
        <color theme="1"/>
      </bottom>
      <diagonal/>
    </border>
    <border>
      <left/>
      <right/>
      <top style="hair">
        <color theme="1"/>
      </top>
      <bottom style="thin">
        <color indexed="64"/>
      </bottom>
      <diagonal/>
    </border>
    <border>
      <left/>
      <right/>
      <top/>
      <bottom style="hair">
        <color theme="1"/>
      </bottom>
      <diagonal/>
    </border>
    <border>
      <left/>
      <right/>
      <top style="hair">
        <color theme="1"/>
      </top>
      <bottom style="hair">
        <color theme="1"/>
      </bottom>
      <diagonal/>
    </border>
    <border>
      <left/>
      <right/>
      <top style="hair">
        <color theme="1"/>
      </top>
      <bottom style="medium">
        <color indexed="64"/>
      </bottom>
      <diagonal/>
    </border>
    <border>
      <left style="medium">
        <color indexed="64"/>
      </left>
      <right style="hair">
        <color indexed="64"/>
      </right>
      <top style="hair">
        <color indexed="64"/>
      </top>
      <bottom/>
      <diagonal/>
    </border>
    <border>
      <left style="hair">
        <color indexed="64"/>
      </left>
      <right style="medium">
        <color theme="1"/>
      </right>
      <top style="hair">
        <color indexed="64"/>
      </top>
      <bottom/>
      <diagonal/>
    </border>
    <border>
      <left style="hair">
        <color theme="1"/>
      </left>
      <right style="medium">
        <color theme="1"/>
      </right>
      <top style="hair">
        <color theme="1"/>
      </top>
      <bottom/>
      <diagonal/>
    </border>
    <border>
      <left style="medium">
        <color theme="1"/>
      </left>
      <right style="medium">
        <color indexed="64"/>
      </right>
      <top style="hair">
        <color theme="1"/>
      </top>
      <bottom/>
      <diagonal/>
    </border>
    <border>
      <left style="medium">
        <color theme="1"/>
      </left>
      <right/>
      <top style="hair">
        <color theme="1"/>
      </top>
      <bottom/>
      <diagonal/>
    </border>
    <border>
      <left style="medium">
        <color theme="1"/>
      </left>
      <right style="hair">
        <color theme="1"/>
      </right>
      <top style="medium">
        <color indexed="64"/>
      </top>
      <bottom style="hair">
        <color theme="1"/>
      </bottom>
      <diagonal/>
    </border>
    <border>
      <left style="hair">
        <color theme="1"/>
      </left>
      <right style="medium">
        <color theme="1"/>
      </right>
      <top style="medium">
        <color indexed="64"/>
      </top>
      <bottom style="hair">
        <color theme="1"/>
      </bottom>
      <diagonal/>
    </border>
    <border>
      <left style="medium">
        <color theme="1"/>
      </left>
      <right style="medium">
        <color indexed="64"/>
      </right>
      <top style="thin">
        <color indexed="64"/>
      </top>
      <bottom style="hair">
        <color theme="1"/>
      </bottom>
      <diagonal/>
    </border>
    <border>
      <left style="medium">
        <color theme="1"/>
      </left>
      <right style="medium">
        <color indexed="64"/>
      </right>
      <top style="hair">
        <color theme="1"/>
      </top>
      <bottom style="medium">
        <color theme="1"/>
      </bottom>
      <diagonal/>
    </border>
    <border>
      <left style="medium">
        <color theme="1"/>
      </left>
      <right style="medium">
        <color indexed="64"/>
      </right>
      <top/>
      <bottom style="medium">
        <color theme="1"/>
      </bottom>
      <diagonal/>
    </border>
    <border>
      <left style="medium">
        <color theme="1"/>
      </left>
      <right style="medium">
        <color indexed="64"/>
      </right>
      <top/>
      <bottom style="hair">
        <color theme="1"/>
      </bottom>
      <diagonal/>
    </border>
    <border>
      <left style="medium">
        <color theme="1"/>
      </left>
      <right style="hair">
        <color theme="1"/>
      </right>
      <top style="medium">
        <color indexed="64"/>
      </top>
      <bottom/>
      <diagonal/>
    </border>
    <border>
      <left style="medium">
        <color theme="1"/>
      </left>
      <right style="hair">
        <color theme="1"/>
      </right>
      <top/>
      <bottom style="thin">
        <color indexed="64"/>
      </bottom>
      <diagonal/>
    </border>
    <border>
      <left style="hair">
        <color theme="1"/>
      </left>
      <right style="medium">
        <color theme="1"/>
      </right>
      <top style="medium">
        <color indexed="64"/>
      </top>
      <bottom/>
      <diagonal/>
    </border>
    <border>
      <left style="hair">
        <color theme="1"/>
      </left>
      <right style="medium">
        <color theme="1"/>
      </right>
      <top/>
      <bottom style="thin">
        <color indexed="64"/>
      </bottom>
      <diagonal/>
    </border>
    <border>
      <left style="medium">
        <color theme="1"/>
      </left>
      <right style="thin">
        <color indexed="64"/>
      </right>
      <top style="medium">
        <color indexed="64"/>
      </top>
      <bottom/>
      <diagonal/>
    </border>
    <border>
      <left style="medium">
        <color theme="1"/>
      </left>
      <right style="thin">
        <color indexed="64"/>
      </right>
      <top/>
      <bottom style="thin">
        <color indexed="64"/>
      </bottom>
      <diagonal/>
    </border>
    <border>
      <left style="medium">
        <color indexed="64"/>
      </left>
      <right style="medium">
        <color indexed="64"/>
      </right>
      <top style="medium">
        <color theme="1"/>
      </top>
      <bottom/>
      <diagonal/>
    </border>
    <border>
      <left style="thin">
        <color indexed="64"/>
      </left>
      <right style="medium">
        <color theme="1"/>
      </right>
      <top style="medium">
        <color indexed="64"/>
      </top>
      <bottom/>
      <diagonal/>
    </border>
    <border>
      <left style="thin">
        <color indexed="64"/>
      </left>
      <right style="medium">
        <color theme="1"/>
      </right>
      <top/>
      <bottom style="thin">
        <color indexed="64"/>
      </bottom>
      <diagonal/>
    </border>
    <border>
      <left style="medium">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hair">
        <color theme="1"/>
      </right>
      <top style="medium">
        <color indexed="64"/>
      </top>
      <bottom style="thin">
        <color indexed="64"/>
      </bottom>
      <diagonal/>
    </border>
    <border>
      <left style="hair">
        <color theme="1"/>
      </left>
      <right style="medium">
        <color theme="1"/>
      </right>
      <top style="medium">
        <color indexed="64"/>
      </top>
      <bottom style="thin">
        <color indexed="64"/>
      </bottom>
      <diagonal/>
    </border>
    <border>
      <left style="hair">
        <color theme="1"/>
      </left>
      <right style="hair">
        <color theme="1"/>
      </right>
      <top style="medium">
        <color indexed="64"/>
      </top>
      <bottom style="thin">
        <color indexed="64"/>
      </bottom>
      <diagonal/>
    </border>
    <border>
      <left style="medium">
        <color theme="1"/>
      </left>
      <right style="medium">
        <color indexed="64"/>
      </right>
      <top style="medium">
        <color indexed="64"/>
      </top>
      <bottom/>
      <diagonal/>
    </border>
    <border>
      <left style="medium">
        <color theme="1"/>
      </left>
      <right/>
      <top style="medium">
        <color indexed="64"/>
      </top>
      <bottom/>
      <diagonal/>
    </border>
    <border>
      <left/>
      <right style="medium">
        <color theme="1"/>
      </right>
      <top style="medium">
        <color indexed="64"/>
      </top>
      <bottom/>
      <diagonal/>
    </border>
    <border>
      <left style="medium">
        <color theme="1"/>
      </left>
      <right style="medium">
        <color theme="1"/>
      </right>
      <top style="medium">
        <color indexed="64"/>
      </top>
      <bottom/>
      <diagonal/>
    </border>
    <border>
      <left style="medium">
        <color theme="1"/>
      </left>
      <right style="medium">
        <color indexed="64"/>
      </right>
      <top style="thin">
        <color indexed="64"/>
      </top>
      <bottom/>
      <diagonal/>
    </border>
    <border>
      <left style="medium">
        <color theme="1"/>
      </left>
      <right style="medium">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right/>
      <top style="thin">
        <color indexed="64"/>
      </top>
      <bottom style="thin">
        <color indexed="64"/>
      </bottom>
      <diagonal/>
    </border>
    <border>
      <left style="medium">
        <color theme="1"/>
      </left>
      <right style="medium">
        <color indexed="64"/>
      </right>
      <top/>
      <bottom style="medium">
        <color indexed="64"/>
      </bottom>
      <diagonal/>
    </border>
    <border>
      <left style="medium">
        <color theme="1"/>
      </left>
      <right style="medium">
        <color theme="1"/>
      </right>
      <top style="hair">
        <color theme="1"/>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hair">
        <color theme="1"/>
      </left>
      <right style="medium">
        <color indexed="64"/>
      </right>
      <top style="medium">
        <color indexed="64"/>
      </top>
      <bottom/>
      <diagonal/>
    </border>
    <border>
      <left style="hair">
        <color theme="1"/>
      </left>
      <right style="medium">
        <color indexed="64"/>
      </right>
      <top/>
      <bottom style="thin">
        <color indexed="64"/>
      </bottom>
      <diagonal/>
    </border>
    <border>
      <left style="medium">
        <color indexed="64"/>
      </left>
      <right style="hair">
        <color theme="1"/>
      </right>
      <top style="medium">
        <color indexed="64"/>
      </top>
      <bottom/>
      <diagonal/>
    </border>
    <border>
      <left style="medium">
        <color indexed="64"/>
      </left>
      <right style="hair">
        <color theme="1"/>
      </right>
      <top/>
      <bottom style="thin">
        <color indexed="64"/>
      </bottom>
      <diagonal/>
    </border>
    <border>
      <left style="hair">
        <color theme="1"/>
      </left>
      <right style="medium">
        <color indexed="64"/>
      </right>
      <top style="thin">
        <color indexed="64"/>
      </top>
      <bottom/>
      <diagonal/>
    </border>
    <border>
      <left style="medium">
        <color theme="1"/>
      </left>
      <right style="hair">
        <color theme="1"/>
      </right>
      <top style="thin">
        <color indexed="64"/>
      </top>
      <bottom/>
      <diagonal/>
    </border>
    <border>
      <left style="hair">
        <color theme="1"/>
      </left>
      <right style="medium">
        <color theme="1"/>
      </right>
      <top style="thin">
        <color indexed="64"/>
      </top>
      <bottom/>
      <diagonal/>
    </border>
    <border>
      <left style="medium">
        <color theme="1"/>
      </left>
      <right/>
      <top style="medium">
        <color theme="1"/>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theme="1"/>
      </right>
      <top/>
      <bottom style="hair">
        <color theme="1"/>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01">
    <xf numFmtId="0" fontId="0" fillId="0" borderId="0" xfId="0"/>
    <xf numFmtId="0" fontId="3" fillId="0" borderId="0" xfId="0" applyFont="1"/>
    <xf numFmtId="0" fontId="0" fillId="0" borderId="0" xfId="0" applyAlignment="1">
      <alignment wrapText="1"/>
    </xf>
    <xf numFmtId="0" fontId="0" fillId="0" borderId="1" xfId="0" applyBorder="1"/>
    <xf numFmtId="0" fontId="0" fillId="0" borderId="3" xfId="0" applyBorder="1"/>
    <xf numFmtId="0" fontId="0" fillId="0" borderId="2" xfId="0" applyBorder="1"/>
    <xf numFmtId="0" fontId="0" fillId="0" borderId="47" xfId="0" applyBorder="1"/>
    <xf numFmtId="0" fontId="0" fillId="0" borderId="48" xfId="0" applyBorder="1"/>
    <xf numFmtId="0" fontId="10" fillId="0" borderId="0" xfId="0" applyFont="1"/>
    <xf numFmtId="165" fontId="10" fillId="0" borderId="47" xfId="0" applyNumberFormat="1" applyFont="1" applyBorder="1"/>
    <xf numFmtId="165" fontId="10" fillId="0" borderId="48" xfId="0" applyNumberFormat="1" applyFont="1" applyBorder="1"/>
    <xf numFmtId="165" fontId="10" fillId="0" borderId="0" xfId="0" applyNumberFormat="1" applyFont="1"/>
    <xf numFmtId="0" fontId="0" fillId="0" borderId="37" xfId="0" applyBorder="1"/>
    <xf numFmtId="9" fontId="13" fillId="0" borderId="39" xfId="2" applyFont="1" applyBorder="1" applyAlignment="1">
      <alignment horizontal="center"/>
    </xf>
    <xf numFmtId="9" fontId="13" fillId="0" borderId="38" xfId="2" applyFont="1" applyBorder="1" applyAlignment="1">
      <alignment horizontal="center"/>
    </xf>
    <xf numFmtId="17" fontId="16" fillId="0" borderId="0" xfId="0" quotePrefix="1" applyNumberFormat="1" applyFont="1" applyAlignment="1">
      <alignment horizontal="left" vertical="center" wrapText="1"/>
    </xf>
    <xf numFmtId="17" fontId="16" fillId="0" borderId="0" xfId="0" quotePrefix="1" applyNumberFormat="1" applyFont="1" applyAlignment="1">
      <alignment horizontal="center" wrapText="1"/>
    </xf>
    <xf numFmtId="42" fontId="17" fillId="4" borderId="96" xfId="1" quotePrefix="1" applyNumberFormat="1" applyFont="1" applyFill="1" applyBorder="1" applyAlignment="1" applyProtection="1">
      <alignment horizontal="right"/>
      <protection locked="0"/>
    </xf>
    <xf numFmtId="0" fontId="10" fillId="0" borderId="47" xfId="0" applyFont="1" applyBorder="1"/>
    <xf numFmtId="42" fontId="16" fillId="0" borderId="48" xfId="1" quotePrefix="1" applyNumberFormat="1" applyFont="1" applyBorder="1" applyAlignment="1">
      <alignment horizontal="right"/>
    </xf>
    <xf numFmtId="42" fontId="16" fillId="0" borderId="0" xfId="1" quotePrefix="1" applyNumberFormat="1" applyFont="1" applyAlignment="1">
      <alignment horizontal="right"/>
    </xf>
    <xf numFmtId="165" fontId="17" fillId="4" borderId="31" xfId="1" quotePrefix="1" applyNumberFormat="1" applyFont="1" applyFill="1" applyBorder="1" applyAlignment="1" applyProtection="1">
      <alignment horizontal="center" wrapText="1"/>
      <protection locked="0"/>
    </xf>
    <xf numFmtId="17" fontId="16" fillId="0" borderId="38" xfId="0" quotePrefix="1" applyNumberFormat="1" applyFont="1" applyBorder="1" applyAlignment="1">
      <alignment horizontal="left" vertical="center" wrapText="1"/>
    </xf>
    <xf numFmtId="9" fontId="16" fillId="0" borderId="38" xfId="2" quotePrefix="1" applyFont="1" applyBorder="1" applyAlignment="1">
      <alignment horizontal="center" wrapText="1"/>
    </xf>
    <xf numFmtId="42" fontId="16" fillId="0" borderId="38" xfId="1" quotePrefix="1" applyNumberFormat="1" applyFont="1" applyBorder="1" applyAlignment="1">
      <alignment horizontal="right"/>
    </xf>
    <xf numFmtId="0" fontId="10" fillId="0" borderId="37" xfId="0" applyFont="1" applyBorder="1"/>
    <xf numFmtId="42" fontId="18" fillId="0" borderId="39" xfId="1" quotePrefix="1" applyNumberFormat="1" applyFont="1" applyBorder="1" applyAlignment="1">
      <alignment horizontal="right"/>
    </xf>
    <xf numFmtId="0" fontId="10" fillId="0" borderId="38" xfId="0" applyFont="1" applyBorder="1"/>
    <xf numFmtId="42" fontId="16" fillId="0" borderId="39" xfId="1" quotePrefix="1" applyNumberFormat="1" applyFont="1" applyBorder="1" applyAlignment="1">
      <alignment horizontal="right"/>
    </xf>
    <xf numFmtId="9" fontId="16" fillId="0" borderId="0" xfId="2" quotePrefix="1" applyFont="1" applyAlignment="1">
      <alignment horizontal="center" wrapText="1"/>
    </xf>
    <xf numFmtId="42" fontId="16" fillId="0" borderId="0" xfId="0" quotePrefix="1" applyNumberFormat="1" applyFont="1" applyAlignment="1">
      <alignment horizontal="right"/>
    </xf>
    <xf numFmtId="42" fontId="16" fillId="0" borderId="39" xfId="0" quotePrefix="1" applyNumberFormat="1" applyFont="1" applyBorder="1" applyAlignment="1">
      <alignment horizontal="right"/>
    </xf>
    <xf numFmtId="17" fontId="18" fillId="0" borderId="0" xfId="0" quotePrefix="1" applyNumberFormat="1" applyFont="1" applyAlignment="1">
      <alignment horizontal="left" vertical="center" wrapText="1"/>
    </xf>
    <xf numFmtId="9" fontId="18" fillId="0" borderId="0" xfId="2" quotePrefix="1" applyFont="1" applyAlignment="1">
      <alignment horizontal="center" wrapText="1"/>
    </xf>
    <xf numFmtId="42" fontId="18" fillId="0" borderId="0" xfId="1" quotePrefix="1" applyNumberFormat="1" applyFont="1" applyAlignment="1">
      <alignment horizontal="right"/>
    </xf>
    <xf numFmtId="42" fontId="18" fillId="0" borderId="48" xfId="1" quotePrefix="1" applyNumberFormat="1" applyFont="1" applyBorder="1" applyAlignment="1">
      <alignment horizontal="right"/>
    </xf>
    <xf numFmtId="165" fontId="0" fillId="0" borderId="0" xfId="1" applyNumberFormat="1" applyFont="1"/>
    <xf numFmtId="42" fontId="0" fillId="0" borderId="0" xfId="0" applyNumberFormat="1"/>
    <xf numFmtId="0" fontId="0" fillId="0" borderId="39" xfId="0" applyBorder="1"/>
    <xf numFmtId="42" fontId="16" fillId="0" borderId="48" xfId="0" quotePrefix="1" applyNumberFormat="1" applyFont="1" applyBorder="1" applyAlignment="1">
      <alignment horizontal="right"/>
    </xf>
    <xf numFmtId="17" fontId="18" fillId="0" borderId="0" xfId="0" quotePrefix="1" applyNumberFormat="1" applyFont="1" applyAlignment="1">
      <alignment horizontal="center" wrapText="1"/>
    </xf>
    <xf numFmtId="17" fontId="18" fillId="0" borderId="97" xfId="0" quotePrefix="1" applyNumberFormat="1" applyFont="1" applyBorder="1" applyAlignment="1">
      <alignment horizontal="center" wrapText="1"/>
    </xf>
    <xf numFmtId="42" fontId="16" fillId="0" borderId="97" xfId="0" quotePrefix="1" applyNumberFormat="1" applyFont="1" applyBorder="1" applyAlignment="1">
      <alignment horizontal="right"/>
    </xf>
    <xf numFmtId="0" fontId="10" fillId="0" borderId="98" xfId="0" applyFont="1" applyBorder="1"/>
    <xf numFmtId="42" fontId="16" fillId="0" borderId="99" xfId="1" quotePrefix="1" applyNumberFormat="1" applyFont="1" applyBorder="1" applyAlignment="1">
      <alignment horizontal="right"/>
    </xf>
    <xf numFmtId="0" fontId="10" fillId="0" borderId="97" xfId="0" applyFont="1" applyBorder="1"/>
    <xf numFmtId="42" fontId="16" fillId="0" borderId="97" xfId="1" quotePrefix="1" applyNumberFormat="1" applyFont="1" applyBorder="1" applyAlignment="1">
      <alignment horizontal="right"/>
    </xf>
    <xf numFmtId="0" fontId="0" fillId="0" borderId="98" xfId="0" applyBorder="1"/>
    <xf numFmtId="0" fontId="0" fillId="0" borderId="99" xfId="0" applyBorder="1"/>
    <xf numFmtId="17" fontId="19" fillId="2" borderId="38" xfId="0" quotePrefix="1" applyNumberFormat="1" applyFont="1" applyFill="1" applyBorder="1" applyAlignment="1">
      <alignment horizontal="center" wrapText="1"/>
    </xf>
    <xf numFmtId="42" fontId="19" fillId="2" borderId="39" xfId="1" quotePrefix="1" applyNumberFormat="1" applyFont="1" applyFill="1" applyBorder="1" applyAlignment="1">
      <alignment horizontal="right"/>
    </xf>
    <xf numFmtId="0" fontId="20" fillId="0" borderId="37" xfId="0" applyFont="1" applyBorder="1"/>
    <xf numFmtId="42" fontId="19" fillId="0" borderId="39" xfId="1" quotePrefix="1" applyNumberFormat="1" applyFont="1" applyBorder="1" applyAlignment="1">
      <alignment horizontal="right"/>
    </xf>
    <xf numFmtId="0" fontId="20" fillId="2" borderId="37" xfId="0" applyFont="1" applyFill="1" applyBorder="1"/>
    <xf numFmtId="0" fontId="20" fillId="2" borderId="38" xfId="0" applyFont="1" applyFill="1" applyBorder="1"/>
    <xf numFmtId="42" fontId="19" fillId="2" borderId="38" xfId="1" quotePrefix="1" applyNumberFormat="1" applyFont="1" applyFill="1" applyBorder="1" applyAlignment="1">
      <alignment horizontal="right"/>
    </xf>
    <xf numFmtId="0" fontId="12" fillId="0" borderId="47" xfId="0" applyFont="1" applyBorder="1"/>
    <xf numFmtId="0" fontId="12" fillId="0" borderId="0" xfId="0" applyFont="1"/>
    <xf numFmtId="165" fontId="12" fillId="0" borderId="37" xfId="1" applyNumberFormat="1" applyFont="1" applyBorder="1" applyAlignment="1">
      <alignment vertical="top" wrapText="1"/>
    </xf>
    <xf numFmtId="0" fontId="12" fillId="0" borderId="39" xfId="0" applyFont="1" applyBorder="1" applyAlignment="1">
      <alignment vertical="top" wrapText="1"/>
    </xf>
    <xf numFmtId="42" fontId="16" fillId="0" borderId="3" xfId="0" quotePrefix="1" applyNumberFormat="1" applyFont="1" applyBorder="1" applyAlignment="1">
      <alignment horizontal="right"/>
    </xf>
    <xf numFmtId="17" fontId="16" fillId="0" borderId="97" xfId="0" quotePrefix="1" applyNumberFormat="1" applyFont="1" applyBorder="1" applyAlignment="1">
      <alignment horizontal="left" vertical="center"/>
    </xf>
    <xf numFmtId="42" fontId="16" fillId="0" borderId="97" xfId="0" quotePrefix="1" applyNumberFormat="1" applyFont="1" applyBorder="1" applyAlignment="1">
      <alignment horizontal="center"/>
    </xf>
    <xf numFmtId="0" fontId="22" fillId="0" borderId="47" xfId="0" applyFont="1" applyBorder="1"/>
    <xf numFmtId="42" fontId="14" fillId="0" borderId="48" xfId="1" quotePrefix="1" applyNumberFormat="1" applyFont="1" applyBorder="1" applyAlignment="1">
      <alignment horizontal="right"/>
    </xf>
    <xf numFmtId="0" fontId="0" fillId="0" borderId="4" xfId="0" applyBorder="1"/>
    <xf numFmtId="0" fontId="0" fillId="0" borderId="6" xfId="0" applyBorder="1"/>
    <xf numFmtId="17" fontId="18" fillId="0" borderId="0" xfId="0" quotePrefix="1" applyNumberFormat="1" applyFont="1" applyAlignment="1">
      <alignment horizontal="left" wrapText="1"/>
    </xf>
    <xf numFmtId="42" fontId="18" fillId="0" borderId="0" xfId="0" quotePrefix="1" applyNumberFormat="1" applyFont="1" applyAlignment="1">
      <alignment horizontal="center"/>
    </xf>
    <xf numFmtId="0" fontId="10" fillId="0" borderId="0" xfId="0" applyFont="1" applyAlignment="1">
      <alignment horizontal="center" vertical="center"/>
    </xf>
    <xf numFmtId="0" fontId="10" fillId="0" borderId="0" xfId="0" applyFont="1" applyAlignment="1">
      <alignment horizontal="center"/>
    </xf>
    <xf numFmtId="165" fontId="10" fillId="0" borderId="0" xfId="1" applyNumberFormat="1" applyFont="1"/>
    <xf numFmtId="0" fontId="10" fillId="0" borderId="105" xfId="0" applyFont="1" applyBorder="1"/>
    <xf numFmtId="165" fontId="10" fillId="0" borderId="106" xfId="1" applyNumberFormat="1" applyFont="1" applyBorder="1"/>
    <xf numFmtId="0" fontId="13" fillId="0" borderId="0" xfId="0" applyFont="1" applyAlignment="1">
      <alignment horizontal="center" vertical="center" wrapText="1"/>
    </xf>
    <xf numFmtId="42" fontId="13" fillId="0" borderId="0" xfId="0" applyNumberFormat="1" applyFont="1"/>
    <xf numFmtId="0" fontId="10" fillId="0" borderId="100" xfId="0" applyFont="1" applyBorder="1"/>
    <xf numFmtId="165" fontId="10" fillId="0" borderId="25" xfId="1" applyNumberFormat="1" applyFont="1" applyBorder="1"/>
    <xf numFmtId="17" fontId="25" fillId="0" borderId="0" xfId="0" quotePrefix="1" applyNumberFormat="1" applyFont="1" applyAlignment="1">
      <alignment wrapText="1"/>
    </xf>
    <xf numFmtId="2" fontId="26" fillId="0" borderId="0" xfId="0" applyNumberFormat="1" applyFont="1"/>
    <xf numFmtId="42" fontId="3" fillId="0" borderId="0" xfId="0" applyNumberFormat="1" applyFont="1"/>
    <xf numFmtId="17" fontId="18" fillId="0" borderId="0" xfId="0" applyNumberFormat="1" applyFont="1" applyAlignment="1">
      <alignment horizontal="left" vertical="center" wrapText="1"/>
    </xf>
    <xf numFmtId="17" fontId="16" fillId="0" borderId="0" xfId="0" applyNumberFormat="1" applyFont="1" applyAlignment="1">
      <alignment horizontal="left" vertical="center" wrapText="1"/>
    </xf>
    <xf numFmtId="17" fontId="27" fillId="0" borderId="0" xfId="0" quotePrefix="1" applyNumberFormat="1" applyFont="1" applyAlignment="1">
      <alignment horizontal="left" wrapText="1"/>
    </xf>
    <xf numFmtId="165" fontId="28" fillId="0" borderId="0" xfId="1" quotePrefix="1" applyNumberFormat="1" applyFont="1" applyAlignment="1">
      <alignment horizontal="right"/>
    </xf>
    <xf numFmtId="0" fontId="29" fillId="0" borderId="47" xfId="0" applyFont="1" applyBorder="1" applyAlignment="1">
      <alignment horizontal="right"/>
    </xf>
    <xf numFmtId="0" fontId="9" fillId="4" borderId="27" xfId="0" applyFont="1" applyFill="1" applyBorder="1" applyAlignment="1" applyProtection="1">
      <alignment horizontal="center" vertical="center"/>
      <protection locked="0"/>
    </xf>
    <xf numFmtId="0" fontId="9" fillId="4" borderId="35" xfId="0" applyFont="1" applyFill="1" applyBorder="1" applyAlignment="1" applyProtection="1">
      <alignment horizontal="center" vertical="center"/>
      <protection locked="0"/>
    </xf>
    <xf numFmtId="0" fontId="29" fillId="0" borderId="4" xfId="0" applyFont="1" applyBorder="1" applyAlignment="1">
      <alignment horizontal="right"/>
    </xf>
    <xf numFmtId="0" fontId="9" fillId="4" borderId="107" xfId="0" applyFont="1" applyFill="1" applyBorder="1" applyAlignment="1" applyProtection="1">
      <alignment horizontal="center"/>
      <protection locked="0"/>
    </xf>
    <xf numFmtId="165" fontId="0" fillId="0" borderId="47" xfId="0" applyNumberFormat="1" applyBorder="1"/>
    <xf numFmtId="165" fontId="0" fillId="0" borderId="48" xfId="0" applyNumberFormat="1" applyBorder="1"/>
    <xf numFmtId="165" fontId="0" fillId="0" borderId="0" xfId="0" applyNumberFormat="1"/>
    <xf numFmtId="0" fontId="0" fillId="0" borderId="48" xfId="0" applyBorder="1" applyAlignment="1">
      <alignment horizontal="center"/>
    </xf>
    <xf numFmtId="9" fontId="33" fillId="0" borderId="39" xfId="2" applyFont="1" applyBorder="1" applyAlignment="1">
      <alignment horizontal="center"/>
    </xf>
    <xf numFmtId="9" fontId="33" fillId="0" borderId="38" xfId="2" applyFont="1" applyBorder="1" applyAlignment="1">
      <alignment horizontal="center"/>
    </xf>
    <xf numFmtId="17" fontId="36" fillId="0" borderId="0" xfId="0" quotePrefix="1" applyNumberFormat="1" applyFont="1" applyAlignment="1">
      <alignment horizontal="left" vertical="center" wrapText="1"/>
    </xf>
    <xf numFmtId="17" fontId="36" fillId="0" borderId="0" xfId="0" quotePrefix="1" applyNumberFormat="1" applyFont="1" applyAlignment="1">
      <alignment horizontal="center" wrapText="1"/>
    </xf>
    <xf numFmtId="42" fontId="37" fillId="4" borderId="96" xfId="1" quotePrefix="1" applyNumberFormat="1" applyFont="1" applyFill="1" applyBorder="1" applyAlignment="1" applyProtection="1">
      <alignment horizontal="right"/>
      <protection locked="0"/>
    </xf>
    <xf numFmtId="42" fontId="36" fillId="0" borderId="48" xfId="1" quotePrefix="1" applyNumberFormat="1" applyFont="1" applyBorder="1" applyAlignment="1">
      <alignment horizontal="right"/>
    </xf>
    <xf numFmtId="42" fontId="36" fillId="0" borderId="0" xfId="1" quotePrefix="1" applyNumberFormat="1" applyFont="1" applyAlignment="1">
      <alignment horizontal="right"/>
    </xf>
    <xf numFmtId="42" fontId="0" fillId="0" borderId="1" xfId="0" applyNumberFormat="1" applyBorder="1"/>
    <xf numFmtId="0" fontId="0" fillId="0" borderId="3" xfId="0" applyBorder="1" applyAlignment="1">
      <alignment horizontal="left"/>
    </xf>
    <xf numFmtId="9" fontId="36" fillId="0" borderId="0" xfId="2" quotePrefix="1" applyFont="1" applyAlignment="1">
      <alignment horizontal="center" vertical="center" wrapText="1"/>
    </xf>
    <xf numFmtId="42" fontId="0" fillId="0" borderId="47" xfId="0" applyNumberFormat="1" applyBorder="1"/>
    <xf numFmtId="0" fontId="0" fillId="0" borderId="48" xfId="0" applyBorder="1" applyAlignment="1">
      <alignment horizontal="left"/>
    </xf>
    <xf numFmtId="165" fontId="37" fillId="4" borderId="31" xfId="1" quotePrefix="1" applyNumberFormat="1" applyFont="1" applyFill="1" applyBorder="1" applyAlignment="1" applyProtection="1">
      <alignment horizontal="center" wrapText="1"/>
      <protection locked="0"/>
    </xf>
    <xf numFmtId="17" fontId="36" fillId="0" borderId="38" xfId="0" quotePrefix="1" applyNumberFormat="1" applyFont="1" applyBorder="1" applyAlignment="1">
      <alignment horizontal="left" vertical="center" wrapText="1"/>
    </xf>
    <xf numFmtId="9" fontId="36" fillId="0" borderId="38" xfId="2" quotePrefix="1" applyFont="1" applyBorder="1" applyAlignment="1">
      <alignment horizontal="center" wrapText="1"/>
    </xf>
    <xf numFmtId="42" fontId="36" fillId="0" borderId="38" xfId="1" quotePrefix="1" applyNumberFormat="1" applyFont="1" applyBorder="1" applyAlignment="1">
      <alignment horizontal="right"/>
    </xf>
    <xf numFmtId="42" fontId="38" fillId="0" borderId="39" xfId="1" quotePrefix="1" applyNumberFormat="1" applyFont="1" applyBorder="1" applyAlignment="1">
      <alignment horizontal="right"/>
    </xf>
    <xf numFmtId="0" fontId="0" fillId="0" borderId="38" xfId="0" applyBorder="1"/>
    <xf numFmtId="42" fontId="36" fillId="0" borderId="39" xfId="1" quotePrefix="1" applyNumberFormat="1" applyFont="1" applyBorder="1" applyAlignment="1">
      <alignment horizontal="right"/>
    </xf>
    <xf numFmtId="42" fontId="0" fillId="0" borderId="37" xfId="0" applyNumberFormat="1" applyBorder="1"/>
    <xf numFmtId="0" fontId="0" fillId="0" borderId="39" xfId="0" applyBorder="1" applyAlignment="1">
      <alignment horizontal="left"/>
    </xf>
    <xf numFmtId="9" fontId="36" fillId="0" borderId="0" xfId="2" quotePrefix="1" applyFont="1" applyAlignment="1">
      <alignment horizontal="center" wrapText="1"/>
    </xf>
    <xf numFmtId="42" fontId="36" fillId="0" borderId="0" xfId="0" quotePrefix="1" applyNumberFormat="1" applyFont="1" applyAlignment="1">
      <alignment horizontal="right"/>
    </xf>
    <xf numFmtId="42" fontId="36" fillId="0" borderId="39" xfId="0" quotePrefix="1" applyNumberFormat="1" applyFont="1" applyBorder="1" applyAlignment="1">
      <alignment horizontal="right"/>
    </xf>
    <xf numFmtId="0" fontId="0" fillId="0" borderId="0" xfId="0" applyAlignment="1">
      <alignment horizontal="right"/>
    </xf>
    <xf numFmtId="17" fontId="38" fillId="0" borderId="0" xfId="0" quotePrefix="1" applyNumberFormat="1" applyFont="1" applyAlignment="1">
      <alignment horizontal="left" vertical="center" wrapText="1"/>
    </xf>
    <xf numFmtId="9" fontId="38" fillId="0" borderId="0" xfId="2" quotePrefix="1" applyFont="1" applyAlignment="1">
      <alignment horizontal="center" wrapText="1"/>
    </xf>
    <xf numFmtId="42" fontId="38" fillId="0" borderId="0" xfId="1" quotePrefix="1" applyNumberFormat="1" applyFont="1" applyAlignment="1">
      <alignment horizontal="right"/>
    </xf>
    <xf numFmtId="42" fontId="38" fillId="0" borderId="48" xfId="1" quotePrefix="1" applyNumberFormat="1" applyFont="1" applyBorder="1" applyAlignment="1">
      <alignment horizontal="right"/>
    </xf>
    <xf numFmtId="3" fontId="6" fillId="0" borderId="0" xfId="0" applyNumberFormat="1" applyFont="1"/>
    <xf numFmtId="42" fontId="6" fillId="0" borderId="47" xfId="0" applyNumberFormat="1" applyFont="1" applyBorder="1"/>
    <xf numFmtId="0" fontId="6" fillId="0" borderId="48" xfId="0" applyFont="1" applyBorder="1"/>
    <xf numFmtId="42" fontId="36" fillId="0" borderId="48" xfId="0" quotePrefix="1" applyNumberFormat="1" applyFont="1" applyBorder="1" applyAlignment="1">
      <alignment horizontal="right"/>
    </xf>
    <xf numFmtId="17" fontId="38" fillId="0" borderId="0" xfId="0" quotePrefix="1" applyNumberFormat="1" applyFont="1" applyAlignment="1">
      <alignment horizontal="center" wrapText="1"/>
    </xf>
    <xf numFmtId="165" fontId="0" fillId="0" borderId="47" xfId="1" applyNumberFormat="1" applyFont="1" applyBorder="1" applyAlignment="1">
      <alignment vertical="center" wrapText="1"/>
    </xf>
    <xf numFmtId="0" fontId="0" fillId="0" borderId="48" xfId="0" applyBorder="1" applyAlignment="1">
      <alignment vertical="center" wrapText="1"/>
    </xf>
    <xf numFmtId="17" fontId="36" fillId="0" borderId="97" xfId="0" quotePrefix="1" applyNumberFormat="1" applyFont="1" applyBorder="1" applyAlignment="1">
      <alignment horizontal="left" vertical="center" wrapText="1"/>
    </xf>
    <xf numFmtId="17" fontId="38" fillId="0" borderId="97" xfId="0" quotePrefix="1" applyNumberFormat="1" applyFont="1" applyBorder="1" applyAlignment="1">
      <alignment horizontal="center" wrapText="1"/>
    </xf>
    <xf numFmtId="42" fontId="36" fillId="0" borderId="97" xfId="0" quotePrefix="1" applyNumberFormat="1" applyFont="1" applyBorder="1" applyAlignment="1">
      <alignment horizontal="right"/>
    </xf>
    <xf numFmtId="42" fontId="36" fillId="0" borderId="99" xfId="1" quotePrefix="1" applyNumberFormat="1" applyFont="1" applyBorder="1" applyAlignment="1">
      <alignment horizontal="right"/>
    </xf>
    <xf numFmtId="0" fontId="0" fillId="0" borderId="97" xfId="0" applyBorder="1"/>
    <xf numFmtId="42" fontId="36" fillId="0" borderId="97" xfId="1" quotePrefix="1" applyNumberFormat="1" applyFont="1" applyBorder="1" applyAlignment="1">
      <alignment horizontal="right"/>
    </xf>
    <xf numFmtId="17" fontId="39" fillId="2" borderId="100" xfId="0" quotePrefix="1" applyNumberFormat="1" applyFont="1" applyFill="1" applyBorder="1" applyAlignment="1">
      <alignment horizontal="left" vertical="center" wrapText="1"/>
    </xf>
    <xf numFmtId="17" fontId="39" fillId="2" borderId="38" xfId="0" quotePrefix="1" applyNumberFormat="1" applyFont="1" applyFill="1" applyBorder="1" applyAlignment="1">
      <alignment horizontal="center" wrapText="1"/>
    </xf>
    <xf numFmtId="42" fontId="39" fillId="2" borderId="39" xfId="1" quotePrefix="1" applyNumberFormat="1" applyFont="1" applyFill="1" applyBorder="1" applyAlignment="1">
      <alignment horizontal="right"/>
    </xf>
    <xf numFmtId="0" fontId="40" fillId="0" borderId="37" xfId="0" applyFont="1" applyBorder="1"/>
    <xf numFmtId="42" fontId="39" fillId="0" borderId="39" xfId="1" quotePrefix="1" applyNumberFormat="1" applyFont="1" applyBorder="1" applyAlignment="1">
      <alignment horizontal="right"/>
    </xf>
    <xf numFmtId="0" fontId="40" fillId="2" borderId="37" xfId="0" applyFont="1" applyFill="1" applyBorder="1"/>
    <xf numFmtId="0" fontId="40" fillId="2" borderId="38" xfId="0" applyFont="1" applyFill="1" applyBorder="1"/>
    <xf numFmtId="42" fontId="39" fillId="2" borderId="38" xfId="1" quotePrefix="1" applyNumberFormat="1" applyFont="1" applyFill="1" applyBorder="1" applyAlignment="1">
      <alignment horizontal="right"/>
    </xf>
    <xf numFmtId="165" fontId="41" fillId="6" borderId="37" xfId="1" applyNumberFormat="1" applyFont="1" applyFill="1" applyBorder="1" applyAlignment="1">
      <alignment vertical="top" wrapText="1"/>
    </xf>
    <xf numFmtId="0" fontId="41" fillId="6" borderId="39" xfId="0" applyFont="1" applyFill="1" applyBorder="1" applyAlignment="1">
      <alignment vertical="top" wrapText="1"/>
    </xf>
    <xf numFmtId="0" fontId="6" fillId="0" borderId="47" xfId="0" applyFont="1" applyBorder="1"/>
    <xf numFmtId="0" fontId="6" fillId="0" borderId="0" xfId="0" applyFont="1"/>
    <xf numFmtId="165" fontId="6" fillId="0" borderId="37" xfId="1" applyNumberFormat="1" applyFont="1" applyBorder="1" applyAlignment="1">
      <alignment vertical="top" wrapText="1"/>
    </xf>
    <xf numFmtId="0" fontId="6" fillId="0" borderId="39" xfId="0" applyFont="1" applyBorder="1" applyAlignment="1">
      <alignment vertical="top" wrapText="1"/>
    </xf>
    <xf numFmtId="42" fontId="36" fillId="0" borderId="3" xfId="0" quotePrefix="1" applyNumberFormat="1" applyFont="1" applyBorder="1" applyAlignment="1">
      <alignment horizontal="right"/>
    </xf>
    <xf numFmtId="17" fontId="36" fillId="0" borderId="97" xfId="0" quotePrefix="1" applyNumberFormat="1" applyFont="1" applyBorder="1" applyAlignment="1">
      <alignment horizontal="left" vertical="center"/>
    </xf>
    <xf numFmtId="42" fontId="36" fillId="0" borderId="97" xfId="0" quotePrefix="1" applyNumberFormat="1" applyFont="1" applyBorder="1" applyAlignment="1">
      <alignment horizontal="center"/>
    </xf>
    <xf numFmtId="0" fontId="42" fillId="0" borderId="47" xfId="0" applyFont="1" applyBorder="1"/>
    <xf numFmtId="42" fontId="34" fillId="0" borderId="48" xfId="1" quotePrefix="1" applyNumberFormat="1" applyFont="1" applyBorder="1" applyAlignment="1">
      <alignment horizontal="right"/>
    </xf>
    <xf numFmtId="0" fontId="0" fillId="0" borderId="160" xfId="0" applyBorder="1"/>
    <xf numFmtId="0" fontId="6" fillId="0" borderId="163" xfId="0" applyFont="1" applyBorder="1" applyAlignment="1">
      <alignment horizontal="center"/>
    </xf>
    <xf numFmtId="17" fontId="16" fillId="0" borderId="0" xfId="0" quotePrefix="1" applyNumberFormat="1" applyFont="1" applyAlignment="1">
      <alignment horizontal="left" vertical="center"/>
    </xf>
    <xf numFmtId="0" fontId="13" fillId="0" borderId="0" xfId="0" applyFont="1" applyAlignment="1">
      <alignment horizontal="center" vertical="center"/>
    </xf>
    <xf numFmtId="17" fontId="18" fillId="0" borderId="0" xfId="0" quotePrefix="1" applyNumberFormat="1" applyFont="1" applyAlignment="1">
      <alignment horizontal="left" vertical="center"/>
    </xf>
    <xf numFmtId="17" fontId="18" fillId="0" borderId="0" xfId="0" applyNumberFormat="1" applyFont="1" applyAlignment="1">
      <alignment horizontal="left" vertical="center"/>
    </xf>
    <xf numFmtId="17" fontId="16" fillId="0" borderId="0" xfId="0" applyNumberFormat="1" applyFont="1" applyAlignment="1">
      <alignment horizontal="left" vertical="center"/>
    </xf>
    <xf numFmtId="17" fontId="27" fillId="0" borderId="0" xfId="0" quotePrefix="1" applyNumberFormat="1" applyFont="1" applyAlignment="1">
      <alignment horizontal="left"/>
    </xf>
    <xf numFmtId="17" fontId="14" fillId="0" borderId="0" xfId="0" quotePrefix="1" applyNumberFormat="1" applyFont="1"/>
    <xf numFmtId="0" fontId="23" fillId="0" borderId="0" xfId="0" applyFont="1" applyAlignment="1">
      <alignment horizontal="center" vertical="center"/>
    </xf>
    <xf numFmtId="0" fontId="24" fillId="0" borderId="0" xfId="0" applyFont="1" applyAlignment="1">
      <alignment horizontal="center" vertical="center"/>
    </xf>
    <xf numFmtId="0" fontId="13" fillId="0" borderId="0" xfId="0" applyFont="1"/>
    <xf numFmtId="17" fontId="19" fillId="0" borderId="0" xfId="0" quotePrefix="1" applyNumberFormat="1" applyFont="1"/>
    <xf numFmtId="165" fontId="13" fillId="0" borderId="0" xfId="1" applyNumberFormat="1" applyFont="1"/>
    <xf numFmtId="0" fontId="13" fillId="0" borderId="0" xfId="0" applyFont="1" applyAlignment="1">
      <alignment vertical="center"/>
    </xf>
    <xf numFmtId="17" fontId="19" fillId="0" borderId="0" xfId="0" quotePrefix="1" applyNumberFormat="1" applyFont="1" applyAlignment="1">
      <alignment horizontal="left" vertical="center"/>
    </xf>
    <xf numFmtId="17" fontId="19" fillId="0" borderId="0" xfId="0" quotePrefix="1" applyNumberFormat="1" applyFont="1" applyAlignment="1">
      <alignment horizontal="center"/>
    </xf>
    <xf numFmtId="42" fontId="19" fillId="0" borderId="0" xfId="1" quotePrefix="1" applyNumberFormat="1" applyFont="1" applyAlignment="1">
      <alignment horizontal="right"/>
    </xf>
    <xf numFmtId="42" fontId="10" fillId="0" borderId="0" xfId="0" applyNumberFormat="1" applyFont="1"/>
    <xf numFmtId="0" fontId="26" fillId="0" borderId="0" xfId="0" applyFont="1" applyAlignment="1">
      <alignment horizontal="center" vertical="center"/>
    </xf>
    <xf numFmtId="42" fontId="12" fillId="0" borderId="0" xfId="0" applyNumberFormat="1" applyFont="1"/>
    <xf numFmtId="165" fontId="12" fillId="0" borderId="0" xfId="0" applyNumberFormat="1" applyFont="1"/>
    <xf numFmtId="17" fontId="14" fillId="0" borderId="0" xfId="0" quotePrefix="1" applyNumberFormat="1" applyFont="1" applyAlignment="1">
      <alignment horizontal="left"/>
    </xf>
    <xf numFmtId="42" fontId="14" fillId="0" borderId="0" xfId="1" quotePrefix="1" applyNumberFormat="1" applyFont="1" applyAlignment="1">
      <alignment horizontal="right"/>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3" fillId="0" borderId="0" xfId="0" applyFont="1" applyAlignment="1">
      <alignment vertical="center" wrapText="1"/>
    </xf>
    <xf numFmtId="17" fontId="19" fillId="0" borderId="0" xfId="0" quotePrefix="1" applyNumberFormat="1" applyFont="1" applyAlignment="1">
      <alignment horizontal="left" vertical="center" wrapText="1"/>
    </xf>
    <xf numFmtId="0" fontId="26" fillId="0" borderId="0" xfId="0" applyFont="1" applyAlignment="1">
      <alignment horizontal="center" vertical="center" wrapText="1"/>
    </xf>
    <xf numFmtId="0" fontId="6" fillId="0" borderId="0" xfId="0" applyFont="1" applyAlignment="1">
      <alignment wrapText="1"/>
    </xf>
    <xf numFmtId="17" fontId="14" fillId="0" borderId="0" xfId="0" quotePrefix="1" applyNumberFormat="1" applyFont="1" applyAlignment="1">
      <alignment horizontal="left" wrapText="1"/>
    </xf>
    <xf numFmtId="0" fontId="10" fillId="0" borderId="1" xfId="0" applyFont="1" applyBorder="1"/>
    <xf numFmtId="0" fontId="10" fillId="0" borderId="2" xfId="0" applyFont="1" applyBorder="1"/>
    <xf numFmtId="17" fontId="14" fillId="0" borderId="100" xfId="0" quotePrefix="1" applyNumberFormat="1" applyFont="1" applyBorder="1" applyAlignment="1">
      <alignment horizontal="left" wrapText="1"/>
    </xf>
    <xf numFmtId="17" fontId="14" fillId="0" borderId="38" xfId="0" quotePrefix="1" applyNumberFormat="1" applyFont="1" applyBorder="1" applyAlignment="1">
      <alignment horizontal="center" wrapText="1"/>
    </xf>
    <xf numFmtId="42" fontId="14" fillId="0" borderId="38" xfId="1" quotePrefix="1" applyNumberFormat="1" applyFont="1" applyBorder="1" applyAlignment="1">
      <alignment horizontal="right"/>
    </xf>
    <xf numFmtId="0" fontId="22" fillId="0" borderId="4" xfId="0" applyFont="1" applyBorder="1"/>
    <xf numFmtId="0" fontId="22" fillId="0" borderId="5" xfId="0" applyFont="1" applyBorder="1"/>
    <xf numFmtId="42" fontId="14" fillId="0" borderId="6" xfId="1" quotePrefix="1" applyNumberFormat="1" applyFont="1" applyBorder="1" applyAlignment="1">
      <alignment horizontal="right"/>
    </xf>
    <xf numFmtId="42" fontId="14" fillId="0" borderId="5" xfId="1" quotePrefix="1" applyNumberFormat="1" applyFont="1" applyBorder="1" applyAlignment="1">
      <alignment horizontal="right"/>
    </xf>
    <xf numFmtId="17" fontId="34" fillId="0" borderId="100" xfId="0" quotePrefix="1" applyNumberFormat="1" applyFont="1" applyBorder="1" applyAlignment="1">
      <alignment horizontal="left" wrapText="1"/>
    </xf>
    <xf numFmtId="17" fontId="34" fillId="0" borderId="38" xfId="0" quotePrefix="1" applyNumberFormat="1" applyFont="1" applyBorder="1" applyAlignment="1">
      <alignment horizontal="center" wrapText="1"/>
    </xf>
    <xf numFmtId="42" fontId="34" fillId="0" borderId="38" xfId="1" quotePrefix="1" applyNumberFormat="1" applyFont="1" applyBorder="1" applyAlignment="1">
      <alignment horizontal="right"/>
    </xf>
    <xf numFmtId="0" fontId="42" fillId="0" borderId="4" xfId="0" applyFont="1" applyBorder="1"/>
    <xf numFmtId="0" fontId="42" fillId="0" borderId="5" xfId="0" applyFont="1" applyBorder="1"/>
    <xf numFmtId="42" fontId="34" fillId="0" borderId="6" xfId="1" quotePrefix="1" applyNumberFormat="1" applyFont="1" applyBorder="1" applyAlignment="1">
      <alignment horizontal="right"/>
    </xf>
    <xf numFmtId="42" fontId="34" fillId="0" borderId="5" xfId="1" quotePrefix="1" applyNumberFormat="1" applyFont="1" applyBorder="1" applyAlignment="1">
      <alignment horizontal="right"/>
    </xf>
    <xf numFmtId="0" fontId="0" fillId="0" borderId="31" xfId="0" applyBorder="1"/>
    <xf numFmtId="0" fontId="6" fillId="0" borderId="31" xfId="0" applyFont="1" applyBorder="1"/>
    <xf numFmtId="42" fontId="0" fillId="0" borderId="31" xfId="0" applyNumberFormat="1" applyBorder="1"/>
    <xf numFmtId="42" fontId="6" fillId="0" borderId="31" xfId="0" applyNumberFormat="1" applyFont="1" applyBorder="1"/>
    <xf numFmtId="44" fontId="0" fillId="0" borderId="47" xfId="0" applyNumberFormat="1" applyBorder="1"/>
    <xf numFmtId="0" fontId="0" fillId="0" borderId="43" xfId="0" applyFill="1" applyBorder="1"/>
    <xf numFmtId="165" fontId="32" fillId="0" borderId="44" xfId="1" applyNumberFormat="1" applyFont="1" applyFill="1" applyBorder="1"/>
    <xf numFmtId="165" fontId="32" fillId="0" borderId="24" xfId="1" applyNumberFormat="1" applyFont="1" applyFill="1" applyBorder="1"/>
    <xf numFmtId="165" fontId="0" fillId="0" borderId="44" xfId="1" applyNumberFormat="1" applyFont="1" applyFill="1" applyBorder="1" applyProtection="1">
      <protection locked="0"/>
    </xf>
    <xf numFmtId="165" fontId="0" fillId="0" borderId="114" xfId="1" applyNumberFormat="1" applyFont="1" applyFill="1" applyBorder="1"/>
    <xf numFmtId="165" fontId="0" fillId="0" borderId="24" xfId="1" applyNumberFormat="1" applyFont="1" applyFill="1" applyBorder="1" applyProtection="1">
      <protection locked="0"/>
    </xf>
    <xf numFmtId="0" fontId="6" fillId="0" borderId="142" xfId="0" applyFont="1" applyFill="1" applyBorder="1" applyAlignment="1">
      <alignment horizontal="center"/>
    </xf>
    <xf numFmtId="165" fontId="32" fillId="0" borderId="53" xfId="1" applyNumberFormat="1" applyFont="1" applyFill="1" applyBorder="1"/>
    <xf numFmtId="165" fontId="0" fillId="0" borderId="119" xfId="1" applyNumberFormat="1" applyFont="1" applyFill="1" applyBorder="1"/>
    <xf numFmtId="165" fontId="0" fillId="0" borderId="56" xfId="1" applyNumberFormat="1" applyFont="1" applyFill="1" applyBorder="1" applyProtection="1">
      <protection locked="0"/>
    </xf>
    <xf numFmtId="165" fontId="32" fillId="0" borderId="56" xfId="1" applyNumberFormat="1" applyFont="1" applyFill="1" applyBorder="1"/>
    <xf numFmtId="0" fontId="6" fillId="0" borderId="58" xfId="0" applyFont="1" applyFill="1" applyBorder="1" applyAlignment="1">
      <alignment horizontal="center" vertical="center"/>
    </xf>
    <xf numFmtId="0" fontId="0" fillId="0" borderId="62" xfId="0" applyFill="1" applyBorder="1"/>
    <xf numFmtId="165" fontId="32" fillId="0" borderId="63" xfId="1" applyNumberFormat="1" applyFont="1" applyFill="1" applyBorder="1"/>
    <xf numFmtId="165" fontId="32" fillId="0" borderId="64" xfId="1" applyNumberFormat="1" applyFont="1" applyFill="1" applyBorder="1"/>
    <xf numFmtId="165" fontId="0" fillId="0" borderId="63" xfId="1" applyNumberFormat="1" applyFont="1" applyFill="1" applyBorder="1" applyProtection="1">
      <protection locked="0"/>
    </xf>
    <xf numFmtId="165" fontId="0" fillId="0" borderId="120" xfId="1" applyNumberFormat="1" applyFont="1" applyFill="1" applyBorder="1"/>
    <xf numFmtId="165" fontId="0" fillId="0" borderId="121" xfId="1" applyNumberFormat="1" applyFont="1" applyFill="1" applyBorder="1" applyProtection="1">
      <protection locked="0"/>
    </xf>
    <xf numFmtId="165" fontId="0" fillId="0" borderId="41" xfId="1" applyNumberFormat="1" applyFont="1" applyFill="1" applyBorder="1"/>
    <xf numFmtId="165" fontId="0" fillId="0" borderId="45" xfId="1" applyNumberFormat="1" applyFont="1" applyFill="1" applyBorder="1" applyProtection="1">
      <protection locked="0"/>
    </xf>
    <xf numFmtId="165" fontId="0" fillId="0" borderId="51" xfId="1" applyNumberFormat="1" applyFont="1" applyFill="1" applyBorder="1"/>
    <xf numFmtId="165" fontId="0" fillId="0" borderId="54" xfId="1" applyNumberFormat="1" applyFont="1" applyFill="1" applyBorder="1" applyProtection="1">
      <protection locked="0"/>
    </xf>
    <xf numFmtId="165" fontId="0" fillId="0" borderId="57" xfId="1" applyNumberFormat="1" applyFont="1" applyFill="1" applyBorder="1" applyProtection="1">
      <protection locked="0"/>
    </xf>
    <xf numFmtId="165" fontId="0" fillId="0" borderId="58" xfId="1" applyNumberFormat="1" applyFont="1" applyFill="1" applyBorder="1" applyProtection="1">
      <protection locked="0"/>
    </xf>
    <xf numFmtId="165" fontId="0" fillId="0" borderId="65" xfId="1" applyNumberFormat="1" applyFont="1" applyFill="1" applyBorder="1" applyProtection="1">
      <protection locked="0"/>
    </xf>
    <xf numFmtId="165" fontId="0" fillId="0" borderId="60" xfId="1" applyNumberFormat="1" applyFont="1" applyFill="1" applyBorder="1"/>
    <xf numFmtId="165" fontId="0" fillId="0" borderId="66" xfId="1" applyNumberFormat="1" applyFont="1" applyFill="1" applyBorder="1" applyProtection="1">
      <protection locked="0"/>
    </xf>
    <xf numFmtId="165" fontId="0" fillId="0" borderId="67" xfId="1" applyNumberFormat="1" applyFont="1" applyFill="1" applyBorder="1" applyProtection="1">
      <protection locked="0"/>
    </xf>
    <xf numFmtId="165" fontId="0" fillId="0" borderId="73" xfId="1" applyNumberFormat="1" applyFont="1" applyFill="1" applyBorder="1" applyProtection="1">
      <protection locked="0"/>
    </xf>
    <xf numFmtId="165" fontId="0" fillId="0" borderId="74" xfId="1" applyNumberFormat="1" applyFont="1" applyFill="1" applyBorder="1"/>
    <xf numFmtId="165" fontId="0" fillId="0" borderId="75" xfId="1" applyNumberFormat="1" applyFont="1" applyFill="1" applyBorder="1" applyProtection="1">
      <protection locked="0"/>
    </xf>
    <xf numFmtId="165" fontId="0" fillId="0" borderId="80" xfId="1" applyNumberFormat="1" applyFont="1" applyFill="1" applyBorder="1" applyProtection="1">
      <protection locked="0"/>
    </xf>
    <xf numFmtId="165" fontId="0" fillId="0" borderId="81" xfId="1" applyNumberFormat="1" applyFont="1" applyFill="1" applyBorder="1"/>
    <xf numFmtId="165" fontId="0" fillId="0" borderId="82" xfId="1" applyNumberFormat="1" applyFont="1" applyFill="1" applyBorder="1" applyProtection="1">
      <protection locked="0"/>
    </xf>
    <xf numFmtId="0" fontId="0" fillId="0" borderId="45" xfId="0" applyFill="1" applyBorder="1"/>
    <xf numFmtId="0" fontId="0" fillId="0" borderId="54" xfId="0" applyFill="1" applyBorder="1"/>
    <xf numFmtId="0" fontId="0" fillId="0" borderId="66" xfId="0" applyFill="1" applyBorder="1"/>
    <xf numFmtId="165" fontId="0" fillId="0" borderId="90" xfId="1" applyNumberFormat="1" applyFont="1" applyFill="1" applyBorder="1" applyProtection="1">
      <protection locked="0"/>
    </xf>
    <xf numFmtId="165" fontId="0" fillId="0" borderId="91" xfId="1" applyNumberFormat="1" applyFont="1" applyFill="1" applyBorder="1" applyProtection="1">
      <protection locked="0"/>
    </xf>
    <xf numFmtId="165" fontId="0" fillId="0" borderId="87" xfId="1" applyNumberFormat="1" applyFont="1" applyFill="1" applyBorder="1" applyProtection="1">
      <protection locked="0"/>
    </xf>
    <xf numFmtId="165" fontId="0" fillId="0" borderId="88" xfId="1" applyNumberFormat="1" applyFont="1" applyFill="1" applyBorder="1" applyProtection="1">
      <protection locked="0"/>
    </xf>
    <xf numFmtId="165" fontId="0" fillId="0" borderId="89" xfId="1" applyNumberFormat="1" applyFont="1" applyFill="1" applyBorder="1" applyProtection="1">
      <protection locked="0"/>
    </xf>
    <xf numFmtId="165" fontId="0" fillId="0" borderId="124" xfId="1" applyNumberFormat="1" applyFont="1" applyFill="1" applyBorder="1" applyProtection="1">
      <protection locked="0"/>
    </xf>
    <xf numFmtId="165" fontId="0" fillId="0" borderId="125" xfId="1" applyNumberFormat="1" applyFont="1" applyFill="1" applyBorder="1" applyProtection="1">
      <protection locked="0"/>
    </xf>
    <xf numFmtId="0" fontId="0" fillId="0" borderId="45" xfId="0" applyFill="1" applyBorder="1" applyProtection="1">
      <protection locked="0"/>
    </xf>
    <xf numFmtId="0" fontId="0" fillId="0" borderId="54" xfId="0" applyFill="1" applyBorder="1" applyProtection="1">
      <protection locked="0"/>
    </xf>
    <xf numFmtId="0" fontId="0" fillId="0" borderId="66" xfId="0" applyFill="1" applyBorder="1" applyProtection="1">
      <protection locked="0"/>
    </xf>
    <xf numFmtId="0" fontId="0" fillId="0" borderId="0" xfId="0" applyFill="1"/>
    <xf numFmtId="0" fontId="0" fillId="0" borderId="0" xfId="0" applyFill="1" applyAlignment="1">
      <alignment wrapText="1"/>
    </xf>
    <xf numFmtId="0" fontId="6" fillId="0" borderId="19" xfId="0" applyFont="1" applyFill="1" applyBorder="1" applyAlignment="1">
      <alignment horizontal="center"/>
    </xf>
    <xf numFmtId="0" fontId="0" fillId="0" borderId="19" xfId="0" applyFill="1" applyBorder="1"/>
    <xf numFmtId="0" fontId="7" fillId="0" borderId="130" xfId="0" applyFont="1" applyFill="1" applyBorder="1" applyAlignment="1">
      <alignment horizontal="center" vertical="center" wrapText="1"/>
    </xf>
    <xf numFmtId="0" fontId="7" fillId="0" borderId="131" xfId="0" applyFont="1" applyFill="1" applyBorder="1" applyAlignment="1">
      <alignment horizontal="center" vertical="center" wrapText="1"/>
    </xf>
    <xf numFmtId="165" fontId="32" fillId="0" borderId="132" xfId="1" applyNumberFormat="1" applyFont="1" applyFill="1" applyBorder="1"/>
    <xf numFmtId="0" fontId="6" fillId="0" borderId="46" xfId="0" applyFont="1" applyFill="1" applyBorder="1" applyAlignment="1">
      <alignment horizontal="center"/>
    </xf>
    <xf numFmtId="165" fontId="32" fillId="0" borderId="133" xfId="1" applyNumberFormat="1" applyFont="1" applyFill="1" applyBorder="1"/>
    <xf numFmtId="0" fontId="6" fillId="0" borderId="55" xfId="0" applyFont="1" applyFill="1" applyBorder="1" applyAlignment="1">
      <alignment horizontal="center" vertical="center"/>
    </xf>
    <xf numFmtId="165" fontId="32" fillId="0" borderId="134" xfId="1" applyNumberFormat="1" applyFont="1" applyFill="1" applyBorder="1"/>
    <xf numFmtId="165" fontId="10" fillId="11" borderId="44" xfId="1" applyNumberFormat="1" applyFont="1" applyFill="1" applyBorder="1" applyProtection="1">
      <protection locked="0"/>
    </xf>
    <xf numFmtId="165" fontId="10" fillId="12" borderId="51" xfId="1" applyNumberFormat="1" applyFont="1" applyFill="1" applyBorder="1"/>
    <xf numFmtId="165" fontId="10" fillId="12" borderId="54" xfId="1" applyNumberFormat="1" applyFont="1" applyFill="1" applyBorder="1" applyProtection="1">
      <protection locked="0"/>
    </xf>
    <xf numFmtId="165" fontId="10" fillId="12" borderId="44" xfId="1" applyNumberFormat="1" applyFont="1" applyFill="1" applyBorder="1" applyProtection="1">
      <protection locked="0"/>
    </xf>
    <xf numFmtId="165" fontId="10" fillId="11" borderId="51" xfId="1" applyNumberFormat="1" applyFont="1" applyFill="1" applyBorder="1"/>
    <xf numFmtId="165" fontId="10" fillId="11" borderId="54" xfId="1" applyNumberFormat="1" applyFont="1" applyFill="1" applyBorder="1" applyProtection="1">
      <protection locked="0"/>
    </xf>
    <xf numFmtId="165" fontId="10" fillId="13" borderId="44" xfId="1" applyNumberFormat="1" applyFont="1" applyFill="1" applyBorder="1" applyProtection="1">
      <protection locked="0"/>
    </xf>
    <xf numFmtId="165" fontId="10" fillId="13" borderId="51" xfId="1" applyNumberFormat="1" applyFont="1" applyFill="1" applyBorder="1"/>
    <xf numFmtId="165" fontId="10" fillId="13" borderId="54" xfId="1" applyNumberFormat="1" applyFont="1" applyFill="1" applyBorder="1" applyProtection="1">
      <protection locked="0"/>
    </xf>
    <xf numFmtId="0" fontId="10" fillId="0" borderId="31" xfId="0" applyFont="1" applyBorder="1"/>
    <xf numFmtId="0" fontId="0" fillId="0" borderId="0" xfId="0" applyBorder="1"/>
    <xf numFmtId="0" fontId="10" fillId="11" borderId="31" xfId="0" applyFont="1" applyFill="1" applyBorder="1"/>
    <xf numFmtId="0" fontId="10" fillId="12" borderId="31" xfId="0" applyFont="1" applyFill="1" applyBorder="1"/>
    <xf numFmtId="0" fontId="10" fillId="13" borderId="31" xfId="0" applyFont="1" applyFill="1" applyBorder="1"/>
    <xf numFmtId="165" fontId="10" fillId="0" borderId="51" xfId="0" applyNumberFormat="1" applyFont="1" applyBorder="1"/>
    <xf numFmtId="9" fontId="13" fillId="0" borderId="51" xfId="2" applyFont="1" applyBorder="1" applyAlignment="1">
      <alignment horizontal="center"/>
    </xf>
    <xf numFmtId="0" fontId="10" fillId="0" borderId="51" xfId="0" applyFont="1" applyBorder="1"/>
    <xf numFmtId="165" fontId="10" fillId="0" borderId="172" xfId="0" applyNumberFormat="1" applyFont="1" applyBorder="1"/>
    <xf numFmtId="165" fontId="10" fillId="0" borderId="173" xfId="0" applyNumberFormat="1" applyFont="1" applyBorder="1"/>
    <xf numFmtId="165" fontId="10" fillId="0" borderId="174" xfId="0" applyNumberFormat="1" applyFont="1" applyBorder="1"/>
    <xf numFmtId="165" fontId="10" fillId="0" borderId="50" xfId="0" applyNumberFormat="1" applyFont="1" applyBorder="1"/>
    <xf numFmtId="165" fontId="10" fillId="0" borderId="54" xfId="0" applyNumberFormat="1" applyFont="1" applyBorder="1"/>
    <xf numFmtId="0" fontId="0" fillId="0" borderId="50" xfId="0" applyBorder="1"/>
    <xf numFmtId="9" fontId="13" fillId="0" borderId="54" xfId="2" applyFont="1" applyBorder="1" applyAlignment="1">
      <alignment horizontal="center"/>
    </xf>
    <xf numFmtId="0" fontId="0" fillId="0" borderId="54" xfId="0" applyBorder="1"/>
    <xf numFmtId="0" fontId="10" fillId="0" borderId="50" xfId="0" applyFont="1" applyBorder="1"/>
    <xf numFmtId="42" fontId="16" fillId="0" borderId="54" xfId="1" quotePrefix="1" applyNumberFormat="1" applyFont="1" applyBorder="1" applyAlignment="1">
      <alignment horizontal="right"/>
    </xf>
    <xf numFmtId="42" fontId="18" fillId="0" borderId="54" xfId="1" quotePrefix="1" applyNumberFormat="1" applyFont="1" applyBorder="1" applyAlignment="1">
      <alignment horizontal="right"/>
    </xf>
    <xf numFmtId="42" fontId="16" fillId="0" borderId="54" xfId="0" quotePrefix="1" applyNumberFormat="1" applyFont="1" applyBorder="1" applyAlignment="1">
      <alignment horizontal="right"/>
    </xf>
    <xf numFmtId="0" fontId="20" fillId="2" borderId="59" xfId="0" applyFont="1" applyFill="1" applyBorder="1"/>
    <xf numFmtId="0" fontId="20" fillId="2" borderId="60" xfId="0" applyFont="1" applyFill="1" applyBorder="1"/>
    <xf numFmtId="42" fontId="19" fillId="2" borderId="66" xfId="1" quotePrefix="1" applyNumberFormat="1" applyFont="1" applyFill="1" applyBorder="1" applyAlignment="1">
      <alignment horizontal="right"/>
    </xf>
    <xf numFmtId="42" fontId="10" fillId="0" borderId="50" xfId="0" applyNumberFormat="1" applyFont="1" applyBorder="1"/>
    <xf numFmtId="0" fontId="10" fillId="0" borderId="54" xfId="0" applyFont="1" applyBorder="1" applyAlignment="1">
      <alignment horizontal="left"/>
    </xf>
    <xf numFmtId="42" fontId="12" fillId="0" borderId="50" xfId="0" applyNumberFormat="1" applyFont="1" applyBorder="1"/>
    <xf numFmtId="0" fontId="12" fillId="0" borderId="54" xfId="0" applyFont="1" applyBorder="1"/>
    <xf numFmtId="0" fontId="10" fillId="0" borderId="54" xfId="0" applyFont="1" applyBorder="1"/>
    <xf numFmtId="165" fontId="10" fillId="0" borderId="50" xfId="1" applyNumberFormat="1" applyFont="1" applyBorder="1" applyAlignment="1">
      <alignment vertical="center" wrapText="1"/>
    </xf>
    <xf numFmtId="0" fontId="10" fillId="0" borderId="54" xfId="0" applyFont="1" applyBorder="1" applyAlignment="1">
      <alignment vertical="center" wrapText="1"/>
    </xf>
    <xf numFmtId="165" fontId="21" fillId="6" borderId="59" xfId="1" applyNumberFormat="1" applyFont="1" applyFill="1" applyBorder="1" applyAlignment="1">
      <alignment vertical="top" wrapText="1"/>
    </xf>
    <xf numFmtId="0" fontId="21" fillId="6" borderId="66" xfId="0" applyFont="1" applyFill="1" applyBorder="1" applyAlignment="1">
      <alignment vertical="top" wrapText="1"/>
    </xf>
    <xf numFmtId="0" fontId="0" fillId="0" borderId="176" xfId="0" applyBorder="1"/>
    <xf numFmtId="0" fontId="0" fillId="0" borderId="177" xfId="0" applyBorder="1"/>
    <xf numFmtId="0" fontId="10" fillId="0" borderId="177" xfId="0" applyFont="1" applyBorder="1" applyAlignment="1">
      <alignment horizontal="center"/>
    </xf>
    <xf numFmtId="0" fontId="0" fillId="0" borderId="175" xfId="0" applyBorder="1"/>
    <xf numFmtId="0" fontId="0" fillId="0" borderId="178" xfId="0" applyBorder="1"/>
    <xf numFmtId="165" fontId="10" fillId="0" borderId="178" xfId="0" applyNumberFormat="1" applyFont="1" applyBorder="1"/>
    <xf numFmtId="0" fontId="0" fillId="0" borderId="135" xfId="0" applyBorder="1"/>
    <xf numFmtId="0" fontId="0" fillId="0" borderId="74" xfId="0" applyBorder="1"/>
    <xf numFmtId="0" fontId="0" fillId="0" borderId="75" xfId="0" applyBorder="1"/>
    <xf numFmtId="0" fontId="0" fillId="0" borderId="180" xfId="0" applyBorder="1"/>
    <xf numFmtId="0" fontId="0" fillId="0" borderId="181" xfId="0" applyBorder="1"/>
    <xf numFmtId="0" fontId="10" fillId="0" borderId="59" xfId="0" applyFont="1" applyBorder="1"/>
    <xf numFmtId="0" fontId="10" fillId="0" borderId="60" xfId="0" applyFont="1" applyBorder="1"/>
    <xf numFmtId="42" fontId="16" fillId="0" borderId="66" xfId="1" quotePrefix="1" applyNumberFormat="1" applyFont="1" applyBorder="1" applyAlignment="1">
      <alignment horizontal="right"/>
    </xf>
    <xf numFmtId="0" fontId="0" fillId="0" borderId="59" xfId="0" applyBorder="1"/>
    <xf numFmtId="0" fontId="0" fillId="0" borderId="66" xfId="0" applyBorder="1"/>
    <xf numFmtId="17" fontId="19" fillId="0" borderId="0" xfId="0" quotePrefix="1" applyNumberFormat="1" applyFont="1" applyAlignment="1">
      <alignment horizontal="center" wrapText="1"/>
    </xf>
    <xf numFmtId="0" fontId="6" fillId="0" borderId="18" xfId="0" applyFont="1" applyBorder="1" applyAlignment="1">
      <alignment horizontal="center" vertical="center"/>
    </xf>
    <xf numFmtId="0" fontId="0" fillId="0" borderId="19" xfId="0" applyBorder="1"/>
    <xf numFmtId="0" fontId="10" fillId="0" borderId="43" xfId="0" applyFont="1" applyBorder="1"/>
    <xf numFmtId="165" fontId="11" fillId="0" borderId="44" xfId="1" applyNumberFormat="1" applyFont="1" applyBorder="1"/>
    <xf numFmtId="165" fontId="11" fillId="0" borderId="24" xfId="1" applyNumberFormat="1" applyFont="1" applyBorder="1"/>
    <xf numFmtId="165" fontId="10" fillId="0" borderId="44" xfId="1" applyNumberFormat="1" applyFont="1" applyBorder="1" applyProtection="1">
      <protection locked="0"/>
    </xf>
    <xf numFmtId="165" fontId="10" fillId="0" borderId="41" xfId="1" applyNumberFormat="1" applyFont="1" applyBorder="1"/>
    <xf numFmtId="165" fontId="10" fillId="0" borderId="45" xfId="1" applyNumberFormat="1" applyFont="1" applyBorder="1" applyProtection="1">
      <protection locked="0"/>
    </xf>
    <xf numFmtId="0" fontId="12" fillId="0" borderId="46" xfId="0" applyFont="1" applyBorder="1" applyAlignment="1">
      <alignment horizontal="center"/>
    </xf>
    <xf numFmtId="165" fontId="11" fillId="0" borderId="53" xfId="1" applyNumberFormat="1" applyFont="1" applyBorder="1"/>
    <xf numFmtId="165" fontId="10" fillId="0" borderId="51" xfId="1" applyNumberFormat="1" applyFont="1" applyBorder="1"/>
    <xf numFmtId="165" fontId="10" fillId="0" borderId="54" xfId="1" applyNumberFormat="1" applyFont="1" applyBorder="1" applyProtection="1">
      <protection locked="0"/>
    </xf>
    <xf numFmtId="165" fontId="11" fillId="0" borderId="56" xfId="1" applyNumberFormat="1" applyFont="1" applyBorder="1"/>
    <xf numFmtId="0" fontId="12" fillId="0" borderId="55" xfId="0" applyFont="1" applyBorder="1" applyAlignment="1">
      <alignment horizontal="center" vertical="center"/>
    </xf>
    <xf numFmtId="165" fontId="10" fillId="0" borderId="57" xfId="1" applyNumberFormat="1" applyFont="1" applyBorder="1" applyProtection="1">
      <protection locked="0"/>
    </xf>
    <xf numFmtId="165" fontId="10" fillId="0" borderId="58" xfId="1" applyNumberFormat="1" applyFont="1" applyBorder="1" applyProtection="1">
      <protection locked="0"/>
    </xf>
    <xf numFmtId="0" fontId="10" fillId="0" borderId="136" xfId="0" applyFont="1" applyBorder="1"/>
    <xf numFmtId="165" fontId="11" fillId="0" borderId="73" xfId="1" applyNumberFormat="1" applyFont="1" applyBorder="1"/>
    <xf numFmtId="165" fontId="11" fillId="0" borderId="137" xfId="1" applyNumberFormat="1" applyFont="1" applyBorder="1"/>
    <xf numFmtId="165" fontId="10" fillId="0" borderId="88" xfId="1" applyNumberFormat="1" applyFont="1" applyBorder="1" applyProtection="1">
      <protection locked="0"/>
    </xf>
    <xf numFmtId="165" fontId="10" fillId="0" borderId="74" xfId="1" applyNumberFormat="1" applyFont="1" applyBorder="1"/>
    <xf numFmtId="165" fontId="10" fillId="0" borderId="75" xfId="1" applyNumberFormat="1" applyFont="1" applyBorder="1" applyProtection="1">
      <protection locked="0"/>
    </xf>
    <xf numFmtId="165" fontId="10" fillId="0" borderId="73" xfId="1" applyNumberFormat="1" applyFont="1" applyBorder="1" applyProtection="1">
      <protection locked="0"/>
    </xf>
    <xf numFmtId="165" fontId="10" fillId="0" borderId="138" xfId="1" applyNumberFormat="1" applyFont="1" applyBorder="1" applyProtection="1">
      <protection locked="0"/>
    </xf>
    <xf numFmtId="0" fontId="12" fillId="0" borderId="142" xfId="0" applyFont="1" applyBorder="1" applyAlignment="1">
      <alignment horizontal="center"/>
    </xf>
    <xf numFmtId="0" fontId="12" fillId="0" borderId="58" xfId="0" applyFont="1" applyBorder="1" applyAlignment="1">
      <alignment horizontal="center" vertical="center"/>
    </xf>
    <xf numFmtId="0" fontId="10" fillId="0" borderId="62" xfId="0" applyFont="1" applyBorder="1"/>
    <xf numFmtId="165" fontId="11" fillId="0" borderId="63" xfId="1" applyNumberFormat="1" applyFont="1" applyBorder="1"/>
    <xf numFmtId="165" fontId="11" fillId="0" borderId="64" xfId="1" applyNumberFormat="1" applyFont="1" applyBorder="1"/>
    <xf numFmtId="165" fontId="10" fillId="0" borderId="63" xfId="1" applyNumberFormat="1" applyFont="1" applyBorder="1" applyProtection="1">
      <protection locked="0"/>
    </xf>
    <xf numFmtId="165" fontId="10" fillId="0" borderId="60" xfId="1" applyNumberFormat="1" applyFont="1" applyBorder="1"/>
    <xf numFmtId="165" fontId="10" fillId="0" borderId="66" xfId="1" applyNumberFormat="1" applyFont="1" applyBorder="1" applyProtection="1">
      <protection locked="0"/>
    </xf>
    <xf numFmtId="165" fontId="10" fillId="0" borderId="69" xfId="1" applyNumberFormat="1" applyFont="1" applyBorder="1" applyProtection="1">
      <protection locked="0"/>
    </xf>
    <xf numFmtId="0" fontId="10" fillId="0" borderId="45" xfId="0" applyFont="1" applyBorder="1"/>
    <xf numFmtId="165" fontId="10" fillId="0" borderId="90" xfId="1" applyNumberFormat="1" applyFont="1" applyBorder="1" applyProtection="1">
      <protection locked="0"/>
    </xf>
    <xf numFmtId="0" fontId="10" fillId="0" borderId="66" xfId="0" applyFont="1" applyBorder="1"/>
    <xf numFmtId="165" fontId="10" fillId="0" borderId="65" xfId="1" applyNumberFormat="1" applyFont="1" applyBorder="1" applyProtection="1">
      <protection locked="0"/>
    </xf>
    <xf numFmtId="165" fontId="10" fillId="0" borderId="91" xfId="1" applyNumberFormat="1" applyFont="1" applyBorder="1" applyProtection="1">
      <protection locked="0"/>
    </xf>
    <xf numFmtId="165" fontId="10" fillId="0" borderId="67" xfId="1" applyNumberFormat="1" applyFont="1" applyBorder="1" applyProtection="1">
      <protection locked="0"/>
    </xf>
    <xf numFmtId="165" fontId="10" fillId="0" borderId="80" xfId="1" applyNumberFormat="1" applyFont="1" applyBorder="1" applyProtection="1">
      <protection locked="0"/>
    </xf>
    <xf numFmtId="165" fontId="10" fillId="0" borderId="81" xfId="1" applyNumberFormat="1" applyFont="1" applyBorder="1"/>
    <xf numFmtId="165" fontId="10" fillId="0" borderId="82" xfId="1" applyNumberFormat="1" applyFont="1" applyBorder="1" applyProtection="1">
      <protection locked="0"/>
    </xf>
    <xf numFmtId="165" fontId="10" fillId="0" borderId="87" xfId="1" applyNumberFormat="1" applyFont="1" applyBorder="1" applyProtection="1">
      <protection locked="0"/>
    </xf>
    <xf numFmtId="165" fontId="10" fillId="0" borderId="89" xfId="1" applyNumberFormat="1" applyFont="1" applyBorder="1" applyProtection="1">
      <protection locked="0"/>
    </xf>
    <xf numFmtId="165" fontId="10" fillId="0" borderId="171" xfId="1" applyNumberFormat="1" applyFont="1" applyBorder="1" applyProtection="1">
      <protection locked="0"/>
    </xf>
    <xf numFmtId="42" fontId="17" fillId="0" borderId="96" xfId="1" quotePrefix="1" applyNumberFormat="1" applyFont="1" applyBorder="1" applyAlignment="1" applyProtection="1">
      <alignment horizontal="right"/>
      <protection locked="0"/>
    </xf>
    <xf numFmtId="42" fontId="0" fillId="0" borderId="0" xfId="0" applyNumberFormat="1" applyBorder="1"/>
    <xf numFmtId="42" fontId="0" fillId="0" borderId="48" xfId="0" applyNumberFormat="1" applyBorder="1"/>
    <xf numFmtId="42" fontId="0" fillId="0" borderId="5" xfId="0" applyNumberFormat="1" applyBorder="1"/>
    <xf numFmtId="42" fontId="0" fillId="0" borderId="6" xfId="0" applyNumberFormat="1" applyBorder="1"/>
    <xf numFmtId="165" fontId="10" fillId="4" borderId="44" xfId="1" applyNumberFormat="1" applyFont="1" applyFill="1" applyBorder="1" applyProtection="1">
      <protection locked="0"/>
    </xf>
    <xf numFmtId="165" fontId="10" fillId="4" borderId="51" xfId="1" applyNumberFormat="1" applyFont="1" applyFill="1" applyBorder="1"/>
    <xf numFmtId="165" fontId="10" fillId="4" borderId="54" xfId="1" applyNumberFormat="1" applyFont="1" applyFill="1" applyBorder="1" applyProtection="1">
      <protection locked="0"/>
    </xf>
    <xf numFmtId="165" fontId="10" fillId="4" borderId="57" xfId="1" applyNumberFormat="1" applyFont="1" applyFill="1" applyBorder="1" applyProtection="1">
      <protection locked="0"/>
    </xf>
    <xf numFmtId="0" fontId="10" fillId="4" borderId="31" xfId="0" applyFont="1" applyFill="1" applyBorder="1"/>
    <xf numFmtId="165" fontId="10" fillId="0" borderId="44" xfId="1" applyNumberFormat="1" applyFont="1" applyFill="1" applyBorder="1" applyProtection="1">
      <protection locked="0"/>
    </xf>
    <xf numFmtId="165" fontId="10" fillId="0" borderId="51" xfId="1" applyNumberFormat="1" applyFont="1" applyFill="1" applyBorder="1"/>
    <xf numFmtId="165" fontId="10" fillId="0" borderId="54" xfId="1" applyNumberFormat="1" applyFont="1" applyFill="1" applyBorder="1" applyProtection="1">
      <protection locked="0"/>
    </xf>
    <xf numFmtId="165" fontId="10" fillId="12" borderId="57" xfId="1" applyNumberFormat="1" applyFont="1" applyFill="1" applyBorder="1" applyProtection="1">
      <protection locked="0"/>
    </xf>
    <xf numFmtId="0" fontId="6" fillId="0" borderId="4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85" xfId="0" applyFont="1" applyFill="1" applyBorder="1" applyAlignment="1">
      <alignment horizontal="center" vertical="center"/>
    </xf>
    <xf numFmtId="0" fontId="8" fillId="0" borderId="83"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7" fillId="0" borderId="184" xfId="0" applyFont="1" applyFill="1" applyBorder="1" applyAlignment="1">
      <alignment horizontal="center" vertical="center" wrapText="1"/>
    </xf>
    <xf numFmtId="0" fontId="7" fillId="0" borderId="148" xfId="0" applyFont="1" applyFill="1" applyBorder="1" applyAlignment="1">
      <alignment horizontal="center" vertical="center" wrapText="1"/>
    </xf>
    <xf numFmtId="0" fontId="7" fillId="0" borderId="146" xfId="0" applyFont="1" applyFill="1" applyBorder="1" applyAlignment="1">
      <alignment horizontal="center" vertical="center" wrapText="1"/>
    </xf>
    <xf numFmtId="0" fontId="7" fillId="0" borderId="182" xfId="0" applyFont="1" applyFill="1" applyBorder="1" applyAlignment="1">
      <alignment horizontal="center" vertical="center" wrapText="1"/>
    </xf>
    <xf numFmtId="165" fontId="10" fillId="0" borderId="71" xfId="0" applyNumberFormat="1" applyFont="1" applyBorder="1"/>
    <xf numFmtId="165" fontId="10" fillId="0" borderId="190" xfId="0" applyNumberFormat="1" applyFont="1" applyBorder="1"/>
    <xf numFmtId="165" fontId="10" fillId="0" borderId="191" xfId="0" applyNumberFormat="1" applyFont="1" applyBorder="1"/>
    <xf numFmtId="165" fontId="10" fillId="0" borderId="192" xfId="1" applyNumberFormat="1" applyFont="1" applyBorder="1" applyProtection="1">
      <protection locked="0"/>
    </xf>
    <xf numFmtId="165" fontId="10" fillId="0" borderId="194" xfId="0" applyNumberFormat="1" applyFont="1" applyBorder="1"/>
    <xf numFmtId="165" fontId="10" fillId="0" borderId="193" xfId="0" applyNumberFormat="1" applyFont="1" applyBorder="1"/>
    <xf numFmtId="165" fontId="10" fillId="0" borderId="195" xfId="0" applyNumberFormat="1" applyFont="1" applyBorder="1"/>
    <xf numFmtId="0" fontId="0" fillId="0" borderId="96" xfId="0" applyBorder="1" applyAlignment="1">
      <alignment horizontal="center"/>
    </xf>
    <xf numFmtId="0" fontId="0" fillId="0" borderId="169" xfId="0" applyBorder="1" applyAlignment="1">
      <alignment horizontal="center"/>
    </xf>
    <xf numFmtId="0" fontId="0" fillId="0" borderId="34" xfId="0" applyBorder="1" applyAlignment="1">
      <alignment horizontal="center"/>
    </xf>
    <xf numFmtId="0" fontId="8" fillId="0" borderId="7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6" xfId="0" applyFont="1" applyBorder="1" applyAlignment="1">
      <alignment horizontal="center" vertical="center" wrapText="1"/>
    </xf>
    <xf numFmtId="0" fontId="10" fillId="0" borderId="40" xfId="0" applyFont="1" applyBorder="1" applyAlignment="1" applyProtection="1">
      <alignment horizontal="left" vertical="center" wrapText="1"/>
      <protection locked="0"/>
    </xf>
    <xf numFmtId="0" fontId="10" fillId="0" borderId="50" xfId="0" applyFont="1" applyBorder="1" applyAlignment="1" applyProtection="1">
      <alignment horizontal="left" vertical="center" wrapText="1"/>
      <protection locked="0"/>
    </xf>
    <xf numFmtId="0" fontId="10" fillId="0" borderId="59" xfId="0" applyFont="1" applyBorder="1" applyAlignment="1" applyProtection="1">
      <alignment horizontal="left" vertical="center" wrapText="1"/>
      <protection locked="0"/>
    </xf>
    <xf numFmtId="49" fontId="10" fillId="0" borderId="41" xfId="0" applyNumberFormat="1" applyFont="1" applyBorder="1" applyAlignment="1" applyProtection="1">
      <alignment horizontal="center" vertical="center"/>
      <protection locked="0"/>
    </xf>
    <xf numFmtId="49" fontId="10" fillId="0" borderId="51" xfId="0" applyNumberFormat="1" applyFont="1" applyBorder="1" applyAlignment="1" applyProtection="1">
      <alignment horizontal="center" vertical="center"/>
      <protection locked="0"/>
    </xf>
    <xf numFmtId="49" fontId="10" fillId="0" borderId="60" xfId="0" applyNumberFormat="1" applyFont="1" applyBorder="1" applyAlignment="1" applyProtection="1">
      <alignment horizontal="center" vertical="center"/>
      <protection locked="0"/>
    </xf>
    <xf numFmtId="1" fontId="10" fillId="0" borderId="41" xfId="0" applyNumberFormat="1" applyFont="1" applyBorder="1" applyAlignment="1" applyProtection="1">
      <alignment horizontal="center" vertical="center"/>
      <protection locked="0"/>
    </xf>
    <xf numFmtId="1" fontId="10" fillId="0" borderId="51" xfId="0" applyNumberFormat="1" applyFont="1" applyBorder="1" applyAlignment="1" applyProtection="1">
      <alignment horizontal="center" vertical="center"/>
      <protection locked="0"/>
    </xf>
    <xf numFmtId="1" fontId="10" fillId="0" borderId="60" xfId="0" applyNumberFormat="1" applyFont="1" applyBorder="1" applyAlignment="1" applyProtection="1">
      <alignment horizontal="center" vertical="center"/>
      <protection locked="0"/>
    </xf>
    <xf numFmtId="0" fontId="10" fillId="0" borderId="42" xfId="0" applyFont="1" applyBorder="1" applyAlignment="1" applyProtection="1">
      <alignment horizontal="left" vertical="center" wrapText="1"/>
      <protection locked="0"/>
    </xf>
    <xf numFmtId="0" fontId="10" fillId="0" borderId="52" xfId="0" applyFont="1" applyBorder="1" applyAlignment="1" applyProtection="1">
      <alignment horizontal="left" vertical="center" wrapText="1"/>
      <protection locked="0"/>
    </xf>
    <xf numFmtId="0" fontId="10" fillId="0" borderId="61"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10" fillId="0" borderId="60" xfId="0" applyFont="1" applyBorder="1" applyAlignment="1" applyProtection="1">
      <alignment horizontal="left" vertical="center" wrapText="1"/>
      <protection locked="0"/>
    </xf>
    <xf numFmtId="165" fontId="10" fillId="0" borderId="58" xfId="0" applyNumberFormat="1" applyFont="1" applyBorder="1" applyAlignment="1">
      <alignment horizontal="center" vertical="center"/>
    </xf>
    <xf numFmtId="0" fontId="10" fillId="0" borderId="58" xfId="0" applyFont="1" applyBorder="1" applyAlignment="1">
      <alignment horizontal="center" vertical="center"/>
    </xf>
    <xf numFmtId="166" fontId="10" fillId="0" borderId="58" xfId="2" applyNumberFormat="1" applyFont="1" applyBorder="1" applyAlignment="1">
      <alignment horizontal="center" vertical="center"/>
    </xf>
    <xf numFmtId="166" fontId="10" fillId="0" borderId="67" xfId="2" applyNumberFormat="1" applyFont="1" applyBorder="1" applyAlignment="1">
      <alignment horizontal="center" vertical="center"/>
    </xf>
    <xf numFmtId="0" fontId="8" fillId="0" borderId="77" xfId="0" applyFont="1" applyBorder="1" applyAlignment="1">
      <alignment horizontal="center" vertical="center" wrapText="1"/>
    </xf>
    <xf numFmtId="0" fontId="8"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6" fillId="0" borderId="21" xfId="0" applyFont="1" applyBorder="1" applyAlignment="1">
      <alignment horizontal="center" vertical="center"/>
    </xf>
    <xf numFmtId="0" fontId="6" fillId="0" borderId="31" xfId="0" applyFont="1" applyBorder="1" applyAlignment="1">
      <alignment horizontal="center"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10" fillId="0" borderId="41"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1" fontId="10" fillId="0" borderId="108" xfId="0" applyNumberFormat="1" applyFont="1" applyBorder="1" applyAlignment="1" applyProtection="1">
      <alignment horizontal="center" vertical="center"/>
      <protection locked="0"/>
    </xf>
    <xf numFmtId="1" fontId="10" fillId="0" borderId="43" xfId="0" applyNumberFormat="1" applyFont="1" applyBorder="1" applyAlignment="1" applyProtection="1">
      <alignment horizontal="center" vertical="center"/>
      <protection locked="0"/>
    </xf>
    <xf numFmtId="1" fontId="10" fillId="0" borderId="109" xfId="0" applyNumberFormat="1" applyFont="1" applyBorder="1" applyAlignment="1" applyProtection="1">
      <alignment horizontal="center" vertical="center"/>
      <protection locked="0"/>
    </xf>
    <xf numFmtId="0" fontId="10" fillId="0" borderId="41" xfId="0" applyFont="1" applyBorder="1" applyAlignment="1" applyProtection="1">
      <alignment horizontal="left" vertical="top" wrapText="1"/>
      <protection locked="0"/>
    </xf>
    <xf numFmtId="0" fontId="10" fillId="0" borderId="51" xfId="0" applyFont="1" applyBorder="1" applyAlignment="1" applyProtection="1">
      <alignment horizontal="left" vertical="top" wrapText="1"/>
      <protection locked="0"/>
    </xf>
    <xf numFmtId="0" fontId="10" fillId="0" borderId="60" xfId="0" applyFont="1" applyBorder="1" applyAlignment="1" applyProtection="1">
      <alignment horizontal="left" vertical="top" wrapText="1"/>
      <protection locked="0"/>
    </xf>
    <xf numFmtId="9" fontId="10" fillId="0" borderId="58" xfId="2" applyFont="1" applyBorder="1" applyAlignment="1">
      <alignment horizontal="center" vertical="center"/>
    </xf>
    <xf numFmtId="9" fontId="10" fillId="0" borderId="143" xfId="2" applyFont="1" applyBorder="1" applyAlignment="1">
      <alignment horizontal="center" vertical="center"/>
    </xf>
    <xf numFmtId="0" fontId="6" fillId="0" borderId="26" xfId="0" applyFont="1" applyBorder="1" applyAlignment="1">
      <alignment horizontal="center" vertical="center" wrapText="1"/>
    </xf>
    <xf numFmtId="0" fontId="6" fillId="0" borderId="49" xfId="0" applyFont="1" applyBorder="1" applyAlignment="1">
      <alignment horizontal="center" vertical="center" wrapText="1"/>
    </xf>
    <xf numFmtId="9" fontId="10" fillId="0" borderId="67" xfId="2" applyFont="1" applyBorder="1" applyAlignment="1">
      <alignment horizontal="center" vertical="center"/>
    </xf>
    <xf numFmtId="0" fontId="8" fillId="0" borderId="86"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164" fontId="44" fillId="0" borderId="0" xfId="0" applyNumberFormat="1" applyFont="1" applyAlignment="1" applyProtection="1">
      <alignment horizont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10" fillId="0" borderId="135" xfId="0" applyFont="1" applyBorder="1" applyAlignment="1" applyProtection="1">
      <alignment horizontal="left" vertical="center" wrapText="1"/>
      <protection locked="0"/>
    </xf>
    <xf numFmtId="49" fontId="10" fillId="0" borderId="74" xfId="0" applyNumberFormat="1" applyFont="1" applyBorder="1" applyAlignment="1" applyProtection="1">
      <alignment horizontal="center" vertical="center"/>
      <protection locked="0"/>
    </xf>
    <xf numFmtId="0" fontId="10" fillId="0" borderId="74" xfId="0" applyFont="1" applyBorder="1" applyAlignment="1" applyProtection="1">
      <alignment horizontal="left" vertical="center" wrapText="1"/>
      <protection locked="0"/>
    </xf>
    <xf numFmtId="165" fontId="10" fillId="0" borderId="55" xfId="0" applyNumberFormat="1" applyFont="1" applyBorder="1" applyAlignment="1">
      <alignment horizontal="center" vertical="center"/>
    </xf>
    <xf numFmtId="0" fontId="10" fillId="0" borderId="55" xfId="0" applyFont="1" applyBorder="1" applyAlignment="1">
      <alignment horizontal="center" vertical="center"/>
    </xf>
    <xf numFmtId="9" fontId="10" fillId="0" borderId="55" xfId="2" applyFont="1" applyBorder="1" applyAlignment="1">
      <alignment horizontal="center" vertical="center"/>
    </xf>
    <xf numFmtId="9" fontId="10" fillId="0" borderId="139" xfId="2" applyFont="1" applyBorder="1" applyAlignment="1">
      <alignment horizontal="center" vertical="center"/>
    </xf>
    <xf numFmtId="0" fontId="7" fillId="0" borderId="140" xfId="0" applyFont="1" applyBorder="1" applyAlignment="1">
      <alignment horizontal="center" vertical="center" wrapText="1"/>
    </xf>
    <xf numFmtId="0" fontId="7" fillId="0" borderId="141" xfId="0" applyFont="1" applyBorder="1" applyAlignment="1">
      <alignment horizontal="center" vertical="center" wrapText="1"/>
    </xf>
    <xf numFmtId="0" fontId="6" fillId="0" borderId="85" xfId="0" applyFont="1" applyBorder="1" applyAlignment="1">
      <alignment horizontal="center" vertical="center"/>
    </xf>
    <xf numFmtId="0" fontId="10" fillId="0" borderId="42" xfId="0" applyFont="1" applyBorder="1" applyAlignment="1" applyProtection="1">
      <alignment horizontal="left" vertical="top" wrapText="1"/>
      <protection locked="0"/>
    </xf>
    <xf numFmtId="0" fontId="10" fillId="0" borderId="52" xfId="0" applyFont="1" applyBorder="1" applyAlignment="1" applyProtection="1">
      <alignment horizontal="left" vertical="top" wrapText="1"/>
      <protection locked="0"/>
    </xf>
    <xf numFmtId="0" fontId="10" fillId="0" borderId="61" xfId="0" applyFont="1" applyBorder="1" applyAlignment="1" applyProtection="1">
      <alignment horizontal="left" vertical="top" wrapText="1"/>
      <protection locked="0"/>
    </xf>
    <xf numFmtId="0" fontId="10" fillId="0" borderId="70" xfId="0" applyFont="1" applyBorder="1" applyAlignment="1" applyProtection="1">
      <alignment horizontal="left" vertical="top" wrapText="1"/>
      <protection locked="0"/>
    </xf>
    <xf numFmtId="0" fontId="10" fillId="0" borderId="71" xfId="0" applyFont="1" applyBorder="1" applyAlignment="1" applyProtection="1">
      <alignment horizontal="left" vertical="top" wrapText="1"/>
      <protection locked="0"/>
    </xf>
    <xf numFmtId="0" fontId="10" fillId="0" borderId="72" xfId="0" applyFont="1" applyBorder="1" applyAlignment="1" applyProtection="1">
      <alignment horizontal="left" vertical="top" wrapText="1"/>
      <protection locked="0"/>
    </xf>
    <xf numFmtId="166" fontId="10" fillId="0" borderId="143" xfId="2" applyNumberFormat="1" applyFont="1" applyBorder="1" applyAlignment="1">
      <alignment horizontal="center" vertical="center"/>
    </xf>
    <xf numFmtId="0" fontId="6" fillId="0" borderId="83" xfId="0" applyFont="1" applyBorder="1" applyAlignment="1">
      <alignment horizontal="center" vertical="center"/>
    </xf>
    <xf numFmtId="0" fontId="6" fillId="0" borderId="86" xfId="0" applyFont="1" applyBorder="1" applyAlignment="1">
      <alignment horizontal="center" vertical="center"/>
    </xf>
    <xf numFmtId="0" fontId="6" fillId="0" borderId="84" xfId="0" applyFont="1" applyBorder="1" applyAlignment="1">
      <alignment horizontal="center" vertical="center"/>
    </xf>
    <xf numFmtId="0" fontId="6" fillId="0" borderId="26" xfId="0" applyFont="1" applyBorder="1" applyAlignment="1">
      <alignment horizontal="center" vertical="center"/>
    </xf>
    <xf numFmtId="0" fontId="6" fillId="0" borderId="84" xfId="0" applyFont="1" applyBorder="1" applyAlignment="1">
      <alignment horizontal="center" vertical="center" wrapText="1"/>
    </xf>
    <xf numFmtId="0" fontId="8" fillId="0" borderId="83" xfId="0" applyFont="1" applyBorder="1" applyAlignment="1" applyProtection="1">
      <alignment horizontal="center" vertical="center" wrapText="1"/>
      <protection locked="0"/>
    </xf>
    <xf numFmtId="0" fontId="8" fillId="0" borderId="86" xfId="0" applyFont="1" applyBorder="1" applyAlignment="1" applyProtection="1">
      <alignment horizontal="center" vertical="center" wrapText="1"/>
      <protection locked="0"/>
    </xf>
    <xf numFmtId="0" fontId="8" fillId="0" borderId="85"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83" xfId="0" applyFont="1" applyBorder="1" applyAlignment="1">
      <alignment horizontal="center" vertical="center" wrapText="1"/>
    </xf>
    <xf numFmtId="0" fontId="8" fillId="0" borderId="29"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6" fillId="0" borderId="153" xfId="0" applyFont="1" applyBorder="1" applyAlignment="1">
      <alignment horizontal="center" vertical="center"/>
    </xf>
    <xf numFmtId="0" fontId="6" fillId="0" borderId="154" xfId="0" applyFont="1" applyBorder="1" applyAlignment="1">
      <alignment horizontal="center" vertical="center"/>
    </xf>
    <xf numFmtId="49" fontId="10" fillId="0" borderId="41" xfId="0" applyNumberFormat="1" applyFont="1" applyBorder="1" applyAlignment="1" applyProtection="1">
      <alignment horizontal="center" vertical="center" wrapText="1"/>
      <protection locked="0"/>
    </xf>
    <xf numFmtId="1" fontId="10" fillId="0" borderId="41" xfId="0" applyNumberFormat="1" applyFont="1" applyBorder="1" applyAlignment="1" applyProtection="1">
      <alignment horizontal="center" vertical="center" wrapText="1"/>
      <protection locked="0"/>
    </xf>
    <xf numFmtId="0" fontId="7" fillId="0" borderId="146"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49"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6" xfId="0" applyFont="1" applyBorder="1" applyAlignment="1">
      <alignment horizontal="center" vertical="center" wrapText="1"/>
    </xf>
    <xf numFmtId="0" fontId="6" fillId="0" borderId="152" xfId="0" applyFont="1" applyBorder="1" applyAlignment="1">
      <alignment horizontal="center" vertical="center" wrapText="1"/>
    </xf>
    <xf numFmtId="0" fontId="8" fillId="0" borderId="150" xfId="0" applyFont="1" applyBorder="1" applyAlignment="1">
      <alignment horizontal="center" vertical="center" wrapText="1"/>
    </xf>
    <xf numFmtId="0" fontId="8" fillId="0" borderId="151" xfId="0" applyFont="1" applyBorder="1" applyAlignment="1">
      <alignment horizontal="center" vertical="center" wrapText="1"/>
    </xf>
    <xf numFmtId="165" fontId="10" fillId="0" borderId="138" xfId="0" applyNumberFormat="1" applyFont="1" applyBorder="1" applyAlignment="1">
      <alignment horizontal="center" vertical="center"/>
    </xf>
    <xf numFmtId="165" fontId="10" fillId="0" borderId="145" xfId="0" applyNumberFormat="1" applyFont="1" applyBorder="1" applyAlignment="1">
      <alignment horizontal="center" vertical="center"/>
    </xf>
    <xf numFmtId="9" fontId="10" fillId="0" borderId="138" xfId="2" applyFont="1" applyBorder="1" applyAlignment="1">
      <alignment horizontal="center" vertical="center"/>
    </xf>
    <xf numFmtId="9" fontId="10" fillId="0" borderId="144" xfId="2" applyFont="1" applyBorder="1" applyAlignment="1">
      <alignment horizontal="center" vertical="center"/>
    </xf>
    <xf numFmtId="0" fontId="10" fillId="0" borderId="126" xfId="0" applyFont="1" applyBorder="1" applyAlignment="1" applyProtection="1">
      <alignment horizontal="left" vertical="center" wrapText="1"/>
      <protection locked="0"/>
    </xf>
    <xf numFmtId="0" fontId="10" fillId="0" borderId="127" xfId="0" applyFont="1" applyBorder="1" applyAlignment="1" applyProtection="1">
      <alignment horizontal="left" vertical="center" wrapText="1"/>
      <protection locked="0"/>
    </xf>
    <xf numFmtId="0" fontId="10" fillId="0" borderId="128" xfId="0" applyFont="1" applyBorder="1" applyAlignment="1" applyProtection="1">
      <alignment horizontal="left" vertical="center" wrapText="1"/>
      <protection locked="0"/>
    </xf>
    <xf numFmtId="0" fontId="10" fillId="0" borderId="42"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1" fontId="10" fillId="0" borderId="42" xfId="0" applyNumberFormat="1" applyFont="1" applyBorder="1" applyAlignment="1" applyProtection="1">
      <alignment horizontal="center" vertical="center"/>
      <protection locked="0"/>
    </xf>
    <xf numFmtId="1" fontId="10" fillId="0" borderId="52" xfId="0" applyNumberFormat="1" applyFont="1" applyBorder="1" applyAlignment="1" applyProtection="1">
      <alignment horizontal="center" vertical="center"/>
      <protection locked="0"/>
    </xf>
    <xf numFmtId="1" fontId="10" fillId="0" borderId="61" xfId="0" applyNumberFormat="1" applyFont="1" applyBorder="1" applyAlignment="1" applyProtection="1">
      <alignment horizontal="center" vertical="center"/>
      <protection locked="0"/>
    </xf>
    <xf numFmtId="9" fontId="10" fillId="0" borderId="170" xfId="2" applyFont="1" applyBorder="1" applyAlignment="1">
      <alignment horizontal="center" vertical="center"/>
    </xf>
    <xf numFmtId="0" fontId="20" fillId="2" borderId="179" xfId="0" applyFont="1" applyFill="1" applyBorder="1" applyAlignment="1">
      <alignment horizontal="center"/>
    </xf>
    <xf numFmtId="0" fontId="20" fillId="2" borderId="81" xfId="0" applyFont="1" applyFill="1" applyBorder="1" applyAlignment="1">
      <alignment horizontal="center"/>
    </xf>
    <xf numFmtId="0" fontId="20" fillId="2" borderId="82" xfId="0" applyFont="1" applyFill="1" applyBorder="1" applyAlignment="1">
      <alignment horizontal="center"/>
    </xf>
    <xf numFmtId="166" fontId="21" fillId="6" borderId="179" xfId="2" applyNumberFormat="1" applyFont="1" applyFill="1" applyBorder="1" applyAlignment="1">
      <alignment horizontal="center" vertical="center" wrapText="1"/>
    </xf>
    <xf numFmtId="166" fontId="21" fillId="6" borderId="82" xfId="2" applyNumberFormat="1" applyFont="1" applyFill="1" applyBorder="1" applyAlignment="1">
      <alignment horizontal="center" vertical="center" wrapText="1"/>
    </xf>
    <xf numFmtId="0" fontId="15" fillId="5" borderId="172" xfId="0" applyFont="1" applyFill="1" applyBorder="1" applyAlignment="1">
      <alignment horizontal="center"/>
    </xf>
    <xf numFmtId="0" fontId="15" fillId="5" borderId="173" xfId="0" applyFont="1" applyFill="1" applyBorder="1" applyAlignment="1">
      <alignment horizontal="center"/>
    </xf>
    <xf numFmtId="0" fontId="15" fillId="5" borderId="174" xfId="0" applyFont="1" applyFill="1" applyBorder="1" applyAlignment="1">
      <alignment horizontal="center"/>
    </xf>
    <xf numFmtId="17" fontId="19" fillId="2" borderId="7" xfId="0" quotePrefix="1" applyNumberFormat="1" applyFont="1" applyFill="1" applyBorder="1" applyAlignment="1">
      <alignment horizontal="center" wrapText="1"/>
    </xf>
    <xf numFmtId="17" fontId="19" fillId="2" borderId="8" xfId="0" quotePrefix="1" applyNumberFormat="1" applyFont="1" applyFill="1" applyBorder="1" applyAlignment="1">
      <alignment horizontal="center" wrapText="1"/>
    </xf>
    <xf numFmtId="17" fontId="19" fillId="2" borderId="9" xfId="0" quotePrefix="1" applyNumberFormat="1" applyFont="1" applyFill="1" applyBorder="1" applyAlignment="1">
      <alignment horizontal="center" wrapText="1"/>
    </xf>
    <xf numFmtId="0" fontId="20" fillId="2" borderId="7" xfId="0" applyFont="1" applyFill="1" applyBorder="1" applyAlignment="1">
      <alignment horizontal="center"/>
    </xf>
    <xf numFmtId="0" fontId="20" fillId="2" borderId="8" xfId="0" applyFont="1" applyFill="1" applyBorder="1" applyAlignment="1">
      <alignment horizontal="center"/>
    </xf>
    <xf numFmtId="0" fontId="20" fillId="2" borderId="9" xfId="0" applyFont="1" applyFill="1" applyBorder="1" applyAlignment="1">
      <alignment horizontal="center"/>
    </xf>
    <xf numFmtId="17" fontId="14" fillId="5" borderId="7" xfId="0" quotePrefix="1" applyNumberFormat="1" applyFont="1" applyFill="1" applyBorder="1" applyAlignment="1">
      <alignment horizontal="center" wrapText="1"/>
    </xf>
    <xf numFmtId="17" fontId="14" fillId="5" borderId="8" xfId="0" quotePrefix="1" applyNumberFormat="1" applyFont="1" applyFill="1" applyBorder="1" applyAlignment="1">
      <alignment horizontal="center" wrapText="1"/>
    </xf>
    <xf numFmtId="17" fontId="14" fillId="5" borderId="9" xfId="0" quotePrefix="1" applyNumberFormat="1" applyFont="1" applyFill="1" applyBorder="1" applyAlignment="1">
      <alignment horizontal="center" wrapText="1"/>
    </xf>
    <xf numFmtId="0" fontId="15" fillId="5" borderId="92" xfId="0" applyFont="1" applyFill="1" applyBorder="1" applyAlignment="1">
      <alignment horizontal="center"/>
    </xf>
    <xf numFmtId="0" fontId="15" fillId="5" borderId="93" xfId="0" applyFont="1" applyFill="1" applyBorder="1" applyAlignment="1">
      <alignment horizontal="center"/>
    </xf>
    <xf numFmtId="0" fontId="15" fillId="5" borderId="94" xfId="0" applyFont="1" applyFill="1" applyBorder="1" applyAlignment="1">
      <alignment horizontal="center"/>
    </xf>
    <xf numFmtId="0" fontId="15" fillId="5" borderId="95" xfId="0" applyFont="1" applyFill="1" applyBorder="1" applyAlignment="1">
      <alignment horizontal="center"/>
    </xf>
    <xf numFmtId="0" fontId="12" fillId="0" borderId="37" xfId="0" applyFont="1" applyBorder="1" applyAlignment="1">
      <alignment horizontal="center"/>
    </xf>
    <xf numFmtId="0" fontId="12" fillId="0" borderId="39" xfId="0" applyFont="1" applyBorder="1" applyAlignment="1">
      <alignment horizontal="center"/>
    </xf>
    <xf numFmtId="167" fontId="12" fillId="0" borderId="101" xfId="0" applyNumberFormat="1" applyFont="1" applyBorder="1" applyAlignment="1">
      <alignment horizontal="center"/>
    </xf>
    <xf numFmtId="167" fontId="12" fillId="0" borderId="102" xfId="0" applyNumberFormat="1" applyFont="1" applyBorder="1" applyAlignment="1">
      <alignment horizontal="center"/>
    </xf>
    <xf numFmtId="0" fontId="15" fillId="0" borderId="47" xfId="0" applyFont="1" applyBorder="1" applyAlignment="1">
      <alignment horizontal="center"/>
    </xf>
    <xf numFmtId="0" fontId="15" fillId="0" borderId="48"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17" fontId="10" fillId="7" borderId="103" xfId="0" applyNumberFormat="1" applyFont="1" applyFill="1" applyBorder="1" applyAlignment="1">
      <alignment horizontal="center" vertical="center"/>
    </xf>
    <xf numFmtId="17" fontId="10" fillId="7" borderId="104" xfId="0" applyNumberFormat="1" applyFont="1" applyFill="1" applyBorder="1" applyAlignment="1">
      <alignment horizontal="center" vertical="center"/>
    </xf>
    <xf numFmtId="0" fontId="10" fillId="7" borderId="100" xfId="0" applyFont="1" applyFill="1" applyBorder="1" applyAlignment="1">
      <alignment horizontal="center"/>
    </xf>
    <xf numFmtId="0" fontId="10" fillId="7" borderId="25" xfId="0" applyFont="1" applyFill="1" applyBorder="1" applyAlignment="1">
      <alignment horizontal="center"/>
    </xf>
    <xf numFmtId="17" fontId="14" fillId="0" borderId="0" xfId="0" quotePrefix="1" applyNumberFormat="1" applyFont="1" applyAlignment="1">
      <alignment horizontal="center" wrapText="1"/>
    </xf>
    <xf numFmtId="17" fontId="14" fillId="0" borderId="7" xfId="0" quotePrefix="1" applyNumberFormat="1" applyFont="1" applyBorder="1" applyAlignment="1">
      <alignment horizontal="center" wrapText="1"/>
    </xf>
    <xf numFmtId="17" fontId="14" fillId="0" borderId="8" xfId="0" quotePrefix="1" applyNumberFormat="1" applyFont="1" applyBorder="1" applyAlignment="1">
      <alignment horizontal="center" wrapText="1"/>
    </xf>
    <xf numFmtId="17" fontId="14" fillId="0" borderId="9" xfId="0" quotePrefix="1" applyNumberFormat="1" applyFont="1" applyBorder="1" applyAlignment="1">
      <alignment horizontal="center" wrapText="1"/>
    </xf>
    <xf numFmtId="17" fontId="10" fillId="6" borderId="103" xfId="0" applyNumberFormat="1" applyFont="1" applyFill="1" applyBorder="1" applyAlignment="1">
      <alignment horizontal="center" vertical="center"/>
    </xf>
    <xf numFmtId="17" fontId="10" fillId="6" borderId="104" xfId="0" applyNumberFormat="1" applyFont="1" applyFill="1" applyBorder="1" applyAlignment="1">
      <alignment horizontal="center" vertical="center"/>
    </xf>
    <xf numFmtId="0" fontId="10" fillId="6" borderId="100" xfId="0" applyFont="1" applyFill="1" applyBorder="1" applyAlignment="1">
      <alignment horizontal="center"/>
    </xf>
    <xf numFmtId="0" fontId="10" fillId="6" borderId="25" xfId="0" applyFont="1" applyFill="1" applyBorder="1" applyAlignment="1">
      <alignment horizontal="center"/>
    </xf>
    <xf numFmtId="17" fontId="19" fillId="0" borderId="0" xfId="0" quotePrefix="1" applyNumberFormat="1" applyFont="1" applyAlignment="1">
      <alignment horizontal="center" wrapText="1"/>
    </xf>
    <xf numFmtId="17" fontId="10" fillId="8" borderId="103" xfId="0" applyNumberFormat="1" applyFont="1" applyFill="1" applyBorder="1" applyAlignment="1">
      <alignment horizontal="center" vertical="center"/>
    </xf>
    <xf numFmtId="17" fontId="10" fillId="8" borderId="104" xfId="0" applyNumberFormat="1" applyFont="1" applyFill="1" applyBorder="1" applyAlignment="1">
      <alignment horizontal="center" vertical="center"/>
    </xf>
    <xf numFmtId="0" fontId="10" fillId="8" borderId="100" xfId="0" applyFont="1" applyFill="1" applyBorder="1" applyAlignment="1">
      <alignment horizontal="center"/>
    </xf>
    <xf numFmtId="0" fontId="10" fillId="8" borderId="25" xfId="0" applyFont="1" applyFill="1" applyBorder="1" applyAlignment="1">
      <alignment horizontal="center"/>
    </xf>
    <xf numFmtId="0" fontId="10" fillId="0" borderId="1" xfId="0" applyFont="1" applyBorder="1" applyAlignment="1">
      <alignment horizontal="center" wrapText="1"/>
    </xf>
    <xf numFmtId="0" fontId="10" fillId="0" borderId="3" xfId="0" applyFont="1" applyBorder="1" applyAlignment="1">
      <alignment horizontal="center" wrapText="1"/>
    </xf>
    <xf numFmtId="0" fontId="10" fillId="0" borderId="37" xfId="0" applyFont="1" applyBorder="1" applyAlignment="1">
      <alignment horizontal="center" wrapText="1"/>
    </xf>
    <xf numFmtId="0" fontId="10" fillId="0" borderId="39" xfId="0" applyFont="1" applyBorder="1" applyAlignment="1">
      <alignment horizontal="center" wrapText="1"/>
    </xf>
    <xf numFmtId="0" fontId="10" fillId="9" borderId="100" xfId="0" applyFont="1" applyFill="1" applyBorder="1" applyAlignment="1">
      <alignment horizontal="center"/>
    </xf>
    <xf numFmtId="0" fontId="10" fillId="9" borderId="25" xfId="0" applyFont="1" applyFill="1" applyBorder="1" applyAlignment="1">
      <alignment horizontal="center"/>
    </xf>
    <xf numFmtId="17" fontId="10" fillId="10" borderId="103" xfId="0" applyNumberFormat="1" applyFont="1" applyFill="1" applyBorder="1" applyAlignment="1">
      <alignment horizontal="center" vertical="center"/>
    </xf>
    <xf numFmtId="17" fontId="10" fillId="10" borderId="104" xfId="0" applyNumberFormat="1" applyFont="1" applyFill="1" applyBorder="1" applyAlignment="1">
      <alignment horizontal="center" vertical="center"/>
    </xf>
    <xf numFmtId="17" fontId="10" fillId="3" borderId="103" xfId="0" applyNumberFormat="1" applyFont="1" applyFill="1" applyBorder="1" applyAlignment="1">
      <alignment horizontal="center" vertical="center"/>
    </xf>
    <xf numFmtId="17" fontId="10" fillId="3" borderId="104" xfId="0" applyNumberFormat="1" applyFont="1" applyFill="1" applyBorder="1" applyAlignment="1">
      <alignment horizontal="center" vertical="center"/>
    </xf>
    <xf numFmtId="0" fontId="10" fillId="10" borderId="100" xfId="0" applyFont="1" applyFill="1" applyBorder="1" applyAlignment="1">
      <alignment horizontal="center"/>
    </xf>
    <xf numFmtId="0" fontId="10" fillId="10" borderId="25" xfId="0" applyFont="1" applyFill="1" applyBorder="1" applyAlignment="1">
      <alignment horizontal="center"/>
    </xf>
    <xf numFmtId="0" fontId="10" fillId="3" borderId="100" xfId="0" applyFont="1" applyFill="1" applyBorder="1" applyAlignment="1">
      <alignment horizontal="center"/>
    </xf>
    <xf numFmtId="0" fontId="10" fillId="3" borderId="25" xfId="0" applyFont="1" applyFill="1" applyBorder="1" applyAlignment="1">
      <alignment horizontal="center"/>
    </xf>
    <xf numFmtId="17" fontId="10" fillId="9" borderId="103" xfId="0" applyNumberFormat="1" applyFont="1" applyFill="1" applyBorder="1" applyAlignment="1">
      <alignment horizontal="center" vertical="center"/>
    </xf>
    <xf numFmtId="17" fontId="10" fillId="9" borderId="104" xfId="0" applyNumberFormat="1" applyFont="1" applyFill="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8" fillId="0" borderId="122"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0" fillId="0" borderId="40"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41"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2" fontId="0" fillId="0" borderId="41" xfId="0" applyNumberFormat="1" applyFill="1" applyBorder="1" applyAlignment="1" applyProtection="1">
      <alignment horizontal="center" vertical="center"/>
      <protection locked="0"/>
    </xf>
    <xf numFmtId="2" fontId="0" fillId="0" borderId="51" xfId="0" applyNumberFormat="1" applyFill="1" applyBorder="1" applyAlignment="1" applyProtection="1">
      <alignment horizontal="center" vertical="center"/>
      <protection locked="0"/>
    </xf>
    <xf numFmtId="2" fontId="0" fillId="0" borderId="60" xfId="0" applyNumberFormat="1" applyFill="1" applyBorder="1" applyAlignment="1" applyProtection="1">
      <alignment horizontal="center" vertical="center"/>
      <protection locked="0"/>
    </xf>
    <xf numFmtId="0" fontId="0" fillId="0" borderId="41" xfId="0" applyFill="1" applyBorder="1" applyAlignment="1" applyProtection="1">
      <alignment horizontal="left" vertical="top" wrapText="1"/>
      <protection locked="0"/>
    </xf>
    <xf numFmtId="0" fontId="0" fillId="0" borderId="51" xfId="0" applyFill="1" applyBorder="1" applyAlignment="1" applyProtection="1">
      <alignment horizontal="left" vertical="top" wrapText="1"/>
      <protection locked="0"/>
    </xf>
    <xf numFmtId="0" fontId="0" fillId="0" borderId="60" xfId="0" applyFill="1" applyBorder="1" applyAlignment="1" applyProtection="1">
      <alignment horizontal="left" vertical="top" wrapText="1"/>
      <protection locked="0"/>
    </xf>
    <xf numFmtId="0" fontId="0" fillId="0" borderId="41" xfId="0"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165" fontId="0" fillId="0" borderId="58" xfId="0" applyNumberFormat="1" applyFill="1" applyBorder="1" applyAlignment="1">
      <alignment horizontal="center" vertical="center"/>
    </xf>
    <xf numFmtId="0" fontId="0" fillId="0" borderId="58" xfId="0" applyFill="1" applyBorder="1" applyAlignment="1">
      <alignment horizontal="center" vertical="center"/>
    </xf>
    <xf numFmtId="166" fontId="0" fillId="0" borderId="58" xfId="2" applyNumberFormat="1" applyFont="1" applyFill="1" applyBorder="1" applyAlignment="1">
      <alignment horizontal="center" vertical="center"/>
    </xf>
    <xf numFmtId="166" fontId="0" fillId="0" borderId="143" xfId="2" applyNumberFormat="1"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7" xfId="0" applyFont="1" applyFill="1" applyBorder="1" applyAlignment="1">
      <alignment horizontal="center" vertical="center"/>
    </xf>
    <xf numFmtId="2" fontId="0" fillId="0" borderId="42" xfId="0" applyNumberFormat="1" applyFill="1" applyBorder="1" applyAlignment="1" applyProtection="1">
      <alignment horizontal="center" vertical="center" wrapText="1"/>
      <protection locked="0"/>
    </xf>
    <xf numFmtId="2" fontId="0" fillId="0" borderId="52" xfId="0" applyNumberFormat="1" applyFill="1" applyBorder="1" applyAlignment="1" applyProtection="1">
      <alignment horizontal="center" vertical="center" wrapText="1"/>
      <protection locked="0"/>
    </xf>
    <xf numFmtId="2" fontId="0" fillId="0" borderId="61" xfId="0" applyNumberFormat="1" applyFill="1" applyBorder="1" applyAlignment="1" applyProtection="1">
      <alignment horizontal="center" vertical="center" wrapText="1"/>
      <protection locked="0"/>
    </xf>
    <xf numFmtId="0" fontId="6" fillId="0" borderId="85" xfId="0" applyFont="1" applyFill="1" applyBorder="1" applyAlignment="1">
      <alignment horizontal="center" vertical="center"/>
    </xf>
    <xf numFmtId="9" fontId="0" fillId="0" borderId="58" xfId="2" applyFont="1" applyFill="1" applyBorder="1" applyAlignment="1">
      <alignment horizontal="center" vertical="center"/>
    </xf>
    <xf numFmtId="9" fontId="0" fillId="0" borderId="143" xfId="2" applyFont="1" applyFill="1" applyBorder="1" applyAlignment="1">
      <alignment horizontal="center" vertical="center"/>
    </xf>
    <xf numFmtId="0" fontId="8" fillId="0" borderId="83"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35" fillId="5" borderId="92" xfId="0" applyFont="1" applyFill="1" applyBorder="1" applyAlignment="1">
      <alignment horizontal="center"/>
    </xf>
    <xf numFmtId="0" fontId="35" fillId="5" borderId="93" xfId="0" applyFont="1" applyFill="1" applyBorder="1" applyAlignment="1">
      <alignment horizontal="center"/>
    </xf>
    <xf numFmtId="0" fontId="35" fillId="5" borderId="95" xfId="0" applyFont="1" applyFill="1" applyBorder="1" applyAlignment="1">
      <alignment horizontal="center"/>
    </xf>
    <xf numFmtId="0" fontId="40" fillId="2" borderId="7" xfId="0" applyFont="1" applyFill="1" applyBorder="1" applyAlignment="1">
      <alignment horizontal="center"/>
    </xf>
    <xf numFmtId="0" fontId="40" fillId="2" borderId="8" xfId="0" applyFont="1" applyFill="1" applyBorder="1" applyAlignment="1">
      <alignment horizontal="center"/>
    </xf>
    <xf numFmtId="0" fontId="8" fillId="0" borderId="7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83" xfId="0" applyFont="1" applyFill="1" applyBorder="1" applyAlignment="1" applyProtection="1">
      <alignment horizontal="center" vertical="center" wrapText="1"/>
      <protection locked="0"/>
    </xf>
    <xf numFmtId="0" fontId="8" fillId="0" borderId="86" xfId="0" applyFont="1" applyFill="1" applyBorder="1" applyAlignment="1" applyProtection="1">
      <alignment horizontal="center" vertical="center" wrapText="1"/>
      <protection locked="0"/>
    </xf>
    <xf numFmtId="0" fontId="8" fillId="0" borderId="85"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161" xfId="0" applyFont="1" applyBorder="1" applyAlignment="1">
      <alignment horizontal="center"/>
    </xf>
    <xf numFmtId="0" fontId="6" fillId="0" borderId="2" xfId="0" applyFont="1" applyBorder="1" applyAlignment="1">
      <alignment horizontal="center"/>
    </xf>
    <xf numFmtId="0" fontId="6" fillId="0" borderId="162" xfId="0" applyFont="1" applyBorder="1" applyAlignment="1">
      <alignment horizontal="center"/>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35" fillId="0" borderId="7" xfId="0" applyFont="1" applyBorder="1" applyAlignment="1">
      <alignment horizontal="center"/>
    </xf>
    <xf numFmtId="0" fontId="35" fillId="0" borderId="8" xfId="0" applyFont="1" applyBorder="1" applyAlignment="1">
      <alignment horizontal="center"/>
    </xf>
    <xf numFmtId="0" fontId="0" fillId="0" borderId="42" xfId="0" applyFill="1"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6" fillId="0" borderId="37" xfId="0" applyFont="1" applyBorder="1" applyAlignment="1">
      <alignment horizontal="center"/>
    </xf>
    <xf numFmtId="0" fontId="6" fillId="0" borderId="39" xfId="0" applyFont="1" applyBorder="1" applyAlignment="1">
      <alignment horizontal="center"/>
    </xf>
    <xf numFmtId="167" fontId="6" fillId="0" borderId="101" xfId="0" applyNumberFormat="1" applyFont="1" applyBorder="1" applyAlignment="1">
      <alignment horizontal="center"/>
    </xf>
    <xf numFmtId="167" fontId="6" fillId="0" borderId="102" xfId="0" applyNumberFormat="1" applyFont="1" applyBorder="1" applyAlignment="1">
      <alignment horizontal="center"/>
    </xf>
    <xf numFmtId="0" fontId="35" fillId="0" borderId="47" xfId="0" applyFont="1" applyBorder="1" applyAlignment="1">
      <alignment horizontal="center"/>
    </xf>
    <xf numFmtId="0" fontId="35" fillId="0" borderId="48" xfId="0" applyFont="1" applyBorder="1" applyAlignment="1">
      <alignment horizontal="center"/>
    </xf>
    <xf numFmtId="0" fontId="35" fillId="0" borderId="9" xfId="0" applyFont="1" applyBorder="1" applyAlignment="1">
      <alignment horizontal="center"/>
    </xf>
    <xf numFmtId="17" fontId="34" fillId="0" borderId="7" xfId="0" quotePrefix="1" applyNumberFormat="1" applyFont="1" applyBorder="1" applyAlignment="1">
      <alignment horizontal="center" wrapText="1"/>
    </xf>
    <xf numFmtId="17" fontId="34" fillId="0" borderId="8" xfId="0" quotePrefix="1" applyNumberFormat="1" applyFont="1" applyBorder="1" applyAlignment="1">
      <alignment horizontal="center" wrapText="1"/>
    </xf>
    <xf numFmtId="17" fontId="34" fillId="0" borderId="9" xfId="0" quotePrefix="1" applyNumberFormat="1" applyFont="1" applyBorder="1" applyAlignment="1">
      <alignment horizontal="center" wrapText="1"/>
    </xf>
    <xf numFmtId="0" fontId="35" fillId="5" borderId="7" xfId="0" applyFont="1" applyFill="1" applyBorder="1" applyAlignment="1">
      <alignment horizontal="center"/>
    </xf>
    <xf numFmtId="0" fontId="35" fillId="5" borderId="9" xfId="0" applyFont="1" applyFill="1" applyBorder="1" applyAlignment="1">
      <alignment horizontal="center"/>
    </xf>
    <xf numFmtId="17" fontId="39" fillId="2" borderId="7" xfId="0" quotePrefix="1" applyNumberFormat="1" applyFont="1" applyFill="1" applyBorder="1" applyAlignment="1">
      <alignment horizontal="center" wrapText="1"/>
    </xf>
    <xf numFmtId="17" fontId="39" fillId="2" borderId="8" xfId="0" quotePrefix="1" applyNumberFormat="1" applyFont="1" applyFill="1" applyBorder="1" applyAlignment="1">
      <alignment horizontal="center" wrapText="1"/>
    </xf>
    <xf numFmtId="17" fontId="39" fillId="2" borderId="9" xfId="0" quotePrefix="1" applyNumberFormat="1" applyFont="1" applyFill="1" applyBorder="1" applyAlignment="1">
      <alignment horizontal="center" wrapText="1"/>
    </xf>
    <xf numFmtId="0" fontId="40" fillId="2" borderId="9" xfId="0" applyFont="1" applyFill="1" applyBorder="1" applyAlignment="1">
      <alignment horizontal="center"/>
    </xf>
    <xf numFmtId="166" fontId="41" fillId="6" borderId="7" xfId="2" applyNumberFormat="1" applyFont="1" applyFill="1" applyBorder="1" applyAlignment="1">
      <alignment horizontal="center" vertical="center" wrapText="1"/>
    </xf>
    <xf numFmtId="166" fontId="41" fillId="6" borderId="9" xfId="2" applyNumberFormat="1" applyFont="1" applyFill="1" applyBorder="1" applyAlignment="1">
      <alignment horizontal="center" vertical="center" wrapText="1"/>
    </xf>
    <xf numFmtId="166" fontId="0" fillId="0" borderId="67" xfId="2" applyNumberFormat="1" applyFont="1" applyFill="1" applyBorder="1" applyAlignment="1">
      <alignment horizontal="center" vertical="center"/>
    </xf>
    <xf numFmtId="17" fontId="34" fillId="5" borderId="7" xfId="0" quotePrefix="1" applyNumberFormat="1" applyFont="1" applyFill="1" applyBorder="1" applyAlignment="1">
      <alignment horizontal="center" wrapText="1"/>
    </xf>
    <xf numFmtId="17" fontId="34" fillId="5" borderId="8" xfId="0" quotePrefix="1" applyNumberFormat="1" applyFont="1" applyFill="1" applyBorder="1" applyAlignment="1">
      <alignment horizontal="center" wrapText="1"/>
    </xf>
    <xf numFmtId="17" fontId="34" fillId="5" borderId="9" xfId="0" quotePrefix="1" applyNumberFormat="1" applyFont="1" applyFill="1" applyBorder="1" applyAlignment="1">
      <alignment horizontal="center" wrapText="1"/>
    </xf>
    <xf numFmtId="0" fontId="35" fillId="5" borderId="94" xfId="0" applyFont="1" applyFill="1" applyBorder="1" applyAlignment="1">
      <alignment horizontal="center"/>
    </xf>
    <xf numFmtId="0" fontId="0" fillId="0" borderId="126" xfId="0" applyFill="1" applyBorder="1" applyAlignment="1" applyProtection="1">
      <alignment horizontal="left" vertical="center" wrapText="1"/>
      <protection locked="0"/>
    </xf>
    <xf numFmtId="0" fontId="0" fillId="0" borderId="127" xfId="0" applyFill="1" applyBorder="1" applyAlignment="1" applyProtection="1">
      <alignment horizontal="left" vertical="center" wrapText="1"/>
      <protection locked="0"/>
    </xf>
    <xf numFmtId="0" fontId="0" fillId="0" borderId="128" xfId="0" applyFill="1" applyBorder="1" applyAlignment="1" applyProtection="1">
      <alignment horizontal="left" vertical="center" wrapText="1"/>
      <protection locked="0"/>
    </xf>
    <xf numFmtId="0" fontId="0" fillId="0" borderId="42"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0" borderId="42" xfId="0"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0" fontId="0" fillId="0" borderId="61" xfId="0" applyFill="1" applyBorder="1" applyAlignment="1" applyProtection="1">
      <alignment horizontal="left" vertical="top" wrapText="1"/>
      <protection locked="0"/>
    </xf>
    <xf numFmtId="0" fontId="0" fillId="0" borderId="42"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8" fillId="0" borderId="2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83"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26" xfId="0" applyFont="1" applyFill="1" applyBorder="1" applyAlignment="1">
      <alignment horizontal="center" vertical="center"/>
    </xf>
    <xf numFmtId="2" fontId="0" fillId="0" borderId="42" xfId="0" applyNumberFormat="1" applyFill="1" applyBorder="1" applyAlignment="1" applyProtection="1">
      <alignment horizontal="center" vertical="center"/>
      <protection locked="0"/>
    </xf>
    <xf numFmtId="2" fontId="0" fillId="0" borderId="52" xfId="0" applyNumberFormat="1" applyFill="1" applyBorder="1" applyAlignment="1" applyProtection="1">
      <alignment horizontal="center" vertical="center"/>
      <protection locked="0"/>
    </xf>
    <xf numFmtId="2" fontId="0" fillId="0" borderId="61" xfId="0" applyNumberFormat="1" applyFill="1" applyBorder="1" applyAlignment="1" applyProtection="1">
      <alignment horizontal="center" vertical="center"/>
      <protection locked="0"/>
    </xf>
    <xf numFmtId="2" fontId="0" fillId="0" borderId="108" xfId="0" applyNumberFormat="1" applyFill="1" applyBorder="1" applyAlignment="1" applyProtection="1">
      <alignment horizontal="center" vertical="center"/>
      <protection locked="0"/>
    </xf>
    <xf numFmtId="2" fontId="0" fillId="0" borderId="43" xfId="0" applyNumberFormat="1" applyFill="1" applyBorder="1" applyAlignment="1" applyProtection="1">
      <alignment horizontal="center" vertical="center"/>
      <protection locked="0"/>
    </xf>
    <xf numFmtId="2" fontId="0" fillId="0" borderId="109" xfId="0" applyNumberFormat="1" applyFill="1" applyBorder="1" applyAlignment="1" applyProtection="1">
      <alignment horizontal="center" vertical="center"/>
      <protection locked="0"/>
    </xf>
    <xf numFmtId="0" fontId="0" fillId="0" borderId="70" xfId="0" applyFill="1" applyBorder="1" applyAlignment="1" applyProtection="1">
      <alignment horizontal="left" vertical="top" wrapText="1"/>
      <protection locked="0"/>
    </xf>
    <xf numFmtId="0" fontId="0" fillId="0" borderId="71" xfId="0" applyFill="1" applyBorder="1" applyAlignment="1" applyProtection="1">
      <alignment horizontal="left" vertical="top" wrapText="1"/>
      <protection locked="0"/>
    </xf>
    <xf numFmtId="0" fontId="0" fillId="0" borderId="72" xfId="0" applyFill="1" applyBorder="1" applyAlignment="1" applyProtection="1">
      <alignment horizontal="left" vertical="top" wrapText="1"/>
      <protection locked="0"/>
    </xf>
    <xf numFmtId="0" fontId="6" fillId="0" borderId="102"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79" xfId="0" applyFont="1" applyFill="1" applyBorder="1" applyAlignment="1">
      <alignment horizontal="center" vertical="center" wrapText="1"/>
    </xf>
    <xf numFmtId="2" fontId="0" fillId="0" borderId="166" xfId="0" applyNumberFormat="1" applyFill="1" applyBorder="1" applyAlignment="1" applyProtection="1">
      <alignment horizontal="center" vertical="center" wrapText="1"/>
      <protection locked="0"/>
    </xf>
    <xf numFmtId="2" fontId="0" fillId="0" borderId="167" xfId="0" applyNumberFormat="1" applyFill="1" applyBorder="1" applyAlignment="1" applyProtection="1">
      <alignment horizontal="center" vertical="center" wrapText="1"/>
      <protection locked="0"/>
    </xf>
    <xf numFmtId="2" fontId="0" fillId="0" borderId="168" xfId="0" applyNumberFormat="1" applyFill="1" applyBorder="1" applyAlignment="1" applyProtection="1">
      <alignment horizontal="center" vertical="center" wrapText="1"/>
      <protection locked="0"/>
    </xf>
    <xf numFmtId="0" fontId="6" fillId="0" borderId="28"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6" fillId="0" borderId="164" xfId="0" applyFont="1" applyFill="1" applyBorder="1" applyAlignment="1">
      <alignment horizontal="center" vertical="center" wrapText="1"/>
    </xf>
    <xf numFmtId="0" fontId="6" fillId="0" borderId="165"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7" fillId="0" borderId="157" xfId="0" applyFont="1" applyBorder="1" applyAlignment="1">
      <alignment horizontal="center"/>
    </xf>
    <xf numFmtId="0" fontId="7" fillId="0" borderId="158" xfId="0" applyFont="1" applyBorder="1" applyAlignment="1">
      <alignment horizontal="center"/>
    </xf>
    <xf numFmtId="0" fontId="6" fillId="0" borderId="113"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0" xfId="0" applyFont="1" applyAlignment="1">
      <alignment horizontal="center"/>
    </xf>
    <xf numFmtId="164" fontId="43" fillId="0" borderId="0" xfId="0" applyNumberFormat="1" applyFont="1" applyAlignment="1" applyProtection="1">
      <alignment horizontal="center"/>
      <protection locked="0"/>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7" fillId="0" borderId="155" xfId="0" applyFont="1" applyBorder="1" applyAlignment="1">
      <alignment horizontal="center"/>
    </xf>
    <xf numFmtId="0" fontId="7" fillId="0" borderId="156" xfId="0" applyFont="1" applyBorder="1" applyAlignment="1">
      <alignment horizontal="center"/>
    </xf>
    <xf numFmtId="0" fontId="6" fillId="0" borderId="157" xfId="0" applyFont="1" applyBorder="1" applyAlignment="1">
      <alignment horizontal="center"/>
    </xf>
    <xf numFmtId="0" fontId="6" fillId="0" borderId="159" xfId="0" applyFont="1" applyBorder="1" applyAlignment="1">
      <alignment horizontal="center"/>
    </xf>
    <xf numFmtId="0" fontId="6" fillId="0" borderId="158" xfId="0" applyFont="1" applyBorder="1" applyAlignment="1">
      <alignment horizontal="center"/>
    </xf>
    <xf numFmtId="9" fontId="0" fillId="0" borderId="55" xfId="2" applyFont="1" applyFill="1" applyBorder="1" applyAlignment="1">
      <alignment horizontal="center" vertical="center"/>
    </xf>
    <xf numFmtId="9" fontId="0" fillId="0" borderId="68" xfId="2" applyFont="1" applyFill="1" applyBorder="1" applyAlignment="1">
      <alignment horizontal="center" vertical="center"/>
    </xf>
    <xf numFmtId="0" fontId="7" fillId="0" borderId="184" xfId="0" applyFont="1" applyFill="1" applyBorder="1" applyAlignment="1">
      <alignment horizontal="center" vertical="center" wrapText="1"/>
    </xf>
    <xf numFmtId="0" fontId="7" fillId="0" borderId="185" xfId="0" applyFont="1" applyFill="1" applyBorder="1" applyAlignment="1">
      <alignment horizontal="center" vertical="center" wrapText="1"/>
    </xf>
    <xf numFmtId="0" fontId="7" fillId="0" borderId="148" xfId="0" applyFont="1" applyFill="1" applyBorder="1" applyAlignment="1">
      <alignment horizontal="center" vertical="center" wrapText="1"/>
    </xf>
    <xf numFmtId="0" fontId="7" fillId="0" borderId="149" xfId="0" applyFont="1" applyFill="1" applyBorder="1" applyAlignment="1">
      <alignment horizontal="center" vertical="center" wrapText="1"/>
    </xf>
    <xf numFmtId="0" fontId="7" fillId="0" borderId="146" xfId="0" applyFont="1" applyFill="1" applyBorder="1" applyAlignment="1">
      <alignment horizontal="center" vertical="center" wrapText="1"/>
    </xf>
    <xf numFmtId="0" fontId="7" fillId="0" borderId="147" xfId="0" applyFont="1" applyFill="1" applyBorder="1" applyAlignment="1">
      <alignment horizontal="center" vertical="center" wrapText="1"/>
    </xf>
    <xf numFmtId="165" fontId="0" fillId="0" borderId="55" xfId="0" applyNumberFormat="1" applyFill="1" applyBorder="1" applyAlignment="1">
      <alignment horizontal="center" vertical="center"/>
    </xf>
    <xf numFmtId="166" fontId="0" fillId="0" borderId="55" xfId="2" applyNumberFormat="1" applyFont="1" applyFill="1" applyBorder="1" applyAlignment="1">
      <alignment horizontal="center" vertical="center"/>
    </xf>
    <xf numFmtId="166" fontId="0" fillId="0" borderId="68" xfId="2" applyNumberFormat="1" applyFont="1" applyFill="1" applyBorder="1" applyAlignment="1">
      <alignment horizontal="center" vertical="center"/>
    </xf>
    <xf numFmtId="0" fontId="0" fillId="0" borderId="55" xfId="0" applyFill="1" applyBorder="1" applyAlignment="1">
      <alignment horizontal="center" vertical="center"/>
    </xf>
    <xf numFmtId="0" fontId="7" fillId="0" borderId="182" xfId="0" applyFont="1" applyFill="1" applyBorder="1" applyAlignment="1">
      <alignment horizontal="center" vertical="center" wrapText="1"/>
    </xf>
    <xf numFmtId="0" fontId="7" fillId="0" borderId="183" xfId="0" applyFont="1" applyFill="1" applyBorder="1" applyAlignment="1">
      <alignment horizontal="center" vertical="center" wrapText="1"/>
    </xf>
    <xf numFmtId="0" fontId="7" fillId="0" borderId="188" xfId="0" applyFont="1" applyFill="1" applyBorder="1" applyAlignment="1">
      <alignment horizontal="center" vertical="center" wrapText="1"/>
    </xf>
    <xf numFmtId="0" fontId="7" fillId="0" borderId="187" xfId="0" applyFont="1" applyFill="1" applyBorder="1" applyAlignment="1">
      <alignment horizontal="center" vertical="center" wrapText="1"/>
    </xf>
    <xf numFmtId="0" fontId="6" fillId="0" borderId="116" xfId="0" applyFont="1" applyFill="1" applyBorder="1" applyAlignment="1">
      <alignment horizontal="center" vertical="center" wrapText="1"/>
    </xf>
    <xf numFmtId="0" fontId="6" fillId="0" borderId="118" xfId="0" applyFont="1" applyFill="1" applyBorder="1" applyAlignment="1">
      <alignment horizontal="center" vertical="center" wrapText="1"/>
    </xf>
    <xf numFmtId="0" fontId="7" fillId="0" borderId="186" xfId="0" applyFont="1" applyFill="1" applyBorder="1" applyAlignment="1">
      <alignment horizontal="center" vertical="center" wrapText="1"/>
    </xf>
    <xf numFmtId="0" fontId="6" fillId="0" borderId="110" xfId="0" applyFont="1" applyFill="1" applyBorder="1" applyAlignment="1">
      <alignment horizontal="center"/>
    </xf>
    <xf numFmtId="0" fontId="6" fillId="0" borderId="111" xfId="0" applyFont="1" applyFill="1" applyBorder="1" applyAlignment="1">
      <alignment horizontal="center"/>
    </xf>
    <xf numFmtId="0" fontId="6" fillId="0" borderId="112" xfId="0" applyFont="1" applyFill="1" applyBorder="1" applyAlignment="1">
      <alignment horizontal="center"/>
    </xf>
    <xf numFmtId="0" fontId="6" fillId="0" borderId="0" xfId="0" applyFont="1" applyFill="1" applyAlignment="1">
      <alignment horizontal="center"/>
    </xf>
    <xf numFmtId="164" fontId="43" fillId="0" borderId="0" xfId="0" applyNumberFormat="1" applyFont="1" applyFill="1" applyAlignment="1" applyProtection="1">
      <alignment horizontal="center"/>
      <protection locked="0"/>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189" xfId="0" applyFont="1" applyFill="1" applyBorder="1" applyAlignment="1">
      <alignment horizontal="center"/>
    </xf>
    <xf numFmtId="0" fontId="7" fillId="0" borderId="129" xfId="0" applyFont="1" applyFill="1" applyBorder="1" applyAlignment="1">
      <alignment horizontal="center"/>
    </xf>
    <xf numFmtId="0" fontId="6" fillId="0" borderId="12" xfId="0" applyFont="1" applyFill="1" applyBorder="1" applyAlignment="1">
      <alignment horizontal="center"/>
    </xf>
    <xf numFmtId="0" fontId="6" fillId="0" borderId="14" xfId="0" applyFont="1" applyFill="1" applyBorder="1" applyAlignment="1">
      <alignment horizontal="center"/>
    </xf>
    <xf numFmtId="0" fontId="6" fillId="0" borderId="13"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ly%20Meetings/Indiana/October%202017/IN%20STP%20Tracking%20Sheet%20(9.2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Quarterly%20Meetings/Kentucky/September%202017/KY%20STP%20Tracking%20Sheet%20DRAFT%20(9.8.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 Summary"/>
      <sheetName val="IN - All Programs"/>
      <sheetName val="KY - STBG"/>
      <sheetName val="KY - TA"/>
      <sheetName val="IN Program Breakdown"/>
      <sheetName val="Funding Analysis"/>
      <sheetName val="Project Sponsor Analysis"/>
      <sheetName val="Project Analysis Charts"/>
      <sheetName val="General Fund"/>
      <sheetName val="Phase Shifts"/>
      <sheetName val="Cost Increase"/>
      <sheetName val="PH Pedestria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ing Analysis"/>
      <sheetName val="Project Sponsor Analysis"/>
      <sheetName val="Project Analysis Charts"/>
      <sheetName val="General Fund"/>
      <sheetName val="Phase Shift"/>
      <sheetName val="Cost Increase"/>
      <sheetName val="PH Pedestrian"/>
      <sheetName val="PH Maint."/>
      <sheetName val="Funding Target 1"/>
      <sheetName val="Funding Target 2"/>
      <sheetName val="Planning"/>
      <sheetName val="New Applications"/>
      <sheetName val="Sheet1"/>
    </sheetNames>
    <sheetDataSet>
      <sheetData sheetId="0"/>
      <sheetData sheetId="1"/>
      <sheetData sheetId="2"/>
      <sheetData sheetId="3"/>
      <sheetData sheetId="4"/>
      <sheetData sheetId="5">
        <row r="56">
          <cell r="I56">
            <v>0</v>
          </cell>
          <cell r="K56">
            <v>0</v>
          </cell>
          <cell r="M56">
            <v>0</v>
          </cell>
          <cell r="O56">
            <v>0</v>
          </cell>
          <cell r="Q56">
            <v>0</v>
          </cell>
        </row>
      </sheetData>
      <sheetData sheetId="6">
        <row r="41">
          <cell r="H41">
            <v>0</v>
          </cell>
          <cell r="J41">
            <v>0</v>
          </cell>
          <cell r="L41">
            <v>0</v>
          </cell>
          <cell r="N41">
            <v>0</v>
          </cell>
        </row>
      </sheetData>
      <sheetData sheetId="7">
        <row r="27">
          <cell r="H27">
            <v>0</v>
          </cell>
          <cell r="J27">
            <v>0</v>
          </cell>
          <cell r="L27">
            <v>0</v>
          </cell>
          <cell r="N27">
            <v>0</v>
          </cell>
        </row>
      </sheetData>
      <sheetData sheetId="8">
        <row r="38">
          <cell r="E38">
            <v>0</v>
          </cell>
        </row>
        <row r="40">
          <cell r="E40">
            <v>0</v>
          </cell>
        </row>
        <row r="48">
          <cell r="E48">
            <v>0</v>
          </cell>
        </row>
      </sheetData>
      <sheetData sheetId="9">
        <row r="38">
          <cell r="E38">
            <v>0</v>
          </cell>
        </row>
        <row r="40">
          <cell r="E40">
            <v>0</v>
          </cell>
        </row>
      </sheetData>
      <sheetData sheetId="10">
        <row r="26">
          <cell r="E26">
            <v>0</v>
          </cell>
          <cell r="H26">
            <v>0</v>
          </cell>
        </row>
        <row r="27">
          <cell r="H27">
            <v>0</v>
          </cell>
          <cell r="J27">
            <v>0</v>
          </cell>
          <cell r="L27">
            <v>0</v>
          </cell>
          <cell r="N27">
            <v>0</v>
          </cell>
        </row>
      </sheetData>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Nick Vail" id="{40A4D627-62E5-4704-9ECA-8CF55BEC204E}" userId="S-1-5-21-2969412969-2716055412-374507258-122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100" dT="2019-04-22T19:33:40.45" personId="{40A4D627-62E5-4704-9ECA-8CF55BEC204E}" id="{4D5A348C-794F-42BA-8F66-C38365C257A5}">
    <text>Moved $148,386 from STBG to HSIP</text>
  </threadedComment>
  <threadedComment ref="AW198" dT="2019-04-22T19:00:01.20" personId="{40A4D627-62E5-4704-9ECA-8CF55BEC204E}" id="{3AB9C103-B6F8-4AE4-9A6C-2A6D196B35B0}">
    <text>Moved $148,386 in STBG funds to HSIP</text>
  </threadedComment>
  <threadedComment ref="AW422" dT="2019-04-22T19:33:40.45" personId="{40A4D627-62E5-4704-9ECA-8CF55BEC204E}" id="{C6A73A1B-AB08-4FD7-9534-34F59B556C41}">
    <text>Moved $148,386 from STBG to HSIP</text>
  </threadedComment>
</ThreadedComments>
</file>

<file path=xl/threadedComments/threadedComment2.xml><?xml version="1.0" encoding="utf-8"?>
<ThreadedComments xmlns="http://schemas.microsoft.com/office/spreadsheetml/2018/threadedcomments" xmlns:x="http://schemas.openxmlformats.org/spreadsheetml/2006/main">
  <threadedComment ref="BB337" dT="2020-02-13T19:42:10.95" personId="{40A4D627-62E5-4704-9ECA-8CF55BEC204E}" id="{A28B9370-1F24-4CFA-9828-739A4343F9B9}">
    <text>1.24.20</text>
  </threadedComment>
  <threadedComment ref="BB405" dT="2020-02-13T19:27:16.76" personId="{40A4D627-62E5-4704-9ECA-8CF55BEC204E}" id="{8A77CD41-683A-4EDC-834D-58AFE5D49CF5}">
    <text>10.25.19 obligation</text>
  </threadedComment>
  <threadedComment ref="BB461" dT="2020-02-13T19:28:03.84" personId="{40A4D627-62E5-4704-9ECA-8CF55BEC204E}" id="{4AB5F1D6-39CF-475E-8CD4-69833758F70D}">
    <text>10.25.19 obligation</text>
  </threadedComment>
  <threadedComment ref="BB489" dT="2020-02-13T19:27:47.12" personId="{40A4D627-62E5-4704-9ECA-8CF55BEC204E}" id="{1CFDD615-65C0-429F-A0C2-4050B88B8779}">
    <text>10.25.19 obligation</text>
  </threadedComment>
  <threadedComment ref="BB1091" dT="2020-02-13T19:41:44.59" personId="{40A4D627-62E5-4704-9ECA-8CF55BEC204E}" id="{BB2A711C-EB51-4310-A55F-3EA75374302B}">
    <text>1.24.20</text>
  </threadedComment>
</ThreadedComments>
</file>

<file path=xl/threadedComments/threadedComment3.xml><?xml version="1.0" encoding="utf-8"?>
<ThreadedComments xmlns="http://schemas.microsoft.com/office/spreadsheetml/2018/threadedcomments" xmlns:x="http://schemas.openxmlformats.org/spreadsheetml/2006/main">
  <threadedComment ref="BF72" dT="2020-02-13T19:38:57.21" personId="{40A4D627-62E5-4704-9ECA-8CF55BEC204E}" id="{3EB0FB29-6D3C-4F71-AABD-CF5DF1F1F5B3}">
    <text>12.6.19</text>
  </threadedComment>
  <threadedComment ref="BF167" dT="2020-02-13T19:40:18.63" personId="{40A4D627-62E5-4704-9ECA-8CF55BEC204E}" id="{2915BFB0-236B-4622-93FF-8D7D61D5EBC9}">
    <text>12.20.19</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22"/>
  <sheetViews>
    <sheetView workbookViewId="0">
      <selection activeCell="I27" sqref="I27"/>
    </sheetView>
  </sheetViews>
  <sheetFormatPr defaultRowHeight="14.4" x14ac:dyDescent="0.3"/>
  <cols>
    <col min="1" max="1" width="43.109375" bestFit="1" customWidth="1"/>
    <col min="2" max="2" width="11.5546875" bestFit="1" customWidth="1"/>
    <col min="3" max="5" width="9.33203125" bestFit="1" customWidth="1"/>
  </cols>
  <sheetData>
    <row r="1" spans="1:5" x14ac:dyDescent="0.25">
      <c r="A1" s="203" t="s">
        <v>375</v>
      </c>
      <c r="B1" s="203" t="s">
        <v>22</v>
      </c>
      <c r="C1" s="203" t="s">
        <v>23</v>
      </c>
      <c r="D1" s="203" t="s">
        <v>24</v>
      </c>
      <c r="E1" s="203" t="s">
        <v>25</v>
      </c>
    </row>
    <row r="2" spans="1:5" x14ac:dyDescent="0.25">
      <c r="A2" s="202" t="s">
        <v>367</v>
      </c>
      <c r="B2" s="204">
        <v>4666211</v>
      </c>
      <c r="C2" s="204"/>
      <c r="D2" s="204"/>
      <c r="E2" s="204"/>
    </row>
    <row r="3" spans="1:5" x14ac:dyDescent="0.25">
      <c r="A3" s="202" t="s">
        <v>368</v>
      </c>
      <c r="B3" s="204">
        <v>100168</v>
      </c>
      <c r="C3" s="204"/>
      <c r="D3" s="204"/>
      <c r="E3" s="204"/>
    </row>
    <row r="4" spans="1:5" x14ac:dyDescent="0.25">
      <c r="A4" s="202" t="s">
        <v>369</v>
      </c>
      <c r="B4" s="204">
        <v>2560017</v>
      </c>
      <c r="C4" s="204"/>
      <c r="D4" s="204"/>
      <c r="E4" s="204"/>
    </row>
    <row r="5" spans="1:5" x14ac:dyDescent="0.25">
      <c r="A5" s="202" t="s">
        <v>370</v>
      </c>
      <c r="B5" s="204">
        <v>986628</v>
      </c>
      <c r="C5" s="204"/>
      <c r="D5" s="204"/>
      <c r="E5" s="204"/>
    </row>
    <row r="6" spans="1:5" x14ac:dyDescent="0.25">
      <c r="A6" s="202" t="s">
        <v>371</v>
      </c>
      <c r="B6" s="204">
        <v>626919</v>
      </c>
      <c r="C6" s="204"/>
      <c r="D6" s="204"/>
      <c r="E6" s="204"/>
    </row>
    <row r="7" spans="1:5" x14ac:dyDescent="0.25">
      <c r="A7" s="202" t="s">
        <v>372</v>
      </c>
      <c r="B7" s="204">
        <v>222167</v>
      </c>
      <c r="C7" s="204"/>
      <c r="D7" s="204"/>
      <c r="E7" s="204"/>
    </row>
    <row r="8" spans="1:5" x14ac:dyDescent="0.25">
      <c r="A8" s="203" t="s">
        <v>373</v>
      </c>
      <c r="B8" s="205">
        <f>SUM(B2:B7)</f>
        <v>9162110</v>
      </c>
      <c r="C8" s="205">
        <f t="shared" ref="C8:E8" si="0">SUM(C2:C7)</f>
        <v>0</v>
      </c>
      <c r="D8" s="205">
        <f t="shared" si="0"/>
        <v>0</v>
      </c>
      <c r="E8" s="205">
        <f t="shared" si="0"/>
        <v>0</v>
      </c>
    </row>
    <row r="9" spans="1:5" x14ac:dyDescent="0.25">
      <c r="A9" s="402"/>
      <c r="B9" s="403"/>
      <c r="C9" s="403"/>
      <c r="D9" s="403"/>
      <c r="E9" s="404"/>
    </row>
    <row r="10" spans="1:5" x14ac:dyDescent="0.25">
      <c r="A10" s="203" t="s">
        <v>374</v>
      </c>
      <c r="B10" s="204"/>
      <c r="C10" s="204"/>
      <c r="D10" s="204"/>
      <c r="E10" s="204"/>
    </row>
    <row r="11" spans="1:5" x14ac:dyDescent="0.25">
      <c r="A11" s="202" t="s">
        <v>369</v>
      </c>
      <c r="B11" s="204" t="e">
        <f>#REF!</f>
        <v>#REF!</v>
      </c>
      <c r="C11" s="204"/>
      <c r="D11" s="204"/>
      <c r="E11" s="204"/>
    </row>
    <row r="12" spans="1:5" x14ac:dyDescent="0.25">
      <c r="A12" s="202" t="s">
        <v>370</v>
      </c>
      <c r="B12" s="204" t="e">
        <f>#REF!</f>
        <v>#REF!</v>
      </c>
      <c r="C12" s="204"/>
      <c r="D12" s="204"/>
      <c r="E12" s="204"/>
    </row>
    <row r="13" spans="1:5" x14ac:dyDescent="0.25">
      <c r="A13" s="202" t="s">
        <v>371</v>
      </c>
      <c r="B13" s="204" t="e">
        <f>#REF!</f>
        <v>#REF!</v>
      </c>
      <c r="C13" s="204"/>
      <c r="D13" s="204"/>
      <c r="E13" s="204"/>
    </row>
    <row r="14" spans="1:5" x14ac:dyDescent="0.25">
      <c r="A14" s="202" t="s">
        <v>372</v>
      </c>
      <c r="B14" s="204" t="e">
        <f>#REF!</f>
        <v>#REF!</v>
      </c>
      <c r="C14" s="204"/>
      <c r="D14" s="204"/>
      <c r="E14" s="204"/>
    </row>
    <row r="15" spans="1:5" x14ac:dyDescent="0.25">
      <c r="A15" s="203" t="s">
        <v>373</v>
      </c>
      <c r="B15" s="205" t="e">
        <f>SUM(B11:B14)</f>
        <v>#REF!</v>
      </c>
      <c r="C15" s="205">
        <f t="shared" ref="C15:E15" si="1">SUM(C11:C14)</f>
        <v>0</v>
      </c>
      <c r="D15" s="205">
        <f t="shared" si="1"/>
        <v>0</v>
      </c>
      <c r="E15" s="205">
        <f t="shared" si="1"/>
        <v>0</v>
      </c>
    </row>
    <row r="16" spans="1:5" x14ac:dyDescent="0.25">
      <c r="A16" s="402"/>
      <c r="B16" s="403"/>
      <c r="C16" s="403"/>
      <c r="D16" s="403"/>
      <c r="E16" s="404"/>
    </row>
    <row r="17" spans="1:5" x14ac:dyDescent="0.25">
      <c r="A17" s="203" t="s">
        <v>376</v>
      </c>
      <c r="B17" s="204"/>
      <c r="C17" s="204"/>
      <c r="D17" s="204"/>
      <c r="E17" s="204"/>
    </row>
    <row r="18" spans="1:5" x14ac:dyDescent="0.25">
      <c r="A18" s="202" t="s">
        <v>369</v>
      </c>
      <c r="B18" s="204"/>
      <c r="C18" s="204"/>
      <c r="D18" s="204"/>
      <c r="E18" s="204"/>
    </row>
    <row r="19" spans="1:5" x14ac:dyDescent="0.25">
      <c r="A19" s="202" t="s">
        <v>370</v>
      </c>
      <c r="B19" s="204"/>
      <c r="C19" s="204"/>
      <c r="D19" s="204"/>
      <c r="E19" s="204"/>
    </row>
    <row r="20" spans="1:5" x14ac:dyDescent="0.25">
      <c r="A20" s="202" t="s">
        <v>371</v>
      </c>
      <c r="B20" s="204"/>
      <c r="C20" s="204"/>
      <c r="D20" s="204"/>
      <c r="E20" s="204"/>
    </row>
    <row r="21" spans="1:5" x14ac:dyDescent="0.25">
      <c r="A21" s="202" t="s">
        <v>372</v>
      </c>
      <c r="B21" s="204"/>
      <c r="C21" s="204"/>
      <c r="D21" s="204"/>
      <c r="E21" s="204"/>
    </row>
    <row r="22" spans="1:5" x14ac:dyDescent="0.25">
      <c r="A22" s="203" t="s">
        <v>373</v>
      </c>
      <c r="B22" s="205" t="e">
        <f>SUM(B8-B15)</f>
        <v>#REF!</v>
      </c>
      <c r="C22" s="205">
        <f t="shared" ref="C22:E22" si="2">SUM(C18:C21)</f>
        <v>0</v>
      </c>
      <c r="D22" s="205">
        <f t="shared" si="2"/>
        <v>0</v>
      </c>
      <c r="E22" s="205">
        <f t="shared" si="2"/>
        <v>0</v>
      </c>
    </row>
  </sheetData>
  <mergeCells count="2">
    <mergeCell ref="A9:E9"/>
    <mergeCell ref="A16:E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59999389629810485"/>
    <pageSetUpPr fitToPage="1"/>
  </sheetPr>
  <dimension ref="A1:BS542"/>
  <sheetViews>
    <sheetView view="pageBreakPreview" zoomScale="70" zoomScaleNormal="80" zoomScaleSheetLayoutView="70" workbookViewId="0">
      <pane xSplit="42" ySplit="8" topLeftCell="AZ9" activePane="bottomRight" state="frozen"/>
      <selection activeCell="C472" sqref="C472"/>
      <selection pane="topRight" activeCell="C472" sqref="C472"/>
      <selection pane="bottomLeft" activeCell="C472" sqref="C472"/>
      <selection pane="bottomRight" activeCell="BB27" sqref="BB27"/>
    </sheetView>
  </sheetViews>
  <sheetFormatPr defaultRowHeight="14.4" x14ac:dyDescent="0.3"/>
  <cols>
    <col min="1" max="1" width="27.44140625" customWidth="1"/>
    <col min="2" max="2" width="11.6640625" bestFit="1" customWidth="1"/>
    <col min="3" max="3" width="12.109375" bestFit="1" customWidth="1"/>
    <col min="4" max="4" width="30.44140625" customWidth="1"/>
    <col min="5" max="5" width="13.5546875" style="2" bestFit="1" customWidth="1"/>
    <col min="6" max="6" width="16.44140625" bestFit="1" customWidth="1"/>
    <col min="7" max="44" width="12.33203125" hidden="1" customWidth="1"/>
    <col min="45" max="45" width="14.88671875" hidden="1" customWidth="1"/>
    <col min="46" max="47" width="12.33203125" hidden="1" customWidth="1"/>
    <col min="48" max="48" width="18.88671875" hidden="1" customWidth="1"/>
    <col min="49" max="49" width="19.6640625" hidden="1" customWidth="1"/>
    <col min="50" max="50" width="12.33203125" hidden="1" customWidth="1"/>
    <col min="51" max="51" width="18.88671875" hidden="1" customWidth="1"/>
    <col min="52" max="52" width="19.6640625" bestFit="1" customWidth="1"/>
    <col min="53" max="53" width="18.5546875" bestFit="1" customWidth="1"/>
    <col min="54" max="54" width="19.88671875" bestFit="1" customWidth="1"/>
    <col min="55" max="55" width="19.6640625" customWidth="1"/>
    <col min="56" max="56" width="18.5546875" bestFit="1" customWidth="1"/>
    <col min="57" max="57" width="18.88671875" bestFit="1" customWidth="1"/>
    <col min="58" max="59" width="12.33203125" customWidth="1"/>
    <col min="60" max="60" width="18.88671875" customWidth="1"/>
    <col min="61" max="62" width="12.33203125" customWidth="1"/>
    <col min="63" max="63" width="18.88671875" customWidth="1"/>
    <col min="64" max="65" width="12.33203125" customWidth="1"/>
    <col min="66" max="66" width="18.88671875" customWidth="1"/>
    <col min="67" max="68" width="12.33203125" customWidth="1"/>
    <col min="69" max="69" width="18.88671875" customWidth="1"/>
    <col min="70" max="70" width="22.5546875" bestFit="1" customWidth="1"/>
    <col min="71" max="71" width="15.44140625" bestFit="1" customWidth="1"/>
  </cols>
  <sheetData>
    <row r="1" spans="1:71" ht="25.5" customHeight="1" x14ac:dyDescent="0.3">
      <c r="A1" s="464" t="s">
        <v>0</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row>
    <row r="2" spans="1:71" ht="12.75" customHeight="1" thickBot="1" x14ac:dyDescent="0.35">
      <c r="A2" s="466"/>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row>
    <row r="3" spans="1:71" ht="12.75" customHeight="1" x14ac:dyDescent="0.3">
      <c r="A3" s="468" t="s">
        <v>1</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row>
    <row r="4" spans="1:71" ht="12.75" customHeight="1" x14ac:dyDescent="0.3">
      <c r="A4" s="469"/>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row>
    <row r="5" spans="1:71" ht="15.75" x14ac:dyDescent="0.25">
      <c r="A5" s="470" t="s">
        <v>413</v>
      </c>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row>
    <row r="6" spans="1:71" ht="15.75" x14ac:dyDescent="0.25">
      <c r="A6" s="471" t="s">
        <v>459</v>
      </c>
      <c r="B6" s="471"/>
      <c r="C6" s="471"/>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c r="BI6" s="471"/>
      <c r="BJ6" s="471"/>
      <c r="BK6" s="471"/>
      <c r="BL6" s="471"/>
      <c r="BM6" s="471"/>
      <c r="BN6" s="471"/>
      <c r="BO6" s="471"/>
      <c r="BP6" s="471"/>
      <c r="BQ6" s="471"/>
      <c r="BR6" s="471"/>
      <c r="BS6" s="471"/>
    </row>
    <row r="7" spans="1:71" ht="15.75" thickBot="1" x14ac:dyDescent="0.3"/>
    <row r="8" spans="1:71" ht="15.75" thickBot="1" x14ac:dyDescent="0.3">
      <c r="A8" s="472" t="s">
        <v>2</v>
      </c>
      <c r="B8" s="473"/>
      <c r="C8" s="473"/>
      <c r="D8" s="473"/>
      <c r="E8" s="473"/>
      <c r="F8" s="474"/>
      <c r="G8" s="475" t="s">
        <v>3</v>
      </c>
      <c r="H8" s="476"/>
      <c r="I8" s="477" t="s">
        <v>4</v>
      </c>
      <c r="J8" s="478"/>
      <c r="K8" s="477" t="s">
        <v>5</v>
      </c>
      <c r="L8" s="478"/>
      <c r="M8" s="477" t="s">
        <v>6</v>
      </c>
      <c r="N8" s="478"/>
      <c r="O8" s="477" t="s">
        <v>7</v>
      </c>
      <c r="P8" s="478"/>
      <c r="Q8" s="477" t="s">
        <v>8</v>
      </c>
      <c r="R8" s="478"/>
      <c r="S8" s="477" t="s">
        <v>9</v>
      </c>
      <c r="T8" s="478"/>
      <c r="U8" s="477" t="s">
        <v>10</v>
      </c>
      <c r="V8" s="478"/>
      <c r="W8" s="477" t="s">
        <v>11</v>
      </c>
      <c r="X8" s="478"/>
      <c r="Y8" s="477" t="s">
        <v>12</v>
      </c>
      <c r="Z8" s="478"/>
      <c r="AA8" s="477" t="s">
        <v>13</v>
      </c>
      <c r="AB8" s="478"/>
      <c r="AC8" s="477" t="s">
        <v>14</v>
      </c>
      <c r="AD8" s="478"/>
      <c r="AE8" s="477" t="s">
        <v>15</v>
      </c>
      <c r="AF8" s="478"/>
      <c r="AG8" s="477" t="s">
        <v>16</v>
      </c>
      <c r="AH8" s="478"/>
      <c r="AI8" s="477" t="s">
        <v>17</v>
      </c>
      <c r="AJ8" s="478"/>
      <c r="AK8" s="477" t="s">
        <v>18</v>
      </c>
      <c r="AL8" s="478"/>
      <c r="AM8" s="477" t="s">
        <v>19</v>
      </c>
      <c r="AN8" s="478"/>
      <c r="AO8" s="477" t="s">
        <v>20</v>
      </c>
      <c r="AP8" s="478"/>
      <c r="AQ8" s="482" t="s">
        <v>21</v>
      </c>
      <c r="AR8" s="483"/>
      <c r="AS8" s="484"/>
      <c r="AT8" s="479" t="s">
        <v>22</v>
      </c>
      <c r="AU8" s="480"/>
      <c r="AV8" s="481"/>
      <c r="AW8" s="479" t="s">
        <v>23</v>
      </c>
      <c r="AX8" s="480"/>
      <c r="AY8" s="481"/>
      <c r="AZ8" s="479" t="s">
        <v>24</v>
      </c>
      <c r="BA8" s="480"/>
      <c r="BB8" s="481"/>
      <c r="BC8" s="479" t="s">
        <v>25</v>
      </c>
      <c r="BD8" s="480"/>
      <c r="BE8" s="481"/>
      <c r="BF8" s="479" t="s">
        <v>392</v>
      </c>
      <c r="BG8" s="480"/>
      <c r="BH8" s="481"/>
      <c r="BI8" s="479" t="s">
        <v>393</v>
      </c>
      <c r="BJ8" s="480"/>
      <c r="BK8" s="481"/>
      <c r="BL8" s="479" t="s">
        <v>394</v>
      </c>
      <c r="BM8" s="480"/>
      <c r="BN8" s="481"/>
      <c r="BO8" s="479" t="s">
        <v>395</v>
      </c>
      <c r="BP8" s="480"/>
      <c r="BQ8" s="481"/>
      <c r="BR8" s="323" t="s">
        <v>26</v>
      </c>
      <c r="BS8" s="324"/>
    </row>
    <row r="9" spans="1:71" ht="15" hidden="1" customHeight="1" x14ac:dyDescent="0.25">
      <c r="A9" s="440" t="s">
        <v>27</v>
      </c>
      <c r="B9" s="442" t="s">
        <v>28</v>
      </c>
      <c r="C9" s="442" t="s">
        <v>29</v>
      </c>
      <c r="D9" s="442" t="s">
        <v>30</v>
      </c>
      <c r="E9" s="432" t="s">
        <v>31</v>
      </c>
      <c r="F9" s="444" t="s">
        <v>32</v>
      </c>
      <c r="G9" s="434" t="s">
        <v>33</v>
      </c>
      <c r="H9" s="436" t="s">
        <v>34</v>
      </c>
      <c r="I9" s="434" t="s">
        <v>33</v>
      </c>
      <c r="J9" s="436" t="s">
        <v>34</v>
      </c>
      <c r="K9" s="434" t="s">
        <v>33</v>
      </c>
      <c r="L9" s="436" t="s">
        <v>34</v>
      </c>
      <c r="M9" s="434" t="s">
        <v>33</v>
      </c>
      <c r="N9" s="436" t="s">
        <v>34</v>
      </c>
      <c r="O9" s="434" t="s">
        <v>33</v>
      </c>
      <c r="P9" s="436" t="s">
        <v>34</v>
      </c>
      <c r="Q9" s="434" t="s">
        <v>33</v>
      </c>
      <c r="R9" s="436" t="s">
        <v>34</v>
      </c>
      <c r="S9" s="434" t="s">
        <v>33</v>
      </c>
      <c r="T9" s="436" t="s">
        <v>34</v>
      </c>
      <c r="U9" s="434" t="s">
        <v>33</v>
      </c>
      <c r="V9" s="436" t="s">
        <v>34</v>
      </c>
      <c r="W9" s="434" t="s">
        <v>33</v>
      </c>
      <c r="X9" s="436" t="s">
        <v>34</v>
      </c>
      <c r="Y9" s="434" t="s">
        <v>33</v>
      </c>
      <c r="Z9" s="436" t="s">
        <v>34</v>
      </c>
      <c r="AA9" s="434" t="s">
        <v>33</v>
      </c>
      <c r="AB9" s="436" t="s">
        <v>34</v>
      </c>
      <c r="AC9" s="434" t="s">
        <v>33</v>
      </c>
      <c r="AD9" s="436" t="s">
        <v>34</v>
      </c>
      <c r="AE9" s="434" t="s">
        <v>33</v>
      </c>
      <c r="AF9" s="436" t="s">
        <v>34</v>
      </c>
      <c r="AG9" s="434" t="s">
        <v>33</v>
      </c>
      <c r="AH9" s="436" t="s">
        <v>34</v>
      </c>
      <c r="AI9" s="434" t="s">
        <v>33</v>
      </c>
      <c r="AJ9" s="436" t="s">
        <v>34</v>
      </c>
      <c r="AK9" s="434" t="s">
        <v>33</v>
      </c>
      <c r="AL9" s="436" t="s">
        <v>34</v>
      </c>
      <c r="AM9" s="434" t="s">
        <v>33</v>
      </c>
      <c r="AN9" s="436" t="s">
        <v>34</v>
      </c>
      <c r="AO9" s="434" t="s">
        <v>33</v>
      </c>
      <c r="AP9" s="436" t="s">
        <v>34</v>
      </c>
      <c r="AQ9" s="447" t="s">
        <v>33</v>
      </c>
      <c r="AR9" s="460" t="s">
        <v>35</v>
      </c>
      <c r="AS9" s="446" t="s">
        <v>34</v>
      </c>
      <c r="AT9" s="447" t="s">
        <v>33</v>
      </c>
      <c r="AU9" s="460" t="s">
        <v>35</v>
      </c>
      <c r="AV9" s="446" t="s">
        <v>34</v>
      </c>
      <c r="AW9" s="447" t="s">
        <v>33</v>
      </c>
      <c r="AX9" s="460" t="s">
        <v>35</v>
      </c>
      <c r="AY9" s="446" t="s">
        <v>34</v>
      </c>
      <c r="AZ9" s="447" t="s">
        <v>33</v>
      </c>
      <c r="BA9" s="460" t="s">
        <v>35</v>
      </c>
      <c r="BB9" s="446" t="s">
        <v>34</v>
      </c>
      <c r="BC9" s="447" t="s">
        <v>33</v>
      </c>
      <c r="BD9" s="460" t="s">
        <v>35</v>
      </c>
      <c r="BE9" s="446" t="s">
        <v>34</v>
      </c>
      <c r="BF9" s="447" t="s">
        <v>33</v>
      </c>
      <c r="BG9" s="460" t="s">
        <v>35</v>
      </c>
      <c r="BH9" s="446" t="s">
        <v>34</v>
      </c>
      <c r="BI9" s="447" t="s">
        <v>33</v>
      </c>
      <c r="BJ9" s="460" t="s">
        <v>35</v>
      </c>
      <c r="BK9" s="446" t="s">
        <v>34</v>
      </c>
      <c r="BL9" s="447" t="s">
        <v>33</v>
      </c>
      <c r="BM9" s="460" t="s">
        <v>35</v>
      </c>
      <c r="BN9" s="446" t="s">
        <v>34</v>
      </c>
      <c r="BO9" s="447" t="s">
        <v>33</v>
      </c>
      <c r="BP9" s="460" t="s">
        <v>35</v>
      </c>
      <c r="BQ9" s="446" t="s">
        <v>34</v>
      </c>
      <c r="BR9" s="447" t="s">
        <v>33</v>
      </c>
      <c r="BS9" s="448" t="s">
        <v>36</v>
      </c>
    </row>
    <row r="10" spans="1:71" ht="15" hidden="1" customHeight="1" x14ac:dyDescent="0.25">
      <c r="A10" s="441"/>
      <c r="B10" s="443"/>
      <c r="C10" s="443"/>
      <c r="D10" s="443"/>
      <c r="E10" s="433"/>
      <c r="F10" s="445"/>
      <c r="G10" s="435"/>
      <c r="H10" s="437"/>
      <c r="I10" s="435"/>
      <c r="J10" s="437"/>
      <c r="K10" s="435"/>
      <c r="L10" s="437"/>
      <c r="M10" s="435"/>
      <c r="N10" s="437"/>
      <c r="O10" s="435"/>
      <c r="P10" s="437"/>
      <c r="Q10" s="435"/>
      <c r="R10" s="437"/>
      <c r="S10" s="435"/>
      <c r="T10" s="437"/>
      <c r="U10" s="435"/>
      <c r="V10" s="437"/>
      <c r="W10" s="435"/>
      <c r="X10" s="437"/>
      <c r="Y10" s="435"/>
      <c r="Z10" s="437"/>
      <c r="AA10" s="435"/>
      <c r="AB10" s="437"/>
      <c r="AC10" s="435"/>
      <c r="AD10" s="437"/>
      <c r="AE10" s="435"/>
      <c r="AF10" s="437"/>
      <c r="AG10" s="435"/>
      <c r="AH10" s="437"/>
      <c r="AI10" s="435"/>
      <c r="AJ10" s="437"/>
      <c r="AK10" s="435"/>
      <c r="AL10" s="437"/>
      <c r="AM10" s="435"/>
      <c r="AN10" s="437"/>
      <c r="AO10" s="435"/>
      <c r="AP10" s="437"/>
      <c r="AQ10" s="431"/>
      <c r="AR10" s="433"/>
      <c r="AS10" s="406"/>
      <c r="AT10" s="431"/>
      <c r="AU10" s="433"/>
      <c r="AV10" s="406"/>
      <c r="AW10" s="431"/>
      <c r="AX10" s="433"/>
      <c r="AY10" s="406"/>
      <c r="AZ10" s="431"/>
      <c r="BA10" s="433"/>
      <c r="BB10" s="406"/>
      <c r="BC10" s="431"/>
      <c r="BD10" s="433"/>
      <c r="BE10" s="406"/>
      <c r="BF10" s="431"/>
      <c r="BG10" s="433"/>
      <c r="BH10" s="406"/>
      <c r="BI10" s="431"/>
      <c r="BJ10" s="433"/>
      <c r="BK10" s="406"/>
      <c r="BL10" s="431"/>
      <c r="BM10" s="433"/>
      <c r="BN10" s="406"/>
      <c r="BO10" s="431"/>
      <c r="BP10" s="433"/>
      <c r="BQ10" s="406"/>
      <c r="BR10" s="431"/>
      <c r="BS10" s="410"/>
    </row>
    <row r="11" spans="1:71" ht="15" hidden="1" customHeight="1" x14ac:dyDescent="0.25">
      <c r="A11" s="411" t="s">
        <v>37</v>
      </c>
      <c r="B11" s="414">
        <v>965</v>
      </c>
      <c r="C11" s="414" t="s">
        <v>38</v>
      </c>
      <c r="D11" s="420" t="s">
        <v>39</v>
      </c>
      <c r="E11" s="423" t="s">
        <v>40</v>
      </c>
      <c r="F11" s="325" t="s">
        <v>41</v>
      </c>
      <c r="G11" s="326"/>
      <c r="H11" s="327" t="str">
        <f>IF(G11&gt;0,G11,"")</f>
        <v/>
      </c>
      <c r="I11" s="326"/>
      <c r="J11" s="327" t="str">
        <f>IF(I11&gt;0,I11,"")</f>
        <v/>
      </c>
      <c r="K11" s="326"/>
      <c r="L11" s="327" t="str">
        <f>IF(K11&gt;0,K11,"")</f>
        <v/>
      </c>
      <c r="M11" s="326"/>
      <c r="N11" s="327" t="str">
        <f>IF(M11&gt;0,M11,"")</f>
        <v/>
      </c>
      <c r="O11" s="326"/>
      <c r="P11" s="327" t="str">
        <f>IF(O11&gt;0,O11,"")</f>
        <v/>
      </c>
      <c r="Q11" s="326"/>
      <c r="R11" s="327" t="str">
        <f>IF(Q11&gt;0,Q11,"")</f>
        <v/>
      </c>
      <c r="S11" s="326"/>
      <c r="T11" s="327" t="str">
        <f>IF(S11&gt;0,S11,"")</f>
        <v/>
      </c>
      <c r="U11" s="326"/>
      <c r="V11" s="327" t="str">
        <f>IF(U11&gt;0,U11,"")</f>
        <v/>
      </c>
      <c r="W11" s="326"/>
      <c r="X11" s="327" t="str">
        <f>IF(W11&gt;0,W11,"")</f>
        <v/>
      </c>
      <c r="Y11" s="326"/>
      <c r="Z11" s="327" t="str">
        <f>IF(Y11&gt;0,Y11,"")</f>
        <v/>
      </c>
      <c r="AA11" s="326"/>
      <c r="AB11" s="327" t="str">
        <f>IF(AA11&gt;0,AA11,"")</f>
        <v/>
      </c>
      <c r="AC11" s="326"/>
      <c r="AD11" s="327" t="str">
        <f>IF(AC11&gt;0,AC11,"")</f>
        <v/>
      </c>
      <c r="AE11" s="326"/>
      <c r="AF11" s="327" t="str">
        <f>IF(AE11&gt;0,AE11,"")</f>
        <v/>
      </c>
      <c r="AG11" s="326"/>
      <c r="AH11" s="327" t="str">
        <f>IF(AG11&gt;0,AG11,"")</f>
        <v/>
      </c>
      <c r="AI11" s="326"/>
      <c r="AJ11" s="327" t="str">
        <f>IF(AI11&gt;0,AI11,"")</f>
        <v/>
      </c>
      <c r="AK11" s="326"/>
      <c r="AL11" s="327" t="str">
        <f>IF(AK11&gt;0,AK11,"")</f>
        <v/>
      </c>
      <c r="AM11" s="326"/>
      <c r="AN11" s="327" t="str">
        <f>IF(AM11&gt;0,AM11,"")</f>
        <v/>
      </c>
      <c r="AO11" s="326"/>
      <c r="AP11" s="327" t="str">
        <f>IF(AO11&gt;0,AO11,"")</f>
        <v/>
      </c>
      <c r="AQ11" s="328"/>
      <c r="AR11" s="329">
        <f t="shared" ref="AR11:AR22" si="0">AQ11-AS11</f>
        <v>0</v>
      </c>
      <c r="AS11" s="330"/>
      <c r="AT11" s="328"/>
      <c r="AU11" s="329">
        <f t="shared" ref="AU11:AU22" si="1">AT11-AV11</f>
        <v>0</v>
      </c>
      <c r="AV11" s="330"/>
      <c r="AW11" s="328"/>
      <c r="AX11" s="329">
        <f t="shared" ref="AX11:AX22" si="2">AW11-AY11</f>
        <v>0</v>
      </c>
      <c r="AY11" s="330"/>
      <c r="AZ11" s="328"/>
      <c r="BA11" s="329">
        <f t="shared" ref="BA11:BA22" si="3">AZ11-BB11</f>
        <v>0</v>
      </c>
      <c r="BB11" s="330"/>
      <c r="BC11" s="328"/>
      <c r="BD11" s="329">
        <f t="shared" ref="BD11:BD22" si="4">BC11-BE11</f>
        <v>0</v>
      </c>
      <c r="BE11" s="330"/>
      <c r="BF11" s="328"/>
      <c r="BG11" s="329">
        <f t="shared" ref="BG11:BG22" si="5">BF11-BH11</f>
        <v>0</v>
      </c>
      <c r="BH11" s="330"/>
      <c r="BI11" s="328"/>
      <c r="BJ11" s="329">
        <f t="shared" ref="BJ11:BJ22" si="6">BI11-BK11</f>
        <v>0</v>
      </c>
      <c r="BK11" s="330"/>
      <c r="BL11" s="328"/>
      <c r="BM11" s="329">
        <f t="shared" ref="BM11:BM22" si="7">BL11-BN11</f>
        <v>0</v>
      </c>
      <c r="BN11" s="330"/>
      <c r="BO11" s="328"/>
      <c r="BP11" s="329">
        <f t="shared" ref="BP11:BP22" si="8">BO11-BQ11</f>
        <v>0</v>
      </c>
      <c r="BQ11" s="330"/>
      <c r="BR11" s="328"/>
      <c r="BS11" s="331" t="s">
        <v>42</v>
      </c>
    </row>
    <row r="12" spans="1:71" ht="15.75" hidden="1" customHeight="1" x14ac:dyDescent="0.25">
      <c r="A12" s="412"/>
      <c r="B12" s="415"/>
      <c r="C12" s="415"/>
      <c r="D12" s="421"/>
      <c r="E12" s="424"/>
      <c r="F12" s="325" t="s">
        <v>53</v>
      </c>
      <c r="G12" s="326"/>
      <c r="H12" s="332" t="str">
        <f t="shared" ref="H12:J22" si="9">IF(G12&gt;0,G12,"")</f>
        <v/>
      </c>
      <c r="I12" s="326"/>
      <c r="J12" s="332" t="str">
        <f t="shared" si="9"/>
        <v/>
      </c>
      <c r="K12" s="326"/>
      <c r="L12" s="332" t="str">
        <f t="shared" ref="L12:L22" si="10">IF(K12&gt;0,K12,"")</f>
        <v/>
      </c>
      <c r="M12" s="326"/>
      <c r="N12" s="332" t="str">
        <f t="shared" ref="N12:N22" si="11">IF(M12&gt;0,M12,"")</f>
        <v/>
      </c>
      <c r="O12" s="326"/>
      <c r="P12" s="332" t="str">
        <f t="shared" ref="P12:P22" si="12">IF(O12&gt;0,O12,"")</f>
        <v/>
      </c>
      <c r="Q12" s="326"/>
      <c r="R12" s="332" t="str">
        <f t="shared" ref="R12:R22" si="13">IF(Q12&gt;0,Q12,"")</f>
        <v/>
      </c>
      <c r="S12" s="326"/>
      <c r="T12" s="332" t="str">
        <f t="shared" ref="T12:T22" si="14">IF(S12&gt;0,S12,"")</f>
        <v/>
      </c>
      <c r="U12" s="326"/>
      <c r="V12" s="332" t="str">
        <f t="shared" ref="V12:V22" si="15">IF(U12&gt;0,U12,"")</f>
        <v/>
      </c>
      <c r="W12" s="326"/>
      <c r="X12" s="332" t="str">
        <f t="shared" ref="X12:X22" si="16">IF(W12&gt;0,W12,"")</f>
        <v/>
      </c>
      <c r="Y12" s="326"/>
      <c r="Z12" s="332" t="str">
        <f t="shared" ref="Z12:Z22" si="17">IF(Y12&gt;0,Y12,"")</f>
        <v/>
      </c>
      <c r="AA12" s="326"/>
      <c r="AB12" s="332" t="str">
        <f t="shared" ref="AB12:AB22" si="18">IF(AA12&gt;0,AA12,"")</f>
        <v/>
      </c>
      <c r="AC12" s="326"/>
      <c r="AD12" s="332" t="str">
        <f t="shared" ref="AD12:AD22" si="19">IF(AC12&gt;0,AC12,"")</f>
        <v/>
      </c>
      <c r="AE12" s="326"/>
      <c r="AF12" s="332" t="str">
        <f t="shared" ref="AF12:AF22" si="20">IF(AE12&gt;0,AE12,"")</f>
        <v/>
      </c>
      <c r="AG12" s="326"/>
      <c r="AH12" s="332" t="str">
        <f t="shared" ref="AH12:AH22" si="21">IF(AG12&gt;0,AG12,"")</f>
        <v/>
      </c>
      <c r="AI12" s="326"/>
      <c r="AJ12" s="332" t="str">
        <f t="shared" ref="AJ12:AJ22" si="22">IF(AI12&gt;0,AI12,"")</f>
        <v/>
      </c>
      <c r="AK12" s="326"/>
      <c r="AL12" s="332" t="str">
        <f t="shared" ref="AL12:AL22" si="23">IF(AK12&gt;0,AK12,"")</f>
        <v/>
      </c>
      <c r="AM12" s="326"/>
      <c r="AN12" s="332" t="str">
        <f t="shared" ref="AN12:AN22" si="24">IF(AM12&gt;0,AM12,"")</f>
        <v/>
      </c>
      <c r="AO12" s="326"/>
      <c r="AP12" s="332" t="str">
        <f t="shared" ref="AP12:AP16" si="25">IF(AO12&gt;0,AO12,"")</f>
        <v/>
      </c>
      <c r="AQ12" s="328"/>
      <c r="AR12" s="333">
        <f t="shared" si="0"/>
        <v>0</v>
      </c>
      <c r="AS12" s="334"/>
      <c r="AT12" s="328"/>
      <c r="AU12" s="333">
        <f t="shared" si="1"/>
        <v>0</v>
      </c>
      <c r="AV12" s="334"/>
      <c r="AW12" s="328"/>
      <c r="AX12" s="333">
        <f t="shared" si="2"/>
        <v>0</v>
      </c>
      <c r="AY12" s="334"/>
      <c r="AZ12" s="328"/>
      <c r="BA12" s="333">
        <f t="shared" si="3"/>
        <v>0</v>
      </c>
      <c r="BB12" s="334"/>
      <c r="BC12" s="328"/>
      <c r="BD12" s="333">
        <f t="shared" si="4"/>
        <v>0</v>
      </c>
      <c r="BE12" s="334"/>
      <c r="BF12" s="328"/>
      <c r="BG12" s="333">
        <f t="shared" si="5"/>
        <v>0</v>
      </c>
      <c r="BH12" s="334"/>
      <c r="BI12" s="328"/>
      <c r="BJ12" s="333">
        <f t="shared" si="6"/>
        <v>0</v>
      </c>
      <c r="BK12" s="334"/>
      <c r="BL12" s="328"/>
      <c r="BM12" s="333">
        <f t="shared" si="7"/>
        <v>0</v>
      </c>
      <c r="BN12" s="334"/>
      <c r="BO12" s="328"/>
      <c r="BP12" s="333">
        <f t="shared" si="8"/>
        <v>0</v>
      </c>
      <c r="BQ12" s="334"/>
      <c r="BR12" s="328"/>
      <c r="BS12" s="488">
        <f>SUM(AQ11:AQ22,AT11:AT22,AW11:AW22,AZ11:AZ22,BC11:BC22,BR11:BR22)+SUM(AO11:AO22,AM11:AM22,AK11:AK22,AI11:AI22,AG11:AG22,AE11:AE22,AC11:AC22,AA11:AA22,Y11:Y22,W11:W22,U11:U22,S11:S22,Q9,Q11:Q22,O11:O22,M11:M22,K11:K22,I11:I22,G11:G22,Q9)</f>
        <v>0</v>
      </c>
    </row>
    <row r="13" spans="1:71" ht="15.75" hidden="1" customHeight="1" x14ac:dyDescent="0.25">
      <c r="A13" s="412"/>
      <c r="B13" s="415"/>
      <c r="C13" s="415"/>
      <c r="D13" s="421"/>
      <c r="E13" s="424"/>
      <c r="F13" s="325" t="s">
        <v>54</v>
      </c>
      <c r="G13" s="326"/>
      <c r="H13" s="332" t="str">
        <f t="shared" si="9"/>
        <v/>
      </c>
      <c r="I13" s="326"/>
      <c r="J13" s="332" t="str">
        <f t="shared" si="9"/>
        <v/>
      </c>
      <c r="K13" s="326"/>
      <c r="L13" s="332" t="str">
        <f t="shared" si="10"/>
        <v/>
      </c>
      <c r="M13" s="326"/>
      <c r="N13" s="332" t="str">
        <f t="shared" si="11"/>
        <v/>
      </c>
      <c r="O13" s="326"/>
      <c r="P13" s="332" t="str">
        <f t="shared" si="12"/>
        <v/>
      </c>
      <c r="Q13" s="326"/>
      <c r="R13" s="332" t="str">
        <f t="shared" si="13"/>
        <v/>
      </c>
      <c r="S13" s="326"/>
      <c r="T13" s="332" t="str">
        <f t="shared" si="14"/>
        <v/>
      </c>
      <c r="U13" s="326"/>
      <c r="V13" s="332" t="str">
        <f t="shared" si="15"/>
        <v/>
      </c>
      <c r="W13" s="326"/>
      <c r="X13" s="332" t="str">
        <f t="shared" si="16"/>
        <v/>
      </c>
      <c r="Y13" s="326"/>
      <c r="Z13" s="332" t="str">
        <f t="shared" si="17"/>
        <v/>
      </c>
      <c r="AA13" s="326"/>
      <c r="AB13" s="332" t="str">
        <f t="shared" si="18"/>
        <v/>
      </c>
      <c r="AC13" s="326"/>
      <c r="AD13" s="332" t="str">
        <f t="shared" si="19"/>
        <v/>
      </c>
      <c r="AE13" s="326"/>
      <c r="AF13" s="332" t="str">
        <f t="shared" si="20"/>
        <v/>
      </c>
      <c r="AG13" s="326"/>
      <c r="AH13" s="332" t="str">
        <f t="shared" si="21"/>
        <v/>
      </c>
      <c r="AI13" s="326"/>
      <c r="AJ13" s="332" t="str">
        <f t="shared" si="22"/>
        <v/>
      </c>
      <c r="AK13" s="326"/>
      <c r="AL13" s="332" t="str">
        <f t="shared" si="23"/>
        <v/>
      </c>
      <c r="AM13" s="326"/>
      <c r="AN13" s="332" t="str">
        <f t="shared" si="24"/>
        <v/>
      </c>
      <c r="AO13" s="326"/>
      <c r="AP13" s="332" t="str">
        <f t="shared" si="25"/>
        <v/>
      </c>
      <c r="AQ13" s="328"/>
      <c r="AR13" s="333">
        <f t="shared" si="0"/>
        <v>0</v>
      </c>
      <c r="AS13" s="334"/>
      <c r="AT13" s="328"/>
      <c r="AU13" s="333">
        <f t="shared" si="1"/>
        <v>0</v>
      </c>
      <c r="AV13" s="334"/>
      <c r="AW13" s="328"/>
      <c r="AX13" s="333">
        <f t="shared" si="2"/>
        <v>0</v>
      </c>
      <c r="AY13" s="334"/>
      <c r="AZ13" s="328"/>
      <c r="BA13" s="333">
        <f t="shared" si="3"/>
        <v>0</v>
      </c>
      <c r="BB13" s="334"/>
      <c r="BC13" s="328"/>
      <c r="BD13" s="333">
        <f t="shared" si="4"/>
        <v>0</v>
      </c>
      <c r="BE13" s="334"/>
      <c r="BF13" s="328"/>
      <c r="BG13" s="333">
        <f t="shared" si="5"/>
        <v>0</v>
      </c>
      <c r="BH13" s="334"/>
      <c r="BI13" s="328"/>
      <c r="BJ13" s="333">
        <f t="shared" si="6"/>
        <v>0</v>
      </c>
      <c r="BK13" s="334"/>
      <c r="BL13" s="328"/>
      <c r="BM13" s="333">
        <f t="shared" si="7"/>
        <v>0</v>
      </c>
      <c r="BN13" s="334"/>
      <c r="BO13" s="328"/>
      <c r="BP13" s="333">
        <f t="shared" si="8"/>
        <v>0</v>
      </c>
      <c r="BQ13" s="334"/>
      <c r="BR13" s="328"/>
      <c r="BS13" s="488"/>
    </row>
    <row r="14" spans="1:71" ht="15.75" hidden="1" customHeight="1" x14ac:dyDescent="0.25">
      <c r="A14" s="412"/>
      <c r="B14" s="415"/>
      <c r="C14" s="415"/>
      <c r="D14" s="421"/>
      <c r="E14" s="424"/>
      <c r="F14" s="325" t="s">
        <v>55</v>
      </c>
      <c r="G14" s="326"/>
      <c r="H14" s="335" t="str">
        <f t="shared" si="9"/>
        <v/>
      </c>
      <c r="I14" s="326"/>
      <c r="J14" s="335" t="str">
        <f t="shared" si="9"/>
        <v/>
      </c>
      <c r="K14" s="326"/>
      <c r="L14" s="335" t="str">
        <f t="shared" si="10"/>
        <v/>
      </c>
      <c r="M14" s="326"/>
      <c r="N14" s="335" t="str">
        <f t="shared" si="11"/>
        <v/>
      </c>
      <c r="O14" s="326"/>
      <c r="P14" s="335" t="str">
        <f t="shared" si="12"/>
        <v/>
      </c>
      <c r="Q14" s="326"/>
      <c r="R14" s="335" t="str">
        <f t="shared" si="13"/>
        <v/>
      </c>
      <c r="S14" s="326"/>
      <c r="T14" s="335" t="str">
        <f t="shared" si="14"/>
        <v/>
      </c>
      <c r="U14" s="326"/>
      <c r="V14" s="335" t="str">
        <f t="shared" si="15"/>
        <v/>
      </c>
      <c r="W14" s="326"/>
      <c r="X14" s="335" t="str">
        <f t="shared" si="16"/>
        <v/>
      </c>
      <c r="Y14" s="326"/>
      <c r="Z14" s="335" t="str">
        <f t="shared" si="17"/>
        <v/>
      </c>
      <c r="AA14" s="326"/>
      <c r="AB14" s="335" t="str">
        <f t="shared" si="18"/>
        <v/>
      </c>
      <c r="AC14" s="326"/>
      <c r="AD14" s="335" t="str">
        <f t="shared" si="19"/>
        <v/>
      </c>
      <c r="AE14" s="326"/>
      <c r="AF14" s="335" t="str">
        <f t="shared" si="20"/>
        <v/>
      </c>
      <c r="AG14" s="326"/>
      <c r="AH14" s="335" t="str">
        <f t="shared" si="21"/>
        <v/>
      </c>
      <c r="AI14" s="326"/>
      <c r="AJ14" s="335" t="str">
        <f t="shared" si="22"/>
        <v/>
      </c>
      <c r="AK14" s="326"/>
      <c r="AL14" s="335" t="str">
        <f t="shared" si="23"/>
        <v/>
      </c>
      <c r="AM14" s="326"/>
      <c r="AN14" s="335" t="str">
        <f t="shared" si="24"/>
        <v/>
      </c>
      <c r="AO14" s="326"/>
      <c r="AP14" s="335" t="str">
        <f t="shared" si="25"/>
        <v/>
      </c>
      <c r="AQ14" s="328"/>
      <c r="AR14" s="333">
        <f t="shared" si="0"/>
        <v>0</v>
      </c>
      <c r="AS14" s="334"/>
      <c r="AT14" s="328"/>
      <c r="AU14" s="333">
        <f t="shared" si="1"/>
        <v>0</v>
      </c>
      <c r="AV14" s="334"/>
      <c r="AW14" s="328"/>
      <c r="AX14" s="333">
        <f t="shared" si="2"/>
        <v>0</v>
      </c>
      <c r="AY14" s="334"/>
      <c r="AZ14" s="328"/>
      <c r="BA14" s="333">
        <f t="shared" si="3"/>
        <v>0</v>
      </c>
      <c r="BB14" s="334"/>
      <c r="BC14" s="328"/>
      <c r="BD14" s="333">
        <f t="shared" si="4"/>
        <v>0</v>
      </c>
      <c r="BE14" s="334"/>
      <c r="BF14" s="328"/>
      <c r="BG14" s="333">
        <f t="shared" si="5"/>
        <v>0</v>
      </c>
      <c r="BH14" s="334"/>
      <c r="BI14" s="328"/>
      <c r="BJ14" s="333">
        <f t="shared" si="6"/>
        <v>0</v>
      </c>
      <c r="BK14" s="334"/>
      <c r="BL14" s="328"/>
      <c r="BM14" s="333">
        <f t="shared" si="7"/>
        <v>0</v>
      </c>
      <c r="BN14" s="334"/>
      <c r="BO14" s="328"/>
      <c r="BP14" s="333">
        <f t="shared" si="8"/>
        <v>0</v>
      </c>
      <c r="BQ14" s="334"/>
      <c r="BR14" s="328"/>
      <c r="BS14" s="336" t="s">
        <v>43</v>
      </c>
    </row>
    <row r="15" spans="1:71" ht="15" hidden="1" customHeight="1" x14ac:dyDescent="0.25">
      <c r="A15" s="412"/>
      <c r="B15" s="415"/>
      <c r="C15" s="415"/>
      <c r="D15" s="421"/>
      <c r="E15" s="424"/>
      <c r="F15" s="325" t="s">
        <v>56</v>
      </c>
      <c r="G15" s="326"/>
      <c r="H15" s="335" t="str">
        <f t="shared" si="9"/>
        <v/>
      </c>
      <c r="I15" s="326"/>
      <c r="J15" s="335" t="str">
        <f t="shared" si="9"/>
        <v/>
      </c>
      <c r="K15" s="326"/>
      <c r="L15" s="335" t="str">
        <f t="shared" si="10"/>
        <v/>
      </c>
      <c r="M15" s="326"/>
      <c r="N15" s="335" t="str">
        <f t="shared" si="11"/>
        <v/>
      </c>
      <c r="O15" s="326"/>
      <c r="P15" s="335" t="str">
        <f t="shared" si="12"/>
        <v/>
      </c>
      <c r="Q15" s="326"/>
      <c r="R15" s="335" t="str">
        <f t="shared" si="13"/>
        <v/>
      </c>
      <c r="S15" s="326"/>
      <c r="T15" s="335" t="str">
        <f t="shared" si="14"/>
        <v/>
      </c>
      <c r="U15" s="326"/>
      <c r="V15" s="335" t="str">
        <f t="shared" si="15"/>
        <v/>
      </c>
      <c r="W15" s="326"/>
      <c r="X15" s="335" t="str">
        <f t="shared" si="16"/>
        <v/>
      </c>
      <c r="Y15" s="326"/>
      <c r="Z15" s="335" t="str">
        <f t="shared" si="17"/>
        <v/>
      </c>
      <c r="AA15" s="326"/>
      <c r="AB15" s="335" t="str">
        <f t="shared" si="18"/>
        <v/>
      </c>
      <c r="AC15" s="326"/>
      <c r="AD15" s="335" t="str">
        <f t="shared" si="19"/>
        <v/>
      </c>
      <c r="AE15" s="326"/>
      <c r="AF15" s="335" t="str">
        <f t="shared" si="20"/>
        <v/>
      </c>
      <c r="AG15" s="326"/>
      <c r="AH15" s="335" t="str">
        <f t="shared" si="21"/>
        <v/>
      </c>
      <c r="AI15" s="326"/>
      <c r="AJ15" s="335" t="str">
        <f t="shared" si="22"/>
        <v/>
      </c>
      <c r="AK15" s="326"/>
      <c r="AL15" s="335" t="str">
        <f t="shared" si="23"/>
        <v/>
      </c>
      <c r="AM15" s="326"/>
      <c r="AN15" s="335" t="str">
        <f t="shared" si="24"/>
        <v/>
      </c>
      <c r="AO15" s="326"/>
      <c r="AP15" s="335" t="str">
        <f t="shared" si="25"/>
        <v/>
      </c>
      <c r="AQ15" s="328"/>
      <c r="AR15" s="333">
        <f t="shared" si="0"/>
        <v>0</v>
      </c>
      <c r="AS15" s="334"/>
      <c r="AT15" s="328"/>
      <c r="AU15" s="333">
        <f t="shared" si="1"/>
        <v>0</v>
      </c>
      <c r="AV15" s="334"/>
      <c r="AW15" s="328"/>
      <c r="AX15" s="333">
        <f t="shared" si="2"/>
        <v>0</v>
      </c>
      <c r="AY15" s="334"/>
      <c r="AZ15" s="328"/>
      <c r="BA15" s="333">
        <f t="shared" si="3"/>
        <v>0</v>
      </c>
      <c r="BB15" s="334"/>
      <c r="BC15" s="328"/>
      <c r="BD15" s="333">
        <f t="shared" si="4"/>
        <v>0</v>
      </c>
      <c r="BE15" s="334"/>
      <c r="BF15" s="328"/>
      <c r="BG15" s="333">
        <f t="shared" si="5"/>
        <v>0</v>
      </c>
      <c r="BH15" s="334"/>
      <c r="BI15" s="328"/>
      <c r="BJ15" s="333">
        <f t="shared" si="6"/>
        <v>0</v>
      </c>
      <c r="BK15" s="334"/>
      <c r="BL15" s="328"/>
      <c r="BM15" s="333">
        <f t="shared" si="7"/>
        <v>0</v>
      </c>
      <c r="BN15" s="334"/>
      <c r="BO15" s="328"/>
      <c r="BP15" s="333">
        <f t="shared" si="8"/>
        <v>0</v>
      </c>
      <c r="BQ15" s="334"/>
      <c r="BR15" s="328"/>
      <c r="BS15" s="488">
        <f>SUM(AR11:AR22,AU11:AU22,AX11:AX22,BA11:BA22,BD11:BD22)</f>
        <v>0</v>
      </c>
    </row>
    <row r="16" spans="1:71" ht="15.75" hidden="1" customHeight="1" x14ac:dyDescent="0.25">
      <c r="A16" s="412"/>
      <c r="B16" s="415"/>
      <c r="C16" s="415"/>
      <c r="D16" s="421"/>
      <c r="E16" s="424"/>
      <c r="F16" s="325" t="s">
        <v>57</v>
      </c>
      <c r="G16" s="326"/>
      <c r="H16" s="332" t="str">
        <f t="shared" si="9"/>
        <v/>
      </c>
      <c r="I16" s="326"/>
      <c r="J16" s="332" t="str">
        <f t="shared" si="9"/>
        <v/>
      </c>
      <c r="K16" s="326"/>
      <c r="L16" s="332" t="str">
        <f t="shared" si="10"/>
        <v/>
      </c>
      <c r="M16" s="326"/>
      <c r="N16" s="332" t="str">
        <f t="shared" si="11"/>
        <v/>
      </c>
      <c r="O16" s="326"/>
      <c r="P16" s="332" t="str">
        <f t="shared" si="12"/>
        <v/>
      </c>
      <c r="Q16" s="326"/>
      <c r="R16" s="332" t="str">
        <f t="shared" si="13"/>
        <v/>
      </c>
      <c r="S16" s="326"/>
      <c r="T16" s="332" t="str">
        <f t="shared" si="14"/>
        <v/>
      </c>
      <c r="U16" s="326"/>
      <c r="V16" s="332" t="str">
        <f t="shared" si="15"/>
        <v/>
      </c>
      <c r="W16" s="326"/>
      <c r="X16" s="332" t="str">
        <f t="shared" si="16"/>
        <v/>
      </c>
      <c r="Y16" s="326"/>
      <c r="Z16" s="332" t="str">
        <f t="shared" si="17"/>
        <v/>
      </c>
      <c r="AA16" s="326"/>
      <c r="AB16" s="332" t="str">
        <f t="shared" si="18"/>
        <v/>
      </c>
      <c r="AC16" s="326"/>
      <c r="AD16" s="332" t="str">
        <f t="shared" si="19"/>
        <v/>
      </c>
      <c r="AE16" s="326"/>
      <c r="AF16" s="332" t="str">
        <f t="shared" si="20"/>
        <v/>
      </c>
      <c r="AG16" s="326"/>
      <c r="AH16" s="332" t="str">
        <f t="shared" si="21"/>
        <v/>
      </c>
      <c r="AI16" s="326"/>
      <c r="AJ16" s="332" t="str">
        <f t="shared" si="22"/>
        <v/>
      </c>
      <c r="AK16" s="326"/>
      <c r="AL16" s="332" t="str">
        <f t="shared" si="23"/>
        <v/>
      </c>
      <c r="AM16" s="326"/>
      <c r="AN16" s="332" t="str">
        <f t="shared" si="24"/>
        <v/>
      </c>
      <c r="AO16" s="326"/>
      <c r="AP16" s="332" t="str">
        <f t="shared" si="25"/>
        <v/>
      </c>
      <c r="AQ16" s="328"/>
      <c r="AR16" s="333">
        <f t="shared" si="0"/>
        <v>0</v>
      </c>
      <c r="AS16" s="334"/>
      <c r="AT16" s="328"/>
      <c r="AU16" s="333">
        <f t="shared" si="1"/>
        <v>0</v>
      </c>
      <c r="AV16" s="334"/>
      <c r="AW16" s="328"/>
      <c r="AX16" s="333">
        <f t="shared" si="2"/>
        <v>0</v>
      </c>
      <c r="AY16" s="334"/>
      <c r="AZ16" s="328"/>
      <c r="BA16" s="333">
        <f t="shared" si="3"/>
        <v>0</v>
      </c>
      <c r="BB16" s="334"/>
      <c r="BC16" s="328"/>
      <c r="BD16" s="333">
        <f t="shared" si="4"/>
        <v>0</v>
      </c>
      <c r="BE16" s="334"/>
      <c r="BF16" s="328"/>
      <c r="BG16" s="333">
        <f t="shared" si="5"/>
        <v>0</v>
      </c>
      <c r="BH16" s="334"/>
      <c r="BI16" s="328"/>
      <c r="BJ16" s="333">
        <f t="shared" si="6"/>
        <v>0</v>
      </c>
      <c r="BK16" s="334"/>
      <c r="BL16" s="328"/>
      <c r="BM16" s="333">
        <f t="shared" si="7"/>
        <v>0</v>
      </c>
      <c r="BN16" s="334"/>
      <c r="BO16" s="328"/>
      <c r="BP16" s="333">
        <f t="shared" si="8"/>
        <v>0</v>
      </c>
      <c r="BQ16" s="334"/>
      <c r="BR16" s="328"/>
      <c r="BS16" s="489"/>
    </row>
    <row r="17" spans="1:71" ht="15.75" hidden="1" customHeight="1" x14ac:dyDescent="0.25">
      <c r="A17" s="412"/>
      <c r="B17" s="415"/>
      <c r="C17" s="415"/>
      <c r="D17" s="421"/>
      <c r="E17" s="424"/>
      <c r="F17" s="325" t="s">
        <v>58</v>
      </c>
      <c r="G17" s="326"/>
      <c r="H17" s="332" t="str">
        <f t="shared" si="9"/>
        <v/>
      </c>
      <c r="I17" s="326"/>
      <c r="J17" s="332" t="str">
        <f t="shared" si="9"/>
        <v/>
      </c>
      <c r="K17" s="326"/>
      <c r="L17" s="332" t="str">
        <f t="shared" si="10"/>
        <v/>
      </c>
      <c r="M17" s="326"/>
      <c r="N17" s="332" t="str">
        <f t="shared" si="11"/>
        <v/>
      </c>
      <c r="O17" s="326"/>
      <c r="P17" s="332" t="str">
        <f t="shared" si="12"/>
        <v/>
      </c>
      <c r="Q17" s="326"/>
      <c r="R17" s="332" t="str">
        <f t="shared" si="13"/>
        <v/>
      </c>
      <c r="S17" s="326"/>
      <c r="T17" s="332" t="str">
        <f t="shared" si="14"/>
        <v/>
      </c>
      <c r="U17" s="326"/>
      <c r="V17" s="332" t="str">
        <f t="shared" si="15"/>
        <v/>
      </c>
      <c r="W17" s="326"/>
      <c r="X17" s="332" t="str">
        <f t="shared" si="16"/>
        <v/>
      </c>
      <c r="Y17" s="326"/>
      <c r="Z17" s="332" t="str">
        <f t="shared" si="17"/>
        <v/>
      </c>
      <c r="AA17" s="326"/>
      <c r="AB17" s="332" t="str">
        <f t="shared" si="18"/>
        <v/>
      </c>
      <c r="AC17" s="326"/>
      <c r="AD17" s="332" t="str">
        <f t="shared" si="19"/>
        <v/>
      </c>
      <c r="AE17" s="326"/>
      <c r="AF17" s="332" t="str">
        <f t="shared" si="20"/>
        <v/>
      </c>
      <c r="AG17" s="326"/>
      <c r="AH17" s="332" t="str">
        <f t="shared" si="21"/>
        <v/>
      </c>
      <c r="AI17" s="326"/>
      <c r="AJ17" s="332" t="str">
        <f t="shared" si="22"/>
        <v/>
      </c>
      <c r="AK17" s="326"/>
      <c r="AL17" s="332" t="str">
        <f t="shared" si="23"/>
        <v/>
      </c>
      <c r="AM17" s="326"/>
      <c r="AN17" s="332" t="str">
        <f t="shared" si="24"/>
        <v/>
      </c>
      <c r="AO17" s="326"/>
      <c r="AP17" s="332"/>
      <c r="AQ17" s="328"/>
      <c r="AR17" s="333">
        <f t="shared" si="0"/>
        <v>0</v>
      </c>
      <c r="AS17" s="334"/>
      <c r="AT17" s="328"/>
      <c r="AU17" s="333">
        <f t="shared" si="1"/>
        <v>0</v>
      </c>
      <c r="AV17" s="334"/>
      <c r="AW17" s="328"/>
      <c r="AX17" s="333">
        <f t="shared" si="2"/>
        <v>0</v>
      </c>
      <c r="AY17" s="334"/>
      <c r="AZ17" s="328"/>
      <c r="BA17" s="333">
        <f t="shared" si="3"/>
        <v>0</v>
      </c>
      <c r="BB17" s="334"/>
      <c r="BC17" s="328"/>
      <c r="BD17" s="333">
        <f t="shared" si="4"/>
        <v>0</v>
      </c>
      <c r="BE17" s="334"/>
      <c r="BF17" s="328"/>
      <c r="BG17" s="333">
        <f t="shared" si="5"/>
        <v>0</v>
      </c>
      <c r="BH17" s="334"/>
      <c r="BI17" s="328"/>
      <c r="BJ17" s="333">
        <f t="shared" si="6"/>
        <v>0</v>
      </c>
      <c r="BK17" s="334"/>
      <c r="BL17" s="328"/>
      <c r="BM17" s="333">
        <f t="shared" si="7"/>
        <v>0</v>
      </c>
      <c r="BN17" s="334"/>
      <c r="BO17" s="328"/>
      <c r="BP17" s="333">
        <f t="shared" si="8"/>
        <v>0</v>
      </c>
      <c r="BQ17" s="334"/>
      <c r="BR17" s="328"/>
      <c r="BS17" s="336" t="s">
        <v>44</v>
      </c>
    </row>
    <row r="18" spans="1:71" ht="15.75" hidden="1" customHeight="1" x14ac:dyDescent="0.25">
      <c r="A18" s="412"/>
      <c r="B18" s="415"/>
      <c r="C18" s="415"/>
      <c r="D18" s="421"/>
      <c r="E18" s="424"/>
      <c r="F18" s="325" t="s">
        <v>59</v>
      </c>
      <c r="G18" s="326"/>
      <c r="H18" s="332" t="str">
        <f t="shared" si="9"/>
        <v/>
      </c>
      <c r="I18" s="326"/>
      <c r="J18" s="332" t="str">
        <f t="shared" si="9"/>
        <v/>
      </c>
      <c r="K18" s="326"/>
      <c r="L18" s="332" t="str">
        <f t="shared" si="10"/>
        <v/>
      </c>
      <c r="M18" s="326"/>
      <c r="N18" s="332" t="str">
        <f t="shared" si="11"/>
        <v/>
      </c>
      <c r="O18" s="326"/>
      <c r="P18" s="332" t="str">
        <f t="shared" si="12"/>
        <v/>
      </c>
      <c r="Q18" s="326"/>
      <c r="R18" s="332" t="str">
        <f t="shared" si="13"/>
        <v/>
      </c>
      <c r="S18" s="326"/>
      <c r="T18" s="332" t="str">
        <f t="shared" si="14"/>
        <v/>
      </c>
      <c r="U18" s="326"/>
      <c r="V18" s="332" t="str">
        <f t="shared" si="15"/>
        <v/>
      </c>
      <c r="W18" s="326"/>
      <c r="X18" s="332" t="str">
        <f t="shared" si="16"/>
        <v/>
      </c>
      <c r="Y18" s="326"/>
      <c r="Z18" s="332" t="str">
        <f t="shared" si="17"/>
        <v/>
      </c>
      <c r="AA18" s="326"/>
      <c r="AB18" s="332" t="str">
        <f t="shared" si="18"/>
        <v/>
      </c>
      <c r="AC18" s="326"/>
      <c r="AD18" s="332" t="str">
        <f t="shared" si="19"/>
        <v/>
      </c>
      <c r="AE18" s="326"/>
      <c r="AF18" s="332" t="str">
        <f t="shared" si="20"/>
        <v/>
      </c>
      <c r="AG18" s="326"/>
      <c r="AH18" s="332" t="str">
        <f t="shared" si="21"/>
        <v/>
      </c>
      <c r="AI18" s="326"/>
      <c r="AJ18" s="332" t="str">
        <f t="shared" si="22"/>
        <v/>
      </c>
      <c r="AK18" s="326"/>
      <c r="AL18" s="332" t="str">
        <f t="shared" si="23"/>
        <v/>
      </c>
      <c r="AM18" s="326"/>
      <c r="AN18" s="332" t="str">
        <f t="shared" si="24"/>
        <v/>
      </c>
      <c r="AO18" s="326"/>
      <c r="AP18" s="332" t="str">
        <f t="shared" ref="AP18:AP22" si="26">IF(AO18&gt;0,AO18,"")</f>
        <v/>
      </c>
      <c r="AQ18" s="328"/>
      <c r="AR18" s="333">
        <f t="shared" si="0"/>
        <v>0</v>
      </c>
      <c r="AS18" s="334"/>
      <c r="AT18" s="328"/>
      <c r="AU18" s="333">
        <f t="shared" si="1"/>
        <v>0</v>
      </c>
      <c r="AV18" s="334"/>
      <c r="AW18" s="328"/>
      <c r="AX18" s="333">
        <f t="shared" si="2"/>
        <v>0</v>
      </c>
      <c r="AY18" s="334"/>
      <c r="AZ18" s="328"/>
      <c r="BA18" s="333">
        <f t="shared" si="3"/>
        <v>0</v>
      </c>
      <c r="BB18" s="334"/>
      <c r="BC18" s="328"/>
      <c r="BD18" s="333">
        <f t="shared" si="4"/>
        <v>0</v>
      </c>
      <c r="BE18" s="334"/>
      <c r="BF18" s="328"/>
      <c r="BG18" s="333">
        <f t="shared" si="5"/>
        <v>0</v>
      </c>
      <c r="BH18" s="334"/>
      <c r="BI18" s="328"/>
      <c r="BJ18" s="333">
        <f t="shared" si="6"/>
        <v>0</v>
      </c>
      <c r="BK18" s="334"/>
      <c r="BL18" s="328"/>
      <c r="BM18" s="333">
        <f t="shared" si="7"/>
        <v>0</v>
      </c>
      <c r="BN18" s="334"/>
      <c r="BO18" s="328"/>
      <c r="BP18" s="333">
        <f t="shared" si="8"/>
        <v>0</v>
      </c>
      <c r="BQ18" s="334"/>
      <c r="BR18" s="328"/>
      <c r="BS18" s="488">
        <f>SUM(AS11:AS22,AV11:AV22,AY11:AY22,BB11:BB22,BE11:BE22)+SUM(AP11:AP22,AN11:AN22,AL11:AL22,AJ11:AJ22,AH11:AH22,AF11:AF22,AD11:AD22,AB11:AB22,Z11:Z22,X11:X22,V11:V22,T11:T22,R11:R22,P11:P22,N11:N22,L11:L22,J11:J22,H11:H22)</f>
        <v>0</v>
      </c>
    </row>
    <row r="19" spans="1:71" ht="15" hidden="1" customHeight="1" x14ac:dyDescent="0.25">
      <c r="A19" s="412"/>
      <c r="B19" s="415"/>
      <c r="C19" s="415"/>
      <c r="D19" s="421"/>
      <c r="E19" s="424"/>
      <c r="F19" s="325" t="s">
        <v>60</v>
      </c>
      <c r="G19" s="326"/>
      <c r="H19" s="332" t="str">
        <f t="shared" si="9"/>
        <v/>
      </c>
      <c r="I19" s="326"/>
      <c r="J19" s="332" t="str">
        <f t="shared" si="9"/>
        <v/>
      </c>
      <c r="K19" s="326"/>
      <c r="L19" s="332" t="str">
        <f t="shared" si="10"/>
        <v/>
      </c>
      <c r="M19" s="326"/>
      <c r="N19" s="332" t="str">
        <f t="shared" si="11"/>
        <v/>
      </c>
      <c r="O19" s="326"/>
      <c r="P19" s="332" t="str">
        <f t="shared" si="12"/>
        <v/>
      </c>
      <c r="Q19" s="326"/>
      <c r="R19" s="332" t="str">
        <f t="shared" si="13"/>
        <v/>
      </c>
      <c r="S19" s="326"/>
      <c r="T19" s="332" t="str">
        <f t="shared" si="14"/>
        <v/>
      </c>
      <c r="U19" s="326"/>
      <c r="V19" s="332" t="str">
        <f t="shared" si="15"/>
        <v/>
      </c>
      <c r="W19" s="326"/>
      <c r="X19" s="332" t="str">
        <f t="shared" si="16"/>
        <v/>
      </c>
      <c r="Y19" s="326"/>
      <c r="Z19" s="332" t="str">
        <f t="shared" si="17"/>
        <v/>
      </c>
      <c r="AA19" s="326"/>
      <c r="AB19" s="332" t="str">
        <f t="shared" si="18"/>
        <v/>
      </c>
      <c r="AC19" s="326"/>
      <c r="AD19" s="332" t="str">
        <f t="shared" si="19"/>
        <v/>
      </c>
      <c r="AE19" s="326"/>
      <c r="AF19" s="332" t="str">
        <f t="shared" si="20"/>
        <v/>
      </c>
      <c r="AG19" s="326"/>
      <c r="AH19" s="332" t="str">
        <f t="shared" si="21"/>
        <v/>
      </c>
      <c r="AI19" s="326"/>
      <c r="AJ19" s="332" t="str">
        <f t="shared" si="22"/>
        <v/>
      </c>
      <c r="AK19" s="326"/>
      <c r="AL19" s="332" t="str">
        <f t="shared" si="23"/>
        <v/>
      </c>
      <c r="AM19" s="326"/>
      <c r="AN19" s="332" t="str">
        <f t="shared" si="24"/>
        <v/>
      </c>
      <c r="AO19" s="326"/>
      <c r="AP19" s="332" t="str">
        <f t="shared" si="26"/>
        <v/>
      </c>
      <c r="AQ19" s="328"/>
      <c r="AR19" s="333">
        <f t="shared" si="0"/>
        <v>0</v>
      </c>
      <c r="AS19" s="334"/>
      <c r="AT19" s="328"/>
      <c r="AU19" s="333">
        <f t="shared" si="1"/>
        <v>0</v>
      </c>
      <c r="AV19" s="334"/>
      <c r="AW19" s="328"/>
      <c r="AX19" s="333">
        <f t="shared" si="2"/>
        <v>0</v>
      </c>
      <c r="AY19" s="334"/>
      <c r="AZ19" s="328"/>
      <c r="BA19" s="333">
        <f t="shared" si="3"/>
        <v>0</v>
      </c>
      <c r="BB19" s="334"/>
      <c r="BC19" s="328"/>
      <c r="BD19" s="333">
        <f t="shared" si="4"/>
        <v>0</v>
      </c>
      <c r="BE19" s="334"/>
      <c r="BF19" s="328"/>
      <c r="BG19" s="333">
        <f t="shared" si="5"/>
        <v>0</v>
      </c>
      <c r="BH19" s="334"/>
      <c r="BI19" s="328"/>
      <c r="BJ19" s="333">
        <f t="shared" si="6"/>
        <v>0</v>
      </c>
      <c r="BK19" s="334"/>
      <c r="BL19" s="328"/>
      <c r="BM19" s="333">
        <f t="shared" si="7"/>
        <v>0</v>
      </c>
      <c r="BN19" s="334"/>
      <c r="BO19" s="328"/>
      <c r="BP19" s="333">
        <f t="shared" si="8"/>
        <v>0</v>
      </c>
      <c r="BQ19" s="334"/>
      <c r="BR19" s="328"/>
      <c r="BS19" s="488"/>
    </row>
    <row r="20" spans="1:71" ht="15.75" hidden="1" customHeight="1" x14ac:dyDescent="0.25">
      <c r="A20" s="412"/>
      <c r="B20" s="415"/>
      <c r="C20" s="415"/>
      <c r="D20" s="421"/>
      <c r="E20" s="424"/>
      <c r="F20" s="325" t="s">
        <v>61</v>
      </c>
      <c r="G20" s="326"/>
      <c r="H20" s="335" t="str">
        <f t="shared" si="9"/>
        <v/>
      </c>
      <c r="I20" s="326"/>
      <c r="J20" s="335" t="str">
        <f t="shared" si="9"/>
        <v/>
      </c>
      <c r="K20" s="326"/>
      <c r="L20" s="335" t="str">
        <f t="shared" si="10"/>
        <v/>
      </c>
      <c r="M20" s="326"/>
      <c r="N20" s="335" t="str">
        <f t="shared" si="11"/>
        <v/>
      </c>
      <c r="O20" s="326"/>
      <c r="P20" s="335" t="str">
        <f t="shared" si="12"/>
        <v/>
      </c>
      <c r="Q20" s="326"/>
      <c r="R20" s="335" t="str">
        <f t="shared" si="13"/>
        <v/>
      </c>
      <c r="S20" s="326"/>
      <c r="T20" s="335" t="str">
        <f t="shared" si="14"/>
        <v/>
      </c>
      <c r="U20" s="326"/>
      <c r="V20" s="335" t="str">
        <f t="shared" si="15"/>
        <v/>
      </c>
      <c r="W20" s="326"/>
      <c r="X20" s="335" t="str">
        <f t="shared" si="16"/>
        <v/>
      </c>
      <c r="Y20" s="326"/>
      <c r="Z20" s="335" t="str">
        <f t="shared" si="17"/>
        <v/>
      </c>
      <c r="AA20" s="326"/>
      <c r="AB20" s="335" t="str">
        <f t="shared" si="18"/>
        <v/>
      </c>
      <c r="AC20" s="326"/>
      <c r="AD20" s="335" t="str">
        <f t="shared" si="19"/>
        <v/>
      </c>
      <c r="AE20" s="326"/>
      <c r="AF20" s="335" t="str">
        <f t="shared" si="20"/>
        <v/>
      </c>
      <c r="AG20" s="326"/>
      <c r="AH20" s="335" t="str">
        <f t="shared" si="21"/>
        <v/>
      </c>
      <c r="AI20" s="326"/>
      <c r="AJ20" s="335" t="str">
        <f t="shared" si="22"/>
        <v/>
      </c>
      <c r="AK20" s="326"/>
      <c r="AL20" s="335" t="str">
        <f t="shared" si="23"/>
        <v/>
      </c>
      <c r="AM20" s="326"/>
      <c r="AN20" s="335" t="str">
        <f t="shared" si="24"/>
        <v/>
      </c>
      <c r="AO20" s="326"/>
      <c r="AP20" s="335" t="str">
        <f t="shared" si="26"/>
        <v/>
      </c>
      <c r="AQ20" s="328"/>
      <c r="AR20" s="333">
        <f t="shared" si="0"/>
        <v>0</v>
      </c>
      <c r="AS20" s="334"/>
      <c r="AT20" s="328"/>
      <c r="AU20" s="333">
        <f t="shared" si="1"/>
        <v>0</v>
      </c>
      <c r="AV20" s="334"/>
      <c r="AW20" s="328"/>
      <c r="AX20" s="333">
        <f t="shared" si="2"/>
        <v>0</v>
      </c>
      <c r="AY20" s="334"/>
      <c r="AZ20" s="328"/>
      <c r="BA20" s="333">
        <f t="shared" si="3"/>
        <v>0</v>
      </c>
      <c r="BB20" s="334"/>
      <c r="BC20" s="328"/>
      <c r="BD20" s="333">
        <f t="shared" si="4"/>
        <v>0</v>
      </c>
      <c r="BE20" s="334"/>
      <c r="BF20" s="328"/>
      <c r="BG20" s="333">
        <f t="shared" si="5"/>
        <v>0</v>
      </c>
      <c r="BH20" s="334"/>
      <c r="BI20" s="328"/>
      <c r="BJ20" s="333">
        <f t="shared" si="6"/>
        <v>0</v>
      </c>
      <c r="BK20" s="334"/>
      <c r="BL20" s="328"/>
      <c r="BM20" s="333">
        <f t="shared" si="7"/>
        <v>0</v>
      </c>
      <c r="BN20" s="334"/>
      <c r="BO20" s="328"/>
      <c r="BP20" s="333">
        <f t="shared" si="8"/>
        <v>0</v>
      </c>
      <c r="BQ20" s="334"/>
      <c r="BR20" s="328"/>
      <c r="BS20" s="336" t="s">
        <v>62</v>
      </c>
    </row>
    <row r="21" spans="1:71" ht="15.75" hidden="1" customHeight="1" x14ac:dyDescent="0.25">
      <c r="A21" s="412"/>
      <c r="B21" s="415"/>
      <c r="C21" s="415"/>
      <c r="D21" s="421"/>
      <c r="E21" s="424"/>
      <c r="F21" s="325" t="s">
        <v>63</v>
      </c>
      <c r="G21" s="326"/>
      <c r="H21" s="332" t="str">
        <f t="shared" si="9"/>
        <v/>
      </c>
      <c r="I21" s="326"/>
      <c r="J21" s="332" t="str">
        <f t="shared" si="9"/>
        <v/>
      </c>
      <c r="K21" s="326"/>
      <c r="L21" s="332" t="str">
        <f t="shared" si="10"/>
        <v/>
      </c>
      <c r="M21" s="326"/>
      <c r="N21" s="332" t="str">
        <f t="shared" si="11"/>
        <v/>
      </c>
      <c r="O21" s="326"/>
      <c r="P21" s="332" t="str">
        <f t="shared" si="12"/>
        <v/>
      </c>
      <c r="Q21" s="326"/>
      <c r="R21" s="332" t="str">
        <f t="shared" si="13"/>
        <v/>
      </c>
      <c r="S21" s="326"/>
      <c r="T21" s="332" t="str">
        <f t="shared" si="14"/>
        <v/>
      </c>
      <c r="U21" s="326"/>
      <c r="V21" s="332" t="str">
        <f t="shared" si="15"/>
        <v/>
      </c>
      <c r="W21" s="326"/>
      <c r="X21" s="332" t="str">
        <f t="shared" si="16"/>
        <v/>
      </c>
      <c r="Y21" s="326"/>
      <c r="Z21" s="332" t="str">
        <f t="shared" si="17"/>
        <v/>
      </c>
      <c r="AA21" s="326"/>
      <c r="AB21" s="332" t="str">
        <f t="shared" si="18"/>
        <v/>
      </c>
      <c r="AC21" s="326"/>
      <c r="AD21" s="332" t="str">
        <f t="shared" si="19"/>
        <v/>
      </c>
      <c r="AE21" s="326"/>
      <c r="AF21" s="332" t="str">
        <f t="shared" si="20"/>
        <v/>
      </c>
      <c r="AG21" s="326"/>
      <c r="AH21" s="332" t="str">
        <f t="shared" si="21"/>
        <v/>
      </c>
      <c r="AI21" s="326"/>
      <c r="AJ21" s="332" t="str">
        <f t="shared" si="22"/>
        <v/>
      </c>
      <c r="AK21" s="326"/>
      <c r="AL21" s="332" t="str">
        <f t="shared" si="23"/>
        <v/>
      </c>
      <c r="AM21" s="326"/>
      <c r="AN21" s="332" t="str">
        <f t="shared" si="24"/>
        <v/>
      </c>
      <c r="AO21" s="326"/>
      <c r="AP21" s="332" t="str">
        <f t="shared" si="26"/>
        <v/>
      </c>
      <c r="AQ21" s="337"/>
      <c r="AR21" s="333">
        <f t="shared" si="0"/>
        <v>0</v>
      </c>
      <c r="AS21" s="334"/>
      <c r="AT21" s="328"/>
      <c r="AU21" s="333">
        <f t="shared" si="1"/>
        <v>0</v>
      </c>
      <c r="AV21" s="334"/>
      <c r="AW21" s="328"/>
      <c r="AX21" s="333">
        <f t="shared" si="2"/>
        <v>0</v>
      </c>
      <c r="AY21" s="334"/>
      <c r="AZ21" s="328"/>
      <c r="BA21" s="333">
        <f t="shared" si="3"/>
        <v>0</v>
      </c>
      <c r="BB21" s="334"/>
      <c r="BC21" s="328"/>
      <c r="BD21" s="333">
        <f t="shared" si="4"/>
        <v>0</v>
      </c>
      <c r="BE21" s="334"/>
      <c r="BF21" s="328"/>
      <c r="BG21" s="333">
        <f t="shared" si="5"/>
        <v>0</v>
      </c>
      <c r="BH21" s="334"/>
      <c r="BI21" s="328"/>
      <c r="BJ21" s="333">
        <f t="shared" si="6"/>
        <v>0</v>
      </c>
      <c r="BK21" s="334"/>
      <c r="BL21" s="328"/>
      <c r="BM21" s="333">
        <f t="shared" si="7"/>
        <v>0</v>
      </c>
      <c r="BN21" s="334"/>
      <c r="BO21" s="328"/>
      <c r="BP21" s="333">
        <f t="shared" si="8"/>
        <v>0</v>
      </c>
      <c r="BQ21" s="334"/>
      <c r="BR21" s="338"/>
      <c r="BS21" s="490" t="e">
        <f>BS18/BS12</f>
        <v>#DIV/0!</v>
      </c>
    </row>
    <row r="22" spans="1:71" ht="15.75" hidden="1" customHeight="1" thickBot="1" x14ac:dyDescent="0.3">
      <c r="A22" s="485"/>
      <c r="B22" s="486"/>
      <c r="C22" s="486"/>
      <c r="D22" s="421"/>
      <c r="E22" s="487"/>
      <c r="F22" s="339" t="s">
        <v>64</v>
      </c>
      <c r="G22" s="340"/>
      <c r="H22" s="341" t="str">
        <f t="shared" si="9"/>
        <v/>
      </c>
      <c r="I22" s="340"/>
      <c r="J22" s="341" t="str">
        <f t="shared" si="9"/>
        <v/>
      </c>
      <c r="K22" s="340"/>
      <c r="L22" s="341" t="str">
        <f t="shared" si="10"/>
        <v/>
      </c>
      <c r="M22" s="340"/>
      <c r="N22" s="341" t="str">
        <f t="shared" si="11"/>
        <v/>
      </c>
      <c r="O22" s="340"/>
      <c r="P22" s="341" t="str">
        <f t="shared" si="12"/>
        <v/>
      </c>
      <c r="Q22" s="340"/>
      <c r="R22" s="341" t="str">
        <f t="shared" si="13"/>
        <v/>
      </c>
      <c r="S22" s="340"/>
      <c r="T22" s="341" t="str">
        <f t="shared" si="14"/>
        <v/>
      </c>
      <c r="U22" s="340"/>
      <c r="V22" s="341" t="str">
        <f t="shared" si="15"/>
        <v/>
      </c>
      <c r="W22" s="340"/>
      <c r="X22" s="341" t="str">
        <f t="shared" si="16"/>
        <v/>
      </c>
      <c r="Y22" s="340"/>
      <c r="Z22" s="341" t="str">
        <f t="shared" si="17"/>
        <v/>
      </c>
      <c r="AA22" s="340"/>
      <c r="AB22" s="341" t="str">
        <f t="shared" si="18"/>
        <v/>
      </c>
      <c r="AC22" s="340"/>
      <c r="AD22" s="341" t="str">
        <f t="shared" si="19"/>
        <v/>
      </c>
      <c r="AE22" s="340"/>
      <c r="AF22" s="341" t="str">
        <f t="shared" si="20"/>
        <v/>
      </c>
      <c r="AG22" s="340"/>
      <c r="AH22" s="341" t="str">
        <f t="shared" si="21"/>
        <v/>
      </c>
      <c r="AI22" s="340"/>
      <c r="AJ22" s="341" t="str">
        <f t="shared" si="22"/>
        <v/>
      </c>
      <c r="AK22" s="340"/>
      <c r="AL22" s="341" t="str">
        <f t="shared" si="23"/>
        <v/>
      </c>
      <c r="AM22" s="340"/>
      <c r="AN22" s="341" t="str">
        <f t="shared" si="24"/>
        <v/>
      </c>
      <c r="AO22" s="340"/>
      <c r="AP22" s="341" t="str">
        <f t="shared" si="26"/>
        <v/>
      </c>
      <c r="AQ22" s="342"/>
      <c r="AR22" s="343">
        <f t="shared" si="0"/>
        <v>0</v>
      </c>
      <c r="AS22" s="344"/>
      <c r="AT22" s="345"/>
      <c r="AU22" s="343">
        <f t="shared" si="1"/>
        <v>0</v>
      </c>
      <c r="AV22" s="344"/>
      <c r="AW22" s="345"/>
      <c r="AX22" s="343">
        <f t="shared" si="2"/>
        <v>0</v>
      </c>
      <c r="AY22" s="344"/>
      <c r="AZ22" s="345"/>
      <c r="BA22" s="343">
        <f t="shared" si="3"/>
        <v>0</v>
      </c>
      <c r="BB22" s="344"/>
      <c r="BC22" s="345"/>
      <c r="BD22" s="343">
        <f t="shared" si="4"/>
        <v>0</v>
      </c>
      <c r="BE22" s="344"/>
      <c r="BF22" s="345"/>
      <c r="BG22" s="343">
        <f t="shared" si="5"/>
        <v>0</v>
      </c>
      <c r="BH22" s="344"/>
      <c r="BI22" s="345"/>
      <c r="BJ22" s="343">
        <f t="shared" si="6"/>
        <v>0</v>
      </c>
      <c r="BK22" s="344"/>
      <c r="BL22" s="345"/>
      <c r="BM22" s="343">
        <f t="shared" si="7"/>
        <v>0</v>
      </c>
      <c r="BN22" s="344"/>
      <c r="BO22" s="345"/>
      <c r="BP22" s="343">
        <f t="shared" si="8"/>
        <v>0</v>
      </c>
      <c r="BQ22" s="344"/>
      <c r="BR22" s="346"/>
      <c r="BS22" s="491"/>
    </row>
    <row r="23" spans="1:71" ht="15" customHeight="1" x14ac:dyDescent="0.3">
      <c r="A23" s="440" t="s">
        <v>27</v>
      </c>
      <c r="B23" s="442" t="s">
        <v>28</v>
      </c>
      <c r="C23" s="442" t="s">
        <v>29</v>
      </c>
      <c r="D23" s="442" t="s">
        <v>30</v>
      </c>
      <c r="E23" s="432" t="s">
        <v>31</v>
      </c>
      <c r="F23" s="444" t="s">
        <v>32</v>
      </c>
      <c r="G23" s="434" t="s">
        <v>33</v>
      </c>
      <c r="H23" s="436" t="s">
        <v>34</v>
      </c>
      <c r="I23" s="434" t="s">
        <v>33</v>
      </c>
      <c r="J23" s="436" t="s">
        <v>34</v>
      </c>
      <c r="K23" s="434" t="s">
        <v>33</v>
      </c>
      <c r="L23" s="436" t="s">
        <v>34</v>
      </c>
      <c r="M23" s="434" t="s">
        <v>33</v>
      </c>
      <c r="N23" s="436" t="s">
        <v>34</v>
      </c>
      <c r="O23" s="434" t="s">
        <v>33</v>
      </c>
      <c r="P23" s="436" t="s">
        <v>34</v>
      </c>
      <c r="Q23" s="434" t="s">
        <v>33</v>
      </c>
      <c r="R23" s="436" t="s">
        <v>34</v>
      </c>
      <c r="S23" s="434" t="s">
        <v>33</v>
      </c>
      <c r="T23" s="436" t="s">
        <v>34</v>
      </c>
      <c r="U23" s="434" t="s">
        <v>33</v>
      </c>
      <c r="V23" s="436" t="s">
        <v>34</v>
      </c>
      <c r="W23" s="434" t="s">
        <v>33</v>
      </c>
      <c r="X23" s="436" t="s">
        <v>34</v>
      </c>
      <c r="Y23" s="434" t="s">
        <v>33</v>
      </c>
      <c r="Z23" s="436" t="s">
        <v>34</v>
      </c>
      <c r="AA23" s="434" t="s">
        <v>33</v>
      </c>
      <c r="AB23" s="436" t="s">
        <v>34</v>
      </c>
      <c r="AC23" s="434" t="s">
        <v>33</v>
      </c>
      <c r="AD23" s="436" t="s">
        <v>34</v>
      </c>
      <c r="AE23" s="434" t="s">
        <v>33</v>
      </c>
      <c r="AF23" s="436" t="s">
        <v>34</v>
      </c>
      <c r="AG23" s="434" t="s">
        <v>33</v>
      </c>
      <c r="AH23" s="436" t="s">
        <v>34</v>
      </c>
      <c r="AI23" s="434" t="s">
        <v>33</v>
      </c>
      <c r="AJ23" s="436" t="s">
        <v>34</v>
      </c>
      <c r="AK23" s="434" t="s">
        <v>33</v>
      </c>
      <c r="AL23" s="436" t="s">
        <v>34</v>
      </c>
      <c r="AM23" s="434" t="s">
        <v>33</v>
      </c>
      <c r="AN23" s="436" t="s">
        <v>34</v>
      </c>
      <c r="AO23" s="434" t="s">
        <v>33</v>
      </c>
      <c r="AP23" s="436" t="s">
        <v>34</v>
      </c>
      <c r="AQ23" s="447" t="s">
        <v>33</v>
      </c>
      <c r="AR23" s="460" t="s">
        <v>35</v>
      </c>
      <c r="AS23" s="446" t="s">
        <v>34</v>
      </c>
      <c r="AT23" s="447" t="s">
        <v>33</v>
      </c>
      <c r="AU23" s="460" t="s">
        <v>35</v>
      </c>
      <c r="AV23" s="446" t="s">
        <v>34</v>
      </c>
      <c r="AW23" s="447" t="s">
        <v>33</v>
      </c>
      <c r="AX23" s="460" t="s">
        <v>35</v>
      </c>
      <c r="AY23" s="446" t="s">
        <v>34</v>
      </c>
      <c r="AZ23" s="447" t="s">
        <v>33</v>
      </c>
      <c r="BA23" s="460" t="s">
        <v>35</v>
      </c>
      <c r="BB23" s="446" t="s">
        <v>34</v>
      </c>
      <c r="BC23" s="447" t="s">
        <v>33</v>
      </c>
      <c r="BD23" s="460" t="s">
        <v>35</v>
      </c>
      <c r="BE23" s="446" t="s">
        <v>34</v>
      </c>
      <c r="BF23" s="447" t="s">
        <v>33</v>
      </c>
      <c r="BG23" s="460" t="s">
        <v>35</v>
      </c>
      <c r="BH23" s="446" t="s">
        <v>34</v>
      </c>
      <c r="BI23" s="447" t="s">
        <v>33</v>
      </c>
      <c r="BJ23" s="460" t="s">
        <v>35</v>
      </c>
      <c r="BK23" s="446" t="s">
        <v>34</v>
      </c>
      <c r="BL23" s="447" t="s">
        <v>33</v>
      </c>
      <c r="BM23" s="460" t="s">
        <v>35</v>
      </c>
      <c r="BN23" s="446" t="s">
        <v>34</v>
      </c>
      <c r="BO23" s="447" t="s">
        <v>33</v>
      </c>
      <c r="BP23" s="460" t="s">
        <v>35</v>
      </c>
      <c r="BQ23" s="446" t="s">
        <v>34</v>
      </c>
      <c r="BR23" s="447" t="s">
        <v>33</v>
      </c>
      <c r="BS23" s="448" t="s">
        <v>36</v>
      </c>
    </row>
    <row r="24" spans="1:71" ht="15" customHeight="1" x14ac:dyDescent="0.3">
      <c r="A24" s="441"/>
      <c r="B24" s="443"/>
      <c r="C24" s="443"/>
      <c r="D24" s="443"/>
      <c r="E24" s="433"/>
      <c r="F24" s="445"/>
      <c r="G24" s="435"/>
      <c r="H24" s="437"/>
      <c r="I24" s="435"/>
      <c r="J24" s="437"/>
      <c r="K24" s="435"/>
      <c r="L24" s="437"/>
      <c r="M24" s="435"/>
      <c r="N24" s="437"/>
      <c r="O24" s="435"/>
      <c r="P24" s="437"/>
      <c r="Q24" s="435"/>
      <c r="R24" s="437"/>
      <c r="S24" s="435"/>
      <c r="T24" s="437"/>
      <c r="U24" s="435"/>
      <c r="V24" s="437"/>
      <c r="W24" s="435"/>
      <c r="X24" s="437"/>
      <c r="Y24" s="435"/>
      <c r="Z24" s="437"/>
      <c r="AA24" s="435"/>
      <c r="AB24" s="437"/>
      <c r="AC24" s="435"/>
      <c r="AD24" s="437"/>
      <c r="AE24" s="435"/>
      <c r="AF24" s="437"/>
      <c r="AG24" s="435"/>
      <c r="AH24" s="437"/>
      <c r="AI24" s="435"/>
      <c r="AJ24" s="437"/>
      <c r="AK24" s="435"/>
      <c r="AL24" s="437"/>
      <c r="AM24" s="435"/>
      <c r="AN24" s="437"/>
      <c r="AO24" s="435"/>
      <c r="AP24" s="437"/>
      <c r="AQ24" s="431"/>
      <c r="AR24" s="433"/>
      <c r="AS24" s="406"/>
      <c r="AT24" s="431"/>
      <c r="AU24" s="433"/>
      <c r="AV24" s="406"/>
      <c r="AW24" s="431"/>
      <c r="AX24" s="433"/>
      <c r="AY24" s="406"/>
      <c r="AZ24" s="431"/>
      <c r="BA24" s="433"/>
      <c r="BB24" s="406"/>
      <c r="BC24" s="431"/>
      <c r="BD24" s="433"/>
      <c r="BE24" s="406"/>
      <c r="BF24" s="431"/>
      <c r="BG24" s="433"/>
      <c r="BH24" s="406"/>
      <c r="BI24" s="431"/>
      <c r="BJ24" s="433"/>
      <c r="BK24" s="406"/>
      <c r="BL24" s="431"/>
      <c r="BM24" s="433"/>
      <c r="BN24" s="406"/>
      <c r="BO24" s="431"/>
      <c r="BP24" s="433"/>
      <c r="BQ24" s="406"/>
      <c r="BR24" s="431"/>
      <c r="BS24" s="410"/>
    </row>
    <row r="25" spans="1:71" ht="15" customHeight="1" x14ac:dyDescent="0.3">
      <c r="A25" s="411" t="s">
        <v>143</v>
      </c>
      <c r="B25" s="449">
        <v>370</v>
      </c>
      <c r="C25" s="452">
        <v>1600642</v>
      </c>
      <c r="D25" s="455" t="s">
        <v>308</v>
      </c>
      <c r="E25" s="423" t="s">
        <v>144</v>
      </c>
      <c r="F25" s="325" t="s">
        <v>41</v>
      </c>
      <c r="G25" s="326"/>
      <c r="H25" s="327" t="str">
        <f>IF(G25&gt;0,G25,"")</f>
        <v/>
      </c>
      <c r="I25" s="326"/>
      <c r="J25" s="327" t="str">
        <f>IF(I25&gt;0,I25,"")</f>
        <v/>
      </c>
      <c r="K25" s="326"/>
      <c r="L25" s="327" t="str">
        <f>IF(K25&gt;0,K25,"")</f>
        <v/>
      </c>
      <c r="M25" s="326"/>
      <c r="N25" s="327" t="str">
        <f>IF(M25&gt;0,M25,"")</f>
        <v/>
      </c>
      <c r="O25" s="326"/>
      <c r="P25" s="327" t="str">
        <f>IF(O25&gt;0,O25,"")</f>
        <v/>
      </c>
      <c r="Q25" s="326"/>
      <c r="R25" s="327" t="str">
        <f>IF(Q25&gt;0,Q25,"")</f>
        <v/>
      </c>
      <c r="S25" s="326"/>
      <c r="T25" s="327" t="str">
        <f>IF(S25&gt;0,S25,"")</f>
        <v/>
      </c>
      <c r="U25" s="326"/>
      <c r="V25" s="327" t="str">
        <f>IF(U25&gt;0,U25,"")</f>
        <v/>
      </c>
      <c r="W25" s="326"/>
      <c r="X25" s="327" t="str">
        <f>IF(W25&gt;0,W25,"")</f>
        <v/>
      </c>
      <c r="Y25" s="326"/>
      <c r="Z25" s="327" t="str">
        <f>IF(Y25&gt;0,Y25,"")</f>
        <v/>
      </c>
      <c r="AA25" s="326"/>
      <c r="AB25" s="327" t="str">
        <f>IF(AA25&gt;0,AA25,"")</f>
        <v/>
      </c>
      <c r="AC25" s="326"/>
      <c r="AD25" s="327" t="str">
        <f>IF(AC25&gt;0,AC25,"")</f>
        <v/>
      </c>
      <c r="AE25" s="326"/>
      <c r="AF25" s="327" t="str">
        <f>IF(AE25&gt;0,AE25,"")</f>
        <v/>
      </c>
      <c r="AG25" s="326"/>
      <c r="AH25" s="327" t="str">
        <f>IF(AG25&gt;0,AG25,"")</f>
        <v/>
      </c>
      <c r="AI25" s="326"/>
      <c r="AJ25" s="327" t="str">
        <f>IF(AI25&gt;0,AI25,"")</f>
        <v/>
      </c>
      <c r="AK25" s="326"/>
      <c r="AL25" s="327" t="str">
        <f>IF(AK25&gt;0,AK25,"")</f>
        <v/>
      </c>
      <c r="AM25" s="326"/>
      <c r="AN25" s="327" t="str">
        <f>IF(AM25&gt;0,AM25,"")</f>
        <v/>
      </c>
      <c r="AO25" s="326"/>
      <c r="AP25" s="327" t="str">
        <f>IF(AO25&gt;0,AO25,"")</f>
        <v/>
      </c>
      <c r="AQ25" s="328"/>
      <c r="AR25" s="329">
        <f t="shared" ref="AR25:AR36" si="27">AQ25-AS25</f>
        <v>0</v>
      </c>
      <c r="AS25" s="330"/>
      <c r="AT25" s="328"/>
      <c r="AU25" s="329">
        <f t="shared" ref="AU25:AU36" si="28">AT25-AV25</f>
        <v>0</v>
      </c>
      <c r="AV25" s="330"/>
      <c r="AW25" s="328"/>
      <c r="AX25" s="329">
        <f t="shared" ref="AX25:AX36" si="29">AW25-AY25</f>
        <v>0</v>
      </c>
      <c r="AY25" s="330"/>
      <c r="AZ25" s="328"/>
      <c r="BA25" s="329">
        <f t="shared" ref="BA25:BA36" si="30">AZ25-BB25</f>
        <v>0</v>
      </c>
      <c r="BB25" s="330"/>
      <c r="BC25" s="328"/>
      <c r="BD25" s="329">
        <f t="shared" ref="BD25:BD36" si="31">BC25-BE25</f>
        <v>0</v>
      </c>
      <c r="BE25" s="330"/>
      <c r="BF25" s="328"/>
      <c r="BG25" s="329">
        <f t="shared" ref="BG25:BG36" si="32">BF25-BH25</f>
        <v>0</v>
      </c>
      <c r="BH25" s="330"/>
      <c r="BI25" s="328"/>
      <c r="BJ25" s="329">
        <f t="shared" ref="BJ25:BJ36" si="33">BI25-BK25</f>
        <v>0</v>
      </c>
      <c r="BK25" s="330"/>
      <c r="BL25" s="328"/>
      <c r="BM25" s="329">
        <f t="shared" ref="BM25:BM36" si="34">BL25-BN25</f>
        <v>0</v>
      </c>
      <c r="BN25" s="330"/>
      <c r="BO25" s="328"/>
      <c r="BP25" s="329">
        <f t="shared" ref="BP25:BP36" si="35">BO25-BQ25</f>
        <v>0</v>
      </c>
      <c r="BQ25" s="330"/>
      <c r="BR25" s="328"/>
      <c r="BS25" s="347" t="s">
        <v>42</v>
      </c>
    </row>
    <row r="26" spans="1:71" x14ac:dyDescent="0.3">
      <c r="A26" s="412"/>
      <c r="B26" s="450"/>
      <c r="C26" s="453"/>
      <c r="D26" s="456"/>
      <c r="E26" s="424"/>
      <c r="F26" s="325" t="s">
        <v>53</v>
      </c>
      <c r="G26" s="326"/>
      <c r="H26" s="332" t="str">
        <f t="shared" ref="H26:H36" si="36">IF(G26&gt;0,G26,"")</f>
        <v/>
      </c>
      <c r="I26" s="326"/>
      <c r="J26" s="332" t="str">
        <f t="shared" ref="J26:J36" si="37">IF(I26&gt;0,I26,"")</f>
        <v/>
      </c>
      <c r="K26" s="326"/>
      <c r="L26" s="332" t="str">
        <f t="shared" ref="L26:L36" si="38">IF(K26&gt;0,K26,"")</f>
        <v/>
      </c>
      <c r="M26" s="326"/>
      <c r="N26" s="332" t="str">
        <f t="shared" ref="N26:N36" si="39">IF(M26&gt;0,M26,"")</f>
        <v/>
      </c>
      <c r="O26" s="326"/>
      <c r="P26" s="332" t="str">
        <f t="shared" ref="P26:P36" si="40">IF(O26&gt;0,O26,"")</f>
        <v/>
      </c>
      <c r="Q26" s="326"/>
      <c r="R26" s="332" t="str">
        <f t="shared" ref="R26:R36" si="41">IF(Q26&gt;0,Q26,"")</f>
        <v/>
      </c>
      <c r="S26" s="326"/>
      <c r="T26" s="332" t="str">
        <f t="shared" ref="T26:T36" si="42">IF(S26&gt;0,S26,"")</f>
        <v/>
      </c>
      <c r="U26" s="326"/>
      <c r="V26" s="332" t="str">
        <f t="shared" ref="V26:V36" si="43">IF(U26&gt;0,U26,"")</f>
        <v/>
      </c>
      <c r="W26" s="326"/>
      <c r="X26" s="332" t="str">
        <f t="shared" ref="X26:X36" si="44">IF(W26&gt;0,W26,"")</f>
        <v/>
      </c>
      <c r="Y26" s="326"/>
      <c r="Z26" s="332" t="str">
        <f t="shared" ref="Z26:Z36" si="45">IF(Y26&gt;0,Y26,"")</f>
        <v/>
      </c>
      <c r="AA26" s="326"/>
      <c r="AB26" s="332" t="str">
        <f t="shared" ref="AB26:AB36" si="46">IF(AA26&gt;0,AA26,"")</f>
        <v/>
      </c>
      <c r="AC26" s="326"/>
      <c r="AD26" s="332" t="str">
        <f t="shared" ref="AD26:AD36" si="47">IF(AC26&gt;0,AC26,"")</f>
        <v/>
      </c>
      <c r="AE26" s="326"/>
      <c r="AF26" s="332" t="str">
        <f t="shared" ref="AF26:AF36" si="48">IF(AE26&gt;0,AE26,"")</f>
        <v/>
      </c>
      <c r="AG26" s="326"/>
      <c r="AH26" s="332" t="str">
        <f t="shared" ref="AH26:AH36" si="49">IF(AG26&gt;0,AG26,"")</f>
        <v/>
      </c>
      <c r="AI26" s="326"/>
      <c r="AJ26" s="332" t="str">
        <f t="shared" ref="AJ26:AJ36" si="50">IF(AI26&gt;0,AI26,"")</f>
        <v/>
      </c>
      <c r="AK26" s="326"/>
      <c r="AL26" s="332" t="str">
        <f t="shared" ref="AL26:AL36" si="51">IF(AK26&gt;0,AK26,"")</f>
        <v/>
      </c>
      <c r="AM26" s="326"/>
      <c r="AN26" s="332" t="str">
        <f t="shared" ref="AN26:AN36" si="52">IF(AM26&gt;0,AM26,"")</f>
        <v/>
      </c>
      <c r="AO26" s="326"/>
      <c r="AP26" s="332" t="str">
        <f t="shared" ref="AP26:AP28" si="53">IF(AO26&gt;0,AO26,"")</f>
        <v/>
      </c>
      <c r="AQ26" s="328"/>
      <c r="AR26" s="333">
        <f t="shared" si="27"/>
        <v>0</v>
      </c>
      <c r="AS26" s="334"/>
      <c r="AT26" s="328"/>
      <c r="AU26" s="333">
        <f t="shared" si="28"/>
        <v>0</v>
      </c>
      <c r="AV26" s="334"/>
      <c r="AW26" s="328"/>
      <c r="AX26" s="333">
        <f t="shared" si="29"/>
        <v>0</v>
      </c>
      <c r="AY26" s="334"/>
      <c r="AZ26" s="328"/>
      <c r="BA26" s="333">
        <f t="shared" si="30"/>
        <v>0</v>
      </c>
      <c r="BB26" s="334"/>
      <c r="BC26" s="328"/>
      <c r="BD26" s="333">
        <f t="shared" si="31"/>
        <v>0</v>
      </c>
      <c r="BE26" s="334"/>
      <c r="BF26" s="328"/>
      <c r="BG26" s="333">
        <f t="shared" si="32"/>
        <v>0</v>
      </c>
      <c r="BH26" s="334"/>
      <c r="BI26" s="328"/>
      <c r="BJ26" s="333">
        <f t="shared" si="33"/>
        <v>0</v>
      </c>
      <c r="BK26" s="334"/>
      <c r="BL26" s="328"/>
      <c r="BM26" s="333">
        <f t="shared" si="34"/>
        <v>0</v>
      </c>
      <c r="BN26" s="334"/>
      <c r="BO26" s="328"/>
      <c r="BP26" s="333">
        <f t="shared" si="35"/>
        <v>0</v>
      </c>
      <c r="BQ26" s="334"/>
      <c r="BR26" s="328"/>
      <c r="BS26" s="426">
        <f>SUM(AQ25:AQ36,AT25:AT36,AW25:AW36,AZ25:AZ36,BC25:BC36,BR25:BR36)+SUM(AO25:AO36,AM25:AM36,AK25:AK36,AI25:AI36,AG25:AG36,AE25:AE36,AC25:AC36,AA25:AA36,Y25:Y36,W25:W36,U25:U36,S25:S36,Q23,Q25:Q36,O25:O36,M25:M36,K25:K36,I25:I36,G25:G36,Q23)</f>
        <v>1000000</v>
      </c>
    </row>
    <row r="27" spans="1:71" x14ac:dyDescent="0.3">
      <c r="A27" s="412"/>
      <c r="B27" s="450"/>
      <c r="C27" s="453"/>
      <c r="D27" s="456"/>
      <c r="E27" s="424"/>
      <c r="F27" s="325" t="s">
        <v>54</v>
      </c>
      <c r="G27" s="326"/>
      <c r="H27" s="332" t="str">
        <f t="shared" si="36"/>
        <v/>
      </c>
      <c r="I27" s="326"/>
      <c r="J27" s="332" t="str">
        <f t="shared" si="37"/>
        <v/>
      </c>
      <c r="K27" s="326"/>
      <c r="L27" s="332" t="str">
        <f t="shared" si="38"/>
        <v/>
      </c>
      <c r="M27" s="326"/>
      <c r="N27" s="332" t="str">
        <f t="shared" si="39"/>
        <v/>
      </c>
      <c r="O27" s="326"/>
      <c r="P27" s="332" t="str">
        <f t="shared" si="40"/>
        <v/>
      </c>
      <c r="Q27" s="326"/>
      <c r="R27" s="332" t="str">
        <f t="shared" si="41"/>
        <v/>
      </c>
      <c r="S27" s="326"/>
      <c r="T27" s="332" t="str">
        <f t="shared" si="42"/>
        <v/>
      </c>
      <c r="U27" s="326"/>
      <c r="V27" s="332" t="str">
        <f t="shared" si="43"/>
        <v/>
      </c>
      <c r="W27" s="326"/>
      <c r="X27" s="332" t="str">
        <f t="shared" si="44"/>
        <v/>
      </c>
      <c r="Y27" s="326"/>
      <c r="Z27" s="332" t="str">
        <f t="shared" si="45"/>
        <v/>
      </c>
      <c r="AA27" s="326"/>
      <c r="AB27" s="332" t="str">
        <f t="shared" si="46"/>
        <v/>
      </c>
      <c r="AC27" s="326"/>
      <c r="AD27" s="332" t="str">
        <f t="shared" si="47"/>
        <v/>
      </c>
      <c r="AE27" s="326"/>
      <c r="AF27" s="332" t="str">
        <f t="shared" si="48"/>
        <v/>
      </c>
      <c r="AG27" s="326"/>
      <c r="AH27" s="332" t="str">
        <f t="shared" si="49"/>
        <v/>
      </c>
      <c r="AI27" s="326"/>
      <c r="AJ27" s="332" t="str">
        <f t="shared" si="50"/>
        <v/>
      </c>
      <c r="AK27" s="326"/>
      <c r="AL27" s="332" t="str">
        <f t="shared" si="51"/>
        <v/>
      </c>
      <c r="AM27" s="326"/>
      <c r="AN27" s="332" t="str">
        <f t="shared" si="52"/>
        <v/>
      </c>
      <c r="AO27" s="326"/>
      <c r="AP27" s="332" t="str">
        <f t="shared" si="53"/>
        <v/>
      </c>
      <c r="AQ27" s="328"/>
      <c r="AR27" s="333">
        <f t="shared" si="27"/>
        <v>0</v>
      </c>
      <c r="AS27" s="334"/>
      <c r="AT27" s="328"/>
      <c r="AU27" s="333">
        <f t="shared" si="28"/>
        <v>0</v>
      </c>
      <c r="AV27" s="334"/>
      <c r="AW27" s="328"/>
      <c r="AX27" s="333">
        <f t="shared" si="29"/>
        <v>0</v>
      </c>
      <c r="AY27" s="334"/>
      <c r="AZ27" s="328"/>
      <c r="BA27" s="333">
        <f t="shared" si="30"/>
        <v>0</v>
      </c>
      <c r="BB27" s="334"/>
      <c r="BC27" s="328"/>
      <c r="BD27" s="333">
        <f t="shared" si="31"/>
        <v>0</v>
      </c>
      <c r="BE27" s="334"/>
      <c r="BF27" s="328"/>
      <c r="BG27" s="333">
        <f t="shared" si="32"/>
        <v>0</v>
      </c>
      <c r="BH27" s="334"/>
      <c r="BI27" s="328"/>
      <c r="BJ27" s="333">
        <f t="shared" si="33"/>
        <v>0</v>
      </c>
      <c r="BK27" s="334"/>
      <c r="BL27" s="328"/>
      <c r="BM27" s="333">
        <f t="shared" si="34"/>
        <v>0</v>
      </c>
      <c r="BN27" s="334"/>
      <c r="BO27" s="328"/>
      <c r="BP27" s="333">
        <f t="shared" si="35"/>
        <v>0</v>
      </c>
      <c r="BQ27" s="334"/>
      <c r="BR27" s="328"/>
      <c r="BS27" s="426"/>
    </row>
    <row r="28" spans="1:71" x14ac:dyDescent="0.3">
      <c r="A28" s="412"/>
      <c r="B28" s="450"/>
      <c r="C28" s="453"/>
      <c r="D28" s="456"/>
      <c r="E28" s="424"/>
      <c r="F28" s="325" t="s">
        <v>55</v>
      </c>
      <c r="G28" s="326"/>
      <c r="H28" s="335" t="str">
        <f t="shared" si="36"/>
        <v/>
      </c>
      <c r="I28" s="326"/>
      <c r="J28" s="335" t="str">
        <f t="shared" si="37"/>
        <v/>
      </c>
      <c r="K28" s="326"/>
      <c r="L28" s="335" t="str">
        <f t="shared" si="38"/>
        <v/>
      </c>
      <c r="M28" s="326"/>
      <c r="N28" s="335" t="str">
        <f t="shared" si="39"/>
        <v/>
      </c>
      <c r="O28" s="326"/>
      <c r="P28" s="335" t="str">
        <f t="shared" si="40"/>
        <v/>
      </c>
      <c r="Q28" s="326"/>
      <c r="R28" s="335" t="str">
        <f t="shared" si="41"/>
        <v/>
      </c>
      <c r="S28" s="326"/>
      <c r="T28" s="335" t="str">
        <f t="shared" si="42"/>
        <v/>
      </c>
      <c r="U28" s="326"/>
      <c r="V28" s="335" t="str">
        <f t="shared" si="43"/>
        <v/>
      </c>
      <c r="W28" s="326"/>
      <c r="X28" s="335" t="str">
        <f t="shared" si="44"/>
        <v/>
      </c>
      <c r="Y28" s="326"/>
      <c r="Z28" s="335" t="str">
        <f t="shared" si="45"/>
        <v/>
      </c>
      <c r="AA28" s="326"/>
      <c r="AB28" s="335" t="str">
        <f t="shared" si="46"/>
        <v/>
      </c>
      <c r="AC28" s="326"/>
      <c r="AD28" s="335" t="str">
        <f t="shared" si="47"/>
        <v/>
      </c>
      <c r="AE28" s="326"/>
      <c r="AF28" s="335" t="str">
        <f t="shared" si="48"/>
        <v/>
      </c>
      <c r="AG28" s="326"/>
      <c r="AH28" s="335" t="str">
        <f t="shared" si="49"/>
        <v/>
      </c>
      <c r="AI28" s="326"/>
      <c r="AJ28" s="335" t="str">
        <f t="shared" si="50"/>
        <v/>
      </c>
      <c r="AK28" s="326"/>
      <c r="AL28" s="335" t="str">
        <f t="shared" si="51"/>
        <v/>
      </c>
      <c r="AM28" s="326"/>
      <c r="AN28" s="335" t="str">
        <f t="shared" si="52"/>
        <v/>
      </c>
      <c r="AO28" s="326"/>
      <c r="AP28" s="335" t="str">
        <f t="shared" si="53"/>
        <v/>
      </c>
      <c r="AQ28" s="328"/>
      <c r="AR28" s="333">
        <f t="shared" si="27"/>
        <v>0</v>
      </c>
      <c r="AS28" s="334"/>
      <c r="AT28" s="328"/>
      <c r="AU28" s="333">
        <f t="shared" si="28"/>
        <v>0</v>
      </c>
      <c r="AV28" s="334"/>
      <c r="AW28" s="328"/>
      <c r="AX28" s="333">
        <f t="shared" si="29"/>
        <v>0</v>
      </c>
      <c r="AY28" s="334"/>
      <c r="AZ28" s="328"/>
      <c r="BA28" s="333">
        <f t="shared" si="30"/>
        <v>0</v>
      </c>
      <c r="BB28" s="334"/>
      <c r="BC28" s="328"/>
      <c r="BD28" s="333">
        <f t="shared" si="31"/>
        <v>0</v>
      </c>
      <c r="BE28" s="334"/>
      <c r="BF28" s="328"/>
      <c r="BG28" s="333">
        <f t="shared" si="32"/>
        <v>0</v>
      </c>
      <c r="BH28" s="334"/>
      <c r="BI28" s="328"/>
      <c r="BJ28" s="333">
        <f t="shared" si="33"/>
        <v>0</v>
      </c>
      <c r="BK28" s="334"/>
      <c r="BL28" s="328"/>
      <c r="BM28" s="333">
        <f t="shared" si="34"/>
        <v>0</v>
      </c>
      <c r="BN28" s="334"/>
      <c r="BO28" s="328"/>
      <c r="BP28" s="333">
        <f t="shared" si="35"/>
        <v>0</v>
      </c>
      <c r="BQ28" s="334"/>
      <c r="BR28" s="328"/>
      <c r="BS28" s="348" t="s">
        <v>43</v>
      </c>
    </row>
    <row r="29" spans="1:71" x14ac:dyDescent="0.3">
      <c r="A29" s="412"/>
      <c r="B29" s="450"/>
      <c r="C29" s="453"/>
      <c r="D29" s="456"/>
      <c r="E29" s="424"/>
      <c r="F29" s="325" t="s">
        <v>56</v>
      </c>
      <c r="G29" s="326"/>
      <c r="H29" s="335" t="str">
        <f t="shared" si="36"/>
        <v/>
      </c>
      <c r="I29" s="326"/>
      <c r="J29" s="335" t="str">
        <f t="shared" si="37"/>
        <v/>
      </c>
      <c r="K29" s="326"/>
      <c r="L29" s="335" t="str">
        <f t="shared" si="38"/>
        <v/>
      </c>
      <c r="M29" s="326"/>
      <c r="N29" s="335" t="str">
        <f t="shared" si="39"/>
        <v/>
      </c>
      <c r="O29" s="326"/>
      <c r="P29" s="335" t="str">
        <f t="shared" si="40"/>
        <v/>
      </c>
      <c r="Q29" s="326"/>
      <c r="R29" s="335" t="str">
        <f t="shared" si="41"/>
        <v/>
      </c>
      <c r="S29" s="326"/>
      <c r="T29" s="335" t="str">
        <f t="shared" si="42"/>
        <v/>
      </c>
      <c r="U29" s="326"/>
      <c r="V29" s="335" t="str">
        <f t="shared" si="43"/>
        <v/>
      </c>
      <c r="W29" s="326"/>
      <c r="X29" s="335" t="str">
        <f t="shared" si="44"/>
        <v/>
      </c>
      <c r="Y29" s="326"/>
      <c r="Z29" s="335" t="str">
        <f t="shared" si="45"/>
        <v/>
      </c>
      <c r="AA29" s="326"/>
      <c r="AB29" s="335" t="str">
        <f t="shared" si="46"/>
        <v/>
      </c>
      <c r="AC29" s="326"/>
      <c r="AD29" s="335" t="str">
        <f t="shared" si="47"/>
        <v/>
      </c>
      <c r="AE29" s="326"/>
      <c r="AF29" s="335" t="str">
        <f t="shared" si="48"/>
        <v/>
      </c>
      <c r="AG29" s="326"/>
      <c r="AH29" s="335" t="str">
        <f t="shared" si="49"/>
        <v/>
      </c>
      <c r="AI29" s="326"/>
      <c r="AJ29" s="335" t="str">
        <f t="shared" si="50"/>
        <v/>
      </c>
      <c r="AK29" s="326"/>
      <c r="AL29" s="335" t="str">
        <f t="shared" si="51"/>
        <v/>
      </c>
      <c r="AM29" s="326"/>
      <c r="AN29" s="335" t="str">
        <f t="shared" si="52"/>
        <v/>
      </c>
      <c r="AO29" s="326"/>
      <c r="AP29" s="335"/>
      <c r="AQ29" s="328"/>
      <c r="AR29" s="333">
        <f t="shared" si="27"/>
        <v>0</v>
      </c>
      <c r="AS29" s="334"/>
      <c r="AT29" s="328"/>
      <c r="AU29" s="333">
        <f t="shared" si="28"/>
        <v>0</v>
      </c>
      <c r="AV29" s="334"/>
      <c r="AW29" s="328"/>
      <c r="AX29" s="333">
        <f t="shared" si="29"/>
        <v>0</v>
      </c>
      <c r="AY29" s="334"/>
      <c r="AZ29" s="328"/>
      <c r="BA29" s="333">
        <f t="shared" si="30"/>
        <v>0</v>
      </c>
      <c r="BB29" s="334"/>
      <c r="BC29" s="328"/>
      <c r="BD29" s="333">
        <f t="shared" si="31"/>
        <v>0</v>
      </c>
      <c r="BE29" s="334"/>
      <c r="BF29" s="328"/>
      <c r="BG29" s="333">
        <f t="shared" si="32"/>
        <v>0</v>
      </c>
      <c r="BH29" s="334"/>
      <c r="BI29" s="328"/>
      <c r="BJ29" s="333">
        <f t="shared" si="33"/>
        <v>0</v>
      </c>
      <c r="BK29" s="334"/>
      <c r="BL29" s="328"/>
      <c r="BM29" s="333">
        <f t="shared" si="34"/>
        <v>0</v>
      </c>
      <c r="BN29" s="334"/>
      <c r="BO29" s="328"/>
      <c r="BP29" s="333">
        <f t="shared" si="35"/>
        <v>0</v>
      </c>
      <c r="BQ29" s="334"/>
      <c r="BR29" s="328"/>
      <c r="BS29" s="426">
        <f>SUM(AR25:AR36,AU25:AU36,AX25:AX36,BA25:BA36,BD25:BD36)</f>
        <v>200000</v>
      </c>
    </row>
    <row r="30" spans="1:71" x14ac:dyDescent="0.3">
      <c r="A30" s="412"/>
      <c r="B30" s="450"/>
      <c r="C30" s="453"/>
      <c r="D30" s="456"/>
      <c r="E30" s="424"/>
      <c r="F30" s="325" t="s">
        <v>57</v>
      </c>
      <c r="G30" s="326"/>
      <c r="H30" s="332" t="str">
        <f t="shared" si="36"/>
        <v/>
      </c>
      <c r="I30" s="326"/>
      <c r="J30" s="332" t="str">
        <f t="shared" si="37"/>
        <v/>
      </c>
      <c r="K30" s="326"/>
      <c r="L30" s="332" t="str">
        <f t="shared" si="38"/>
        <v/>
      </c>
      <c r="M30" s="326"/>
      <c r="N30" s="332" t="str">
        <f t="shared" si="39"/>
        <v/>
      </c>
      <c r="O30" s="326"/>
      <c r="P30" s="332" t="str">
        <f t="shared" si="40"/>
        <v/>
      </c>
      <c r="Q30" s="326"/>
      <c r="R30" s="332" t="str">
        <f t="shared" si="41"/>
        <v/>
      </c>
      <c r="S30" s="326"/>
      <c r="T30" s="332" t="str">
        <f t="shared" si="42"/>
        <v/>
      </c>
      <c r="U30" s="326"/>
      <c r="V30" s="332" t="str">
        <f t="shared" si="43"/>
        <v/>
      </c>
      <c r="W30" s="326"/>
      <c r="X30" s="332" t="str">
        <f t="shared" si="44"/>
        <v/>
      </c>
      <c r="Y30" s="326"/>
      <c r="Z30" s="332" t="str">
        <f t="shared" si="45"/>
        <v/>
      </c>
      <c r="AA30" s="326"/>
      <c r="AB30" s="332" t="str">
        <f t="shared" si="46"/>
        <v/>
      </c>
      <c r="AC30" s="326"/>
      <c r="AD30" s="332" t="str">
        <f t="shared" si="47"/>
        <v/>
      </c>
      <c r="AE30" s="326"/>
      <c r="AF30" s="332" t="str">
        <f t="shared" si="48"/>
        <v/>
      </c>
      <c r="AG30" s="326"/>
      <c r="AH30" s="332" t="str">
        <f t="shared" si="49"/>
        <v/>
      </c>
      <c r="AI30" s="326"/>
      <c r="AJ30" s="332" t="str">
        <f t="shared" si="50"/>
        <v/>
      </c>
      <c r="AK30" s="326"/>
      <c r="AL30" s="332" t="str">
        <f t="shared" si="51"/>
        <v/>
      </c>
      <c r="AM30" s="326"/>
      <c r="AN30" s="332" t="str">
        <f t="shared" si="52"/>
        <v/>
      </c>
      <c r="AO30" s="326"/>
      <c r="AP30" s="332"/>
      <c r="AQ30" s="328"/>
      <c r="AR30" s="333">
        <f t="shared" si="27"/>
        <v>0</v>
      </c>
      <c r="AS30" s="334"/>
      <c r="AT30" s="328"/>
      <c r="AU30" s="333">
        <f t="shared" si="28"/>
        <v>0</v>
      </c>
      <c r="AV30" s="334"/>
      <c r="AW30" s="328"/>
      <c r="AX30" s="333">
        <f t="shared" si="29"/>
        <v>0</v>
      </c>
      <c r="AY30" s="334"/>
      <c r="AZ30" s="328"/>
      <c r="BA30" s="333">
        <f t="shared" si="30"/>
        <v>0</v>
      </c>
      <c r="BB30" s="334"/>
      <c r="BC30" s="328"/>
      <c r="BD30" s="333">
        <f t="shared" si="31"/>
        <v>0</v>
      </c>
      <c r="BE30" s="334"/>
      <c r="BF30" s="328"/>
      <c r="BG30" s="333">
        <f t="shared" si="32"/>
        <v>0</v>
      </c>
      <c r="BH30" s="334"/>
      <c r="BI30" s="328"/>
      <c r="BJ30" s="333">
        <f t="shared" si="33"/>
        <v>0</v>
      </c>
      <c r="BK30" s="334"/>
      <c r="BL30" s="328"/>
      <c r="BM30" s="333">
        <f t="shared" si="34"/>
        <v>0</v>
      </c>
      <c r="BN30" s="334"/>
      <c r="BO30" s="328"/>
      <c r="BP30" s="333">
        <f t="shared" si="35"/>
        <v>0</v>
      </c>
      <c r="BQ30" s="334"/>
      <c r="BR30" s="328"/>
      <c r="BS30" s="427"/>
    </row>
    <row r="31" spans="1:71" x14ac:dyDescent="0.3">
      <c r="A31" s="412"/>
      <c r="B31" s="450"/>
      <c r="C31" s="453"/>
      <c r="D31" s="456"/>
      <c r="E31" s="424"/>
      <c r="F31" s="325" t="s">
        <v>58</v>
      </c>
      <c r="G31" s="326"/>
      <c r="H31" s="332" t="str">
        <f t="shared" si="36"/>
        <v/>
      </c>
      <c r="I31" s="326"/>
      <c r="J31" s="332" t="str">
        <f t="shared" si="37"/>
        <v/>
      </c>
      <c r="K31" s="326"/>
      <c r="L31" s="332" t="str">
        <f t="shared" si="38"/>
        <v/>
      </c>
      <c r="M31" s="326"/>
      <c r="N31" s="332" t="str">
        <f t="shared" si="39"/>
        <v/>
      </c>
      <c r="O31" s="326"/>
      <c r="P31" s="332" t="str">
        <f t="shared" si="40"/>
        <v/>
      </c>
      <c r="Q31" s="326"/>
      <c r="R31" s="332" t="str">
        <f t="shared" si="41"/>
        <v/>
      </c>
      <c r="S31" s="326"/>
      <c r="T31" s="332" t="str">
        <f t="shared" si="42"/>
        <v/>
      </c>
      <c r="U31" s="326"/>
      <c r="V31" s="332" t="str">
        <f t="shared" si="43"/>
        <v/>
      </c>
      <c r="W31" s="326"/>
      <c r="X31" s="332" t="str">
        <f t="shared" si="44"/>
        <v/>
      </c>
      <c r="Y31" s="326"/>
      <c r="Z31" s="332" t="str">
        <f t="shared" si="45"/>
        <v/>
      </c>
      <c r="AA31" s="326"/>
      <c r="AB31" s="332" t="str">
        <f t="shared" si="46"/>
        <v/>
      </c>
      <c r="AC31" s="326"/>
      <c r="AD31" s="332" t="str">
        <f t="shared" si="47"/>
        <v/>
      </c>
      <c r="AE31" s="326"/>
      <c r="AF31" s="332" t="str">
        <f t="shared" si="48"/>
        <v/>
      </c>
      <c r="AG31" s="326"/>
      <c r="AH31" s="332" t="str">
        <f t="shared" si="49"/>
        <v/>
      </c>
      <c r="AI31" s="326"/>
      <c r="AJ31" s="332" t="str">
        <f t="shared" si="50"/>
        <v/>
      </c>
      <c r="AK31" s="326"/>
      <c r="AL31" s="332" t="str">
        <f t="shared" si="51"/>
        <v/>
      </c>
      <c r="AM31" s="326"/>
      <c r="AN31" s="332" t="str">
        <f t="shared" si="52"/>
        <v/>
      </c>
      <c r="AO31" s="326"/>
      <c r="AP31" s="332" t="str">
        <f t="shared" ref="AP31:AP36" si="54">IF(AO31&gt;0,AO31,"")</f>
        <v/>
      </c>
      <c r="AQ31" s="328">
        <v>200000</v>
      </c>
      <c r="AR31" s="333">
        <f t="shared" si="27"/>
        <v>0</v>
      </c>
      <c r="AS31" s="334">
        <v>200000</v>
      </c>
      <c r="AT31" s="328">
        <v>200000</v>
      </c>
      <c r="AU31" s="333">
        <f t="shared" si="28"/>
        <v>0</v>
      </c>
      <c r="AV31" s="334">
        <v>200000</v>
      </c>
      <c r="AW31" s="373">
        <v>200000</v>
      </c>
      <c r="AX31" s="374">
        <f t="shared" si="29"/>
        <v>0</v>
      </c>
      <c r="AY31" s="375">
        <v>200000</v>
      </c>
      <c r="AZ31" s="373">
        <v>200000</v>
      </c>
      <c r="BA31" s="374">
        <f t="shared" si="30"/>
        <v>0</v>
      </c>
      <c r="BB31" s="375">
        <v>200000</v>
      </c>
      <c r="BC31" s="373">
        <v>200000</v>
      </c>
      <c r="BD31" s="374">
        <f t="shared" si="31"/>
        <v>200000</v>
      </c>
      <c r="BE31" s="375"/>
      <c r="BF31" s="373">
        <v>200000</v>
      </c>
      <c r="BG31" s="374">
        <f t="shared" si="32"/>
        <v>200000</v>
      </c>
      <c r="BH31" s="375"/>
      <c r="BI31" s="373">
        <v>200000</v>
      </c>
      <c r="BJ31" s="374">
        <f t="shared" si="33"/>
        <v>200000</v>
      </c>
      <c r="BK31" s="375"/>
      <c r="BL31" s="373">
        <v>200000</v>
      </c>
      <c r="BM31" s="374">
        <f t="shared" si="34"/>
        <v>200000</v>
      </c>
      <c r="BN31" s="375"/>
      <c r="BO31" s="373">
        <v>200000</v>
      </c>
      <c r="BP31" s="374">
        <f t="shared" si="35"/>
        <v>200000</v>
      </c>
      <c r="BQ31" s="375"/>
      <c r="BR31" s="328"/>
      <c r="BS31" s="348" t="s">
        <v>44</v>
      </c>
    </row>
    <row r="32" spans="1:71" x14ac:dyDescent="0.3">
      <c r="A32" s="412"/>
      <c r="B32" s="450"/>
      <c r="C32" s="453"/>
      <c r="D32" s="456"/>
      <c r="E32" s="424"/>
      <c r="F32" s="325" t="s">
        <v>59</v>
      </c>
      <c r="G32" s="326"/>
      <c r="H32" s="332" t="str">
        <f t="shared" si="36"/>
        <v/>
      </c>
      <c r="I32" s="326"/>
      <c r="J32" s="332" t="str">
        <f t="shared" si="37"/>
        <v/>
      </c>
      <c r="K32" s="326"/>
      <c r="L32" s="332" t="str">
        <f t="shared" si="38"/>
        <v/>
      </c>
      <c r="M32" s="326"/>
      <c r="N32" s="332" t="str">
        <f t="shared" si="39"/>
        <v/>
      </c>
      <c r="O32" s="326"/>
      <c r="P32" s="332" t="str">
        <f t="shared" si="40"/>
        <v/>
      </c>
      <c r="Q32" s="326"/>
      <c r="R32" s="332" t="str">
        <f t="shared" si="41"/>
        <v/>
      </c>
      <c r="S32" s="326"/>
      <c r="T32" s="332" t="str">
        <f t="shared" si="42"/>
        <v/>
      </c>
      <c r="U32" s="326"/>
      <c r="V32" s="332" t="str">
        <f t="shared" si="43"/>
        <v/>
      </c>
      <c r="W32" s="326"/>
      <c r="X32" s="332" t="str">
        <f t="shared" si="44"/>
        <v/>
      </c>
      <c r="Y32" s="326"/>
      <c r="Z32" s="332" t="str">
        <f t="shared" si="45"/>
        <v/>
      </c>
      <c r="AA32" s="326"/>
      <c r="AB32" s="332" t="str">
        <f t="shared" si="46"/>
        <v/>
      </c>
      <c r="AC32" s="326"/>
      <c r="AD32" s="332" t="str">
        <f t="shared" si="47"/>
        <v/>
      </c>
      <c r="AE32" s="326"/>
      <c r="AF32" s="332" t="str">
        <f t="shared" si="48"/>
        <v/>
      </c>
      <c r="AG32" s="326"/>
      <c r="AH32" s="332" t="str">
        <f t="shared" si="49"/>
        <v/>
      </c>
      <c r="AI32" s="326"/>
      <c r="AJ32" s="332" t="str">
        <f t="shared" si="50"/>
        <v/>
      </c>
      <c r="AK32" s="326"/>
      <c r="AL32" s="332" t="str">
        <f t="shared" si="51"/>
        <v/>
      </c>
      <c r="AM32" s="326"/>
      <c r="AN32" s="332" t="str">
        <f t="shared" si="52"/>
        <v/>
      </c>
      <c r="AO32" s="326"/>
      <c r="AP32" s="332" t="str">
        <f t="shared" si="54"/>
        <v/>
      </c>
      <c r="AQ32" s="328"/>
      <c r="AR32" s="333">
        <f t="shared" si="27"/>
        <v>0</v>
      </c>
      <c r="AS32" s="334"/>
      <c r="AT32" s="328"/>
      <c r="AU32" s="333">
        <f t="shared" si="28"/>
        <v>0</v>
      </c>
      <c r="AV32" s="334"/>
      <c r="AW32" s="328"/>
      <c r="AX32" s="333">
        <f t="shared" si="29"/>
        <v>0</v>
      </c>
      <c r="AY32" s="334"/>
      <c r="AZ32" s="328"/>
      <c r="BA32" s="333">
        <f t="shared" si="30"/>
        <v>0</v>
      </c>
      <c r="BB32" s="334"/>
      <c r="BC32" s="328"/>
      <c r="BD32" s="333">
        <f t="shared" si="31"/>
        <v>0</v>
      </c>
      <c r="BE32" s="334"/>
      <c r="BF32" s="328"/>
      <c r="BG32" s="333">
        <f t="shared" si="32"/>
        <v>0</v>
      </c>
      <c r="BH32" s="334"/>
      <c r="BI32" s="328"/>
      <c r="BJ32" s="333">
        <f t="shared" si="33"/>
        <v>0</v>
      </c>
      <c r="BK32" s="334"/>
      <c r="BL32" s="328"/>
      <c r="BM32" s="333">
        <f t="shared" si="34"/>
        <v>0</v>
      </c>
      <c r="BN32" s="334"/>
      <c r="BO32" s="328"/>
      <c r="BP32" s="333">
        <f t="shared" si="35"/>
        <v>0</v>
      </c>
      <c r="BQ32" s="334"/>
      <c r="BR32" s="328"/>
      <c r="BS32" s="426">
        <f>SUM(AS25:AS36,AV25:AV36,AY25:AY36,BB25:BB36,BE25:BE36)+SUM(AP25:AP36,AN25:AN36,AL25:AL36,AJ25:AJ36,AH25:AH36,AF25:AF36,AD25:AD36,AB25:AB36,Z25:Z36,X25:X36,V25:V36,T25:T36,R25:R36,P25:P36,N25:N36,L25:L36,J25:J36,H25:H36)</f>
        <v>800000</v>
      </c>
    </row>
    <row r="33" spans="1:71" x14ac:dyDescent="0.3">
      <c r="A33" s="412"/>
      <c r="B33" s="450"/>
      <c r="C33" s="453"/>
      <c r="D33" s="456"/>
      <c r="E33" s="424"/>
      <c r="F33" s="325" t="s">
        <v>60</v>
      </c>
      <c r="G33" s="326"/>
      <c r="H33" s="332" t="str">
        <f t="shared" si="36"/>
        <v/>
      </c>
      <c r="I33" s="326"/>
      <c r="J33" s="332" t="str">
        <f t="shared" si="37"/>
        <v/>
      </c>
      <c r="K33" s="326"/>
      <c r="L33" s="332" t="str">
        <f t="shared" si="38"/>
        <v/>
      </c>
      <c r="M33" s="326"/>
      <c r="N33" s="332" t="str">
        <f t="shared" si="39"/>
        <v/>
      </c>
      <c r="O33" s="326"/>
      <c r="P33" s="332" t="str">
        <f t="shared" si="40"/>
        <v/>
      </c>
      <c r="Q33" s="326"/>
      <c r="R33" s="332" t="str">
        <f t="shared" si="41"/>
        <v/>
      </c>
      <c r="S33" s="326"/>
      <c r="T33" s="332" t="str">
        <f t="shared" si="42"/>
        <v/>
      </c>
      <c r="U33" s="326"/>
      <c r="V33" s="332" t="str">
        <f t="shared" si="43"/>
        <v/>
      </c>
      <c r="W33" s="326"/>
      <c r="X33" s="332" t="str">
        <f t="shared" si="44"/>
        <v/>
      </c>
      <c r="Y33" s="326"/>
      <c r="Z33" s="332" t="str">
        <f t="shared" si="45"/>
        <v/>
      </c>
      <c r="AA33" s="326"/>
      <c r="AB33" s="332" t="str">
        <f t="shared" si="46"/>
        <v/>
      </c>
      <c r="AC33" s="326"/>
      <c r="AD33" s="332" t="str">
        <f t="shared" si="47"/>
        <v/>
      </c>
      <c r="AE33" s="326"/>
      <c r="AF33" s="332" t="str">
        <f t="shared" si="48"/>
        <v/>
      </c>
      <c r="AG33" s="326"/>
      <c r="AH33" s="332" t="str">
        <f t="shared" si="49"/>
        <v/>
      </c>
      <c r="AI33" s="326"/>
      <c r="AJ33" s="332" t="str">
        <f t="shared" si="50"/>
        <v/>
      </c>
      <c r="AK33" s="326"/>
      <c r="AL33" s="332" t="str">
        <f t="shared" si="51"/>
        <v/>
      </c>
      <c r="AM33" s="326"/>
      <c r="AN33" s="332" t="str">
        <f t="shared" si="52"/>
        <v/>
      </c>
      <c r="AO33" s="326"/>
      <c r="AP33" s="332" t="str">
        <f t="shared" si="54"/>
        <v/>
      </c>
      <c r="AQ33" s="328"/>
      <c r="AR33" s="333">
        <f t="shared" si="27"/>
        <v>0</v>
      </c>
      <c r="AS33" s="334"/>
      <c r="AT33" s="328"/>
      <c r="AU33" s="333">
        <f t="shared" si="28"/>
        <v>0</v>
      </c>
      <c r="AV33" s="334"/>
      <c r="AW33" s="328"/>
      <c r="AX33" s="333">
        <f t="shared" si="29"/>
        <v>0</v>
      </c>
      <c r="AY33" s="334"/>
      <c r="AZ33" s="328"/>
      <c r="BA33" s="333">
        <f t="shared" si="30"/>
        <v>0</v>
      </c>
      <c r="BB33" s="334"/>
      <c r="BC33" s="328"/>
      <c r="BD33" s="333">
        <f t="shared" si="31"/>
        <v>0</v>
      </c>
      <c r="BE33" s="334"/>
      <c r="BF33" s="328"/>
      <c r="BG33" s="333">
        <f t="shared" si="32"/>
        <v>0</v>
      </c>
      <c r="BH33" s="334"/>
      <c r="BI33" s="328"/>
      <c r="BJ33" s="333">
        <f t="shared" si="33"/>
        <v>0</v>
      </c>
      <c r="BK33" s="334"/>
      <c r="BL33" s="328"/>
      <c r="BM33" s="333">
        <f t="shared" si="34"/>
        <v>0</v>
      </c>
      <c r="BN33" s="334"/>
      <c r="BO33" s="328"/>
      <c r="BP33" s="333">
        <f t="shared" si="35"/>
        <v>0</v>
      </c>
      <c r="BQ33" s="334"/>
      <c r="BR33" s="328"/>
      <c r="BS33" s="426"/>
    </row>
    <row r="34" spans="1:71" x14ac:dyDescent="0.3">
      <c r="A34" s="412"/>
      <c r="B34" s="450"/>
      <c r="C34" s="453"/>
      <c r="D34" s="456"/>
      <c r="E34" s="424"/>
      <c r="F34" s="325" t="s">
        <v>61</v>
      </c>
      <c r="G34" s="326"/>
      <c r="H34" s="335" t="str">
        <f t="shared" si="36"/>
        <v/>
      </c>
      <c r="I34" s="326"/>
      <c r="J34" s="335" t="str">
        <f t="shared" si="37"/>
        <v/>
      </c>
      <c r="K34" s="326"/>
      <c r="L34" s="335" t="str">
        <f t="shared" si="38"/>
        <v/>
      </c>
      <c r="M34" s="326"/>
      <c r="N34" s="335" t="str">
        <f t="shared" si="39"/>
        <v/>
      </c>
      <c r="O34" s="326"/>
      <c r="P34" s="335" t="str">
        <f t="shared" si="40"/>
        <v/>
      </c>
      <c r="Q34" s="326"/>
      <c r="R34" s="335" t="str">
        <f t="shared" si="41"/>
        <v/>
      </c>
      <c r="S34" s="326"/>
      <c r="T34" s="335" t="str">
        <f t="shared" si="42"/>
        <v/>
      </c>
      <c r="U34" s="326"/>
      <c r="V34" s="335" t="str">
        <f t="shared" si="43"/>
        <v/>
      </c>
      <c r="W34" s="326"/>
      <c r="X34" s="335" t="str">
        <f t="shared" si="44"/>
        <v/>
      </c>
      <c r="Y34" s="326"/>
      <c r="Z34" s="335" t="str">
        <f t="shared" si="45"/>
        <v/>
      </c>
      <c r="AA34" s="326"/>
      <c r="AB34" s="335" t="str">
        <f t="shared" si="46"/>
        <v/>
      </c>
      <c r="AC34" s="326"/>
      <c r="AD34" s="335" t="str">
        <f t="shared" si="47"/>
        <v/>
      </c>
      <c r="AE34" s="326"/>
      <c r="AF34" s="335" t="str">
        <f t="shared" si="48"/>
        <v/>
      </c>
      <c r="AG34" s="326"/>
      <c r="AH34" s="335" t="str">
        <f t="shared" si="49"/>
        <v/>
      </c>
      <c r="AI34" s="326"/>
      <c r="AJ34" s="335" t="str">
        <f t="shared" si="50"/>
        <v/>
      </c>
      <c r="AK34" s="326"/>
      <c r="AL34" s="335" t="str">
        <f t="shared" si="51"/>
        <v/>
      </c>
      <c r="AM34" s="326"/>
      <c r="AN34" s="335" t="str">
        <f t="shared" si="52"/>
        <v/>
      </c>
      <c r="AO34" s="326"/>
      <c r="AP34" s="335" t="str">
        <f t="shared" si="54"/>
        <v/>
      </c>
      <c r="AQ34" s="328"/>
      <c r="AR34" s="333">
        <f t="shared" si="27"/>
        <v>0</v>
      </c>
      <c r="AS34" s="334"/>
      <c r="AT34" s="328"/>
      <c r="AU34" s="333">
        <f t="shared" si="28"/>
        <v>0</v>
      </c>
      <c r="AV34" s="334"/>
      <c r="AW34" s="328"/>
      <c r="AX34" s="333">
        <f t="shared" si="29"/>
        <v>0</v>
      </c>
      <c r="AY34" s="334"/>
      <c r="AZ34" s="328"/>
      <c r="BA34" s="333">
        <f t="shared" si="30"/>
        <v>0</v>
      </c>
      <c r="BB34" s="334"/>
      <c r="BC34" s="328"/>
      <c r="BD34" s="333">
        <f t="shared" si="31"/>
        <v>0</v>
      </c>
      <c r="BE34" s="334"/>
      <c r="BF34" s="328"/>
      <c r="BG34" s="333">
        <f t="shared" si="32"/>
        <v>0</v>
      </c>
      <c r="BH34" s="334"/>
      <c r="BI34" s="328"/>
      <c r="BJ34" s="333">
        <f t="shared" si="33"/>
        <v>0</v>
      </c>
      <c r="BK34" s="334"/>
      <c r="BL34" s="328"/>
      <c r="BM34" s="333">
        <f t="shared" si="34"/>
        <v>0</v>
      </c>
      <c r="BN34" s="334"/>
      <c r="BO34" s="328"/>
      <c r="BP34" s="333">
        <f t="shared" si="35"/>
        <v>0</v>
      </c>
      <c r="BQ34" s="334"/>
      <c r="BR34" s="328"/>
      <c r="BS34" s="348" t="s">
        <v>62</v>
      </c>
    </row>
    <row r="35" spans="1:71" x14ac:dyDescent="0.3">
      <c r="A35" s="412"/>
      <c r="B35" s="450"/>
      <c r="C35" s="453"/>
      <c r="D35" s="456"/>
      <c r="E35" s="424"/>
      <c r="F35" s="325" t="s">
        <v>63</v>
      </c>
      <c r="G35" s="326"/>
      <c r="H35" s="332" t="str">
        <f t="shared" si="36"/>
        <v/>
      </c>
      <c r="I35" s="326"/>
      <c r="J35" s="332" t="str">
        <f t="shared" si="37"/>
        <v/>
      </c>
      <c r="K35" s="326"/>
      <c r="L35" s="332" t="str">
        <f t="shared" si="38"/>
        <v/>
      </c>
      <c r="M35" s="326"/>
      <c r="N35" s="332" t="str">
        <f t="shared" si="39"/>
        <v/>
      </c>
      <c r="O35" s="326"/>
      <c r="P35" s="332" t="str">
        <f t="shared" si="40"/>
        <v/>
      </c>
      <c r="Q35" s="326"/>
      <c r="R35" s="332" t="str">
        <f t="shared" si="41"/>
        <v/>
      </c>
      <c r="S35" s="326"/>
      <c r="T35" s="332" t="str">
        <f t="shared" si="42"/>
        <v/>
      </c>
      <c r="U35" s="326"/>
      <c r="V35" s="332" t="str">
        <f t="shared" si="43"/>
        <v/>
      </c>
      <c r="W35" s="326"/>
      <c r="X35" s="332" t="str">
        <f t="shared" si="44"/>
        <v/>
      </c>
      <c r="Y35" s="326"/>
      <c r="Z35" s="332" t="str">
        <f t="shared" si="45"/>
        <v/>
      </c>
      <c r="AA35" s="326"/>
      <c r="AB35" s="332" t="str">
        <f t="shared" si="46"/>
        <v/>
      </c>
      <c r="AC35" s="326"/>
      <c r="AD35" s="332" t="str">
        <f t="shared" si="47"/>
        <v/>
      </c>
      <c r="AE35" s="326"/>
      <c r="AF35" s="332" t="str">
        <f t="shared" si="48"/>
        <v/>
      </c>
      <c r="AG35" s="326"/>
      <c r="AH35" s="332" t="str">
        <f t="shared" si="49"/>
        <v/>
      </c>
      <c r="AI35" s="326"/>
      <c r="AJ35" s="332" t="str">
        <f t="shared" si="50"/>
        <v/>
      </c>
      <c r="AK35" s="326"/>
      <c r="AL35" s="332" t="str">
        <f t="shared" si="51"/>
        <v/>
      </c>
      <c r="AM35" s="326"/>
      <c r="AN35" s="332" t="str">
        <f t="shared" si="52"/>
        <v/>
      </c>
      <c r="AO35" s="326"/>
      <c r="AP35" s="332" t="str">
        <f t="shared" si="54"/>
        <v/>
      </c>
      <c r="AQ35" s="328"/>
      <c r="AR35" s="333">
        <f t="shared" si="27"/>
        <v>0</v>
      </c>
      <c r="AS35" s="334"/>
      <c r="AT35" s="328"/>
      <c r="AU35" s="333">
        <f t="shared" si="28"/>
        <v>0</v>
      </c>
      <c r="AV35" s="334"/>
      <c r="AW35" s="328"/>
      <c r="AX35" s="333">
        <f t="shared" si="29"/>
        <v>0</v>
      </c>
      <c r="AY35" s="334"/>
      <c r="AZ35" s="328"/>
      <c r="BA35" s="333">
        <f t="shared" si="30"/>
        <v>0</v>
      </c>
      <c r="BB35" s="334"/>
      <c r="BC35" s="328"/>
      <c r="BD35" s="333">
        <f t="shared" si="31"/>
        <v>0</v>
      </c>
      <c r="BE35" s="334"/>
      <c r="BF35" s="328"/>
      <c r="BG35" s="333">
        <f t="shared" si="32"/>
        <v>0</v>
      </c>
      <c r="BH35" s="334"/>
      <c r="BI35" s="328"/>
      <c r="BJ35" s="333">
        <f t="shared" si="33"/>
        <v>0</v>
      </c>
      <c r="BK35" s="334"/>
      <c r="BL35" s="328"/>
      <c r="BM35" s="333">
        <f t="shared" si="34"/>
        <v>0</v>
      </c>
      <c r="BN35" s="334"/>
      <c r="BO35" s="328"/>
      <c r="BP35" s="333">
        <f t="shared" si="35"/>
        <v>0</v>
      </c>
      <c r="BQ35" s="334"/>
      <c r="BR35" s="328"/>
      <c r="BS35" s="458">
        <f>BS32/BS26</f>
        <v>0.8</v>
      </c>
    </row>
    <row r="36" spans="1:71" ht="15" thickBot="1" x14ac:dyDescent="0.35">
      <c r="A36" s="413"/>
      <c r="B36" s="451"/>
      <c r="C36" s="454"/>
      <c r="D36" s="457"/>
      <c r="E36" s="425"/>
      <c r="F36" s="349" t="s">
        <v>64</v>
      </c>
      <c r="G36" s="350"/>
      <c r="H36" s="351" t="str">
        <f t="shared" si="36"/>
        <v/>
      </c>
      <c r="I36" s="350"/>
      <c r="J36" s="351" t="str">
        <f t="shared" si="37"/>
        <v/>
      </c>
      <c r="K36" s="350"/>
      <c r="L36" s="351" t="str">
        <f t="shared" si="38"/>
        <v/>
      </c>
      <c r="M36" s="350"/>
      <c r="N36" s="351" t="str">
        <f t="shared" si="39"/>
        <v/>
      </c>
      <c r="O36" s="350"/>
      <c r="P36" s="351" t="str">
        <f t="shared" si="40"/>
        <v/>
      </c>
      <c r="Q36" s="350"/>
      <c r="R36" s="351" t="str">
        <f t="shared" si="41"/>
        <v/>
      </c>
      <c r="S36" s="350"/>
      <c r="T36" s="351" t="str">
        <f t="shared" si="42"/>
        <v/>
      </c>
      <c r="U36" s="350"/>
      <c r="V36" s="351" t="str">
        <f t="shared" si="43"/>
        <v/>
      </c>
      <c r="W36" s="350"/>
      <c r="X36" s="351" t="str">
        <f t="shared" si="44"/>
        <v/>
      </c>
      <c r="Y36" s="350"/>
      <c r="Z36" s="351" t="str">
        <f t="shared" si="45"/>
        <v/>
      </c>
      <c r="AA36" s="350"/>
      <c r="AB36" s="351" t="str">
        <f t="shared" si="46"/>
        <v/>
      </c>
      <c r="AC36" s="350"/>
      <c r="AD36" s="351" t="str">
        <f t="shared" si="47"/>
        <v/>
      </c>
      <c r="AE36" s="350"/>
      <c r="AF36" s="351" t="str">
        <f t="shared" si="48"/>
        <v/>
      </c>
      <c r="AG36" s="350"/>
      <c r="AH36" s="351" t="str">
        <f t="shared" si="49"/>
        <v/>
      </c>
      <c r="AI36" s="350"/>
      <c r="AJ36" s="351" t="str">
        <f t="shared" si="50"/>
        <v/>
      </c>
      <c r="AK36" s="350"/>
      <c r="AL36" s="351" t="str">
        <f t="shared" si="51"/>
        <v/>
      </c>
      <c r="AM36" s="350"/>
      <c r="AN36" s="351" t="str">
        <f t="shared" si="52"/>
        <v/>
      </c>
      <c r="AO36" s="350"/>
      <c r="AP36" s="351" t="str">
        <f t="shared" si="54"/>
        <v/>
      </c>
      <c r="AQ36" s="352"/>
      <c r="AR36" s="353">
        <f t="shared" si="27"/>
        <v>0</v>
      </c>
      <c r="AS36" s="354"/>
      <c r="AT36" s="352"/>
      <c r="AU36" s="353">
        <f t="shared" si="28"/>
        <v>0</v>
      </c>
      <c r="AV36" s="354"/>
      <c r="AW36" s="352"/>
      <c r="AX36" s="353">
        <f t="shared" si="29"/>
        <v>0</v>
      </c>
      <c r="AY36" s="354"/>
      <c r="AZ36" s="352"/>
      <c r="BA36" s="353">
        <f t="shared" si="30"/>
        <v>0</v>
      </c>
      <c r="BB36" s="354"/>
      <c r="BC36" s="352"/>
      <c r="BD36" s="353">
        <f t="shared" si="31"/>
        <v>0</v>
      </c>
      <c r="BE36" s="354"/>
      <c r="BF36" s="352"/>
      <c r="BG36" s="353">
        <f t="shared" si="32"/>
        <v>0</v>
      </c>
      <c r="BH36" s="354"/>
      <c r="BI36" s="352"/>
      <c r="BJ36" s="353">
        <f t="shared" si="33"/>
        <v>0</v>
      </c>
      <c r="BK36" s="354"/>
      <c r="BL36" s="352"/>
      <c r="BM36" s="353">
        <f t="shared" si="34"/>
        <v>0</v>
      </c>
      <c r="BN36" s="354"/>
      <c r="BO36" s="352"/>
      <c r="BP36" s="353">
        <f t="shared" si="35"/>
        <v>0</v>
      </c>
      <c r="BQ36" s="354"/>
      <c r="BR36" s="355"/>
      <c r="BS36" s="459"/>
    </row>
    <row r="37" spans="1:71" ht="15" hidden="1" customHeight="1" x14ac:dyDescent="0.25">
      <c r="A37" s="440" t="s">
        <v>27</v>
      </c>
      <c r="B37" s="442" t="s">
        <v>28</v>
      </c>
      <c r="C37" s="442" t="s">
        <v>29</v>
      </c>
      <c r="D37" s="442" t="s">
        <v>30</v>
      </c>
      <c r="E37" s="432" t="s">
        <v>31</v>
      </c>
      <c r="F37" s="444" t="s">
        <v>32</v>
      </c>
      <c r="G37" s="434" t="s">
        <v>33</v>
      </c>
      <c r="H37" s="436" t="s">
        <v>34</v>
      </c>
      <c r="I37" s="434" t="s">
        <v>33</v>
      </c>
      <c r="J37" s="436" t="s">
        <v>34</v>
      </c>
      <c r="K37" s="434" t="s">
        <v>33</v>
      </c>
      <c r="L37" s="436" t="s">
        <v>34</v>
      </c>
      <c r="M37" s="434" t="s">
        <v>33</v>
      </c>
      <c r="N37" s="436" t="s">
        <v>34</v>
      </c>
      <c r="O37" s="434" t="s">
        <v>33</v>
      </c>
      <c r="P37" s="436" t="s">
        <v>34</v>
      </c>
      <c r="Q37" s="434" t="s">
        <v>33</v>
      </c>
      <c r="R37" s="436" t="s">
        <v>34</v>
      </c>
      <c r="S37" s="434" t="s">
        <v>33</v>
      </c>
      <c r="T37" s="436" t="s">
        <v>34</v>
      </c>
      <c r="U37" s="434" t="s">
        <v>33</v>
      </c>
      <c r="V37" s="436" t="s">
        <v>34</v>
      </c>
      <c r="W37" s="434" t="s">
        <v>33</v>
      </c>
      <c r="X37" s="436" t="s">
        <v>34</v>
      </c>
      <c r="Y37" s="434" t="s">
        <v>33</v>
      </c>
      <c r="Z37" s="436" t="s">
        <v>34</v>
      </c>
      <c r="AA37" s="434" t="s">
        <v>33</v>
      </c>
      <c r="AB37" s="436" t="s">
        <v>34</v>
      </c>
      <c r="AC37" s="434" t="s">
        <v>33</v>
      </c>
      <c r="AD37" s="436" t="s">
        <v>34</v>
      </c>
      <c r="AE37" s="434" t="s">
        <v>33</v>
      </c>
      <c r="AF37" s="436" t="s">
        <v>34</v>
      </c>
      <c r="AG37" s="434" t="s">
        <v>33</v>
      </c>
      <c r="AH37" s="436" t="s">
        <v>34</v>
      </c>
      <c r="AI37" s="434" t="s">
        <v>33</v>
      </c>
      <c r="AJ37" s="436" t="s">
        <v>34</v>
      </c>
      <c r="AK37" s="434" t="s">
        <v>33</v>
      </c>
      <c r="AL37" s="436" t="s">
        <v>34</v>
      </c>
      <c r="AM37" s="434" t="s">
        <v>33</v>
      </c>
      <c r="AN37" s="436" t="s">
        <v>34</v>
      </c>
      <c r="AO37" s="434" t="s">
        <v>33</v>
      </c>
      <c r="AP37" s="436" t="s">
        <v>34</v>
      </c>
      <c r="AQ37" s="447" t="s">
        <v>33</v>
      </c>
      <c r="AR37" s="460" t="s">
        <v>35</v>
      </c>
      <c r="AS37" s="446" t="s">
        <v>34</v>
      </c>
      <c r="AT37" s="447" t="s">
        <v>33</v>
      </c>
      <c r="AU37" s="460" t="s">
        <v>35</v>
      </c>
      <c r="AV37" s="446" t="s">
        <v>34</v>
      </c>
      <c r="AW37" s="447" t="s">
        <v>33</v>
      </c>
      <c r="AX37" s="460" t="s">
        <v>35</v>
      </c>
      <c r="AY37" s="446" t="s">
        <v>34</v>
      </c>
      <c r="AZ37" s="447" t="s">
        <v>33</v>
      </c>
      <c r="BA37" s="460" t="s">
        <v>35</v>
      </c>
      <c r="BB37" s="446" t="s">
        <v>34</v>
      </c>
      <c r="BC37" s="447" t="s">
        <v>33</v>
      </c>
      <c r="BD37" s="460" t="s">
        <v>35</v>
      </c>
      <c r="BE37" s="446" t="s">
        <v>34</v>
      </c>
      <c r="BF37" s="447" t="s">
        <v>33</v>
      </c>
      <c r="BG37" s="460" t="s">
        <v>35</v>
      </c>
      <c r="BH37" s="446" t="s">
        <v>34</v>
      </c>
      <c r="BI37" s="447" t="s">
        <v>33</v>
      </c>
      <c r="BJ37" s="460" t="s">
        <v>35</v>
      </c>
      <c r="BK37" s="446" t="s">
        <v>34</v>
      </c>
      <c r="BL37" s="447" t="s">
        <v>33</v>
      </c>
      <c r="BM37" s="460" t="s">
        <v>35</v>
      </c>
      <c r="BN37" s="446" t="s">
        <v>34</v>
      </c>
      <c r="BO37" s="447" t="s">
        <v>33</v>
      </c>
      <c r="BP37" s="460" t="s">
        <v>35</v>
      </c>
      <c r="BQ37" s="446" t="s">
        <v>34</v>
      </c>
      <c r="BR37" s="447" t="s">
        <v>33</v>
      </c>
      <c r="BS37" s="448" t="s">
        <v>36</v>
      </c>
    </row>
    <row r="38" spans="1:71" ht="15" hidden="1" customHeight="1" x14ac:dyDescent="0.25">
      <c r="A38" s="441"/>
      <c r="B38" s="443"/>
      <c r="C38" s="443"/>
      <c r="D38" s="443"/>
      <c r="E38" s="433"/>
      <c r="F38" s="445"/>
      <c r="G38" s="435"/>
      <c r="H38" s="437"/>
      <c r="I38" s="435"/>
      <c r="J38" s="437"/>
      <c r="K38" s="435"/>
      <c r="L38" s="437"/>
      <c r="M38" s="435"/>
      <c r="N38" s="437"/>
      <c r="O38" s="435"/>
      <c r="P38" s="437"/>
      <c r="Q38" s="435"/>
      <c r="R38" s="437"/>
      <c r="S38" s="435"/>
      <c r="T38" s="437"/>
      <c r="U38" s="435"/>
      <c r="V38" s="437"/>
      <c r="W38" s="435"/>
      <c r="X38" s="437"/>
      <c r="Y38" s="435"/>
      <c r="Z38" s="437"/>
      <c r="AA38" s="435"/>
      <c r="AB38" s="437"/>
      <c r="AC38" s="435"/>
      <c r="AD38" s="437"/>
      <c r="AE38" s="435"/>
      <c r="AF38" s="437"/>
      <c r="AG38" s="435"/>
      <c r="AH38" s="437"/>
      <c r="AI38" s="435"/>
      <c r="AJ38" s="437"/>
      <c r="AK38" s="435"/>
      <c r="AL38" s="437"/>
      <c r="AM38" s="435"/>
      <c r="AN38" s="437"/>
      <c r="AO38" s="435"/>
      <c r="AP38" s="437"/>
      <c r="AQ38" s="431"/>
      <c r="AR38" s="433"/>
      <c r="AS38" s="406"/>
      <c r="AT38" s="431"/>
      <c r="AU38" s="433"/>
      <c r="AV38" s="406"/>
      <c r="AW38" s="431"/>
      <c r="AX38" s="433"/>
      <c r="AY38" s="406"/>
      <c r="AZ38" s="431"/>
      <c r="BA38" s="433"/>
      <c r="BB38" s="406"/>
      <c r="BC38" s="431"/>
      <c r="BD38" s="433"/>
      <c r="BE38" s="406"/>
      <c r="BF38" s="431"/>
      <c r="BG38" s="433"/>
      <c r="BH38" s="406"/>
      <c r="BI38" s="431"/>
      <c r="BJ38" s="433"/>
      <c r="BK38" s="406"/>
      <c r="BL38" s="431"/>
      <c r="BM38" s="433"/>
      <c r="BN38" s="406"/>
      <c r="BO38" s="431"/>
      <c r="BP38" s="433"/>
      <c r="BQ38" s="406"/>
      <c r="BR38" s="431"/>
      <c r="BS38" s="410"/>
    </row>
    <row r="39" spans="1:71" ht="15" hidden="1" customHeight="1" x14ac:dyDescent="0.25">
      <c r="A39" s="411" t="s">
        <v>145</v>
      </c>
      <c r="B39" s="449">
        <v>1432</v>
      </c>
      <c r="C39" s="452">
        <v>710810</v>
      </c>
      <c r="D39" s="455" t="s">
        <v>146</v>
      </c>
      <c r="E39" s="423" t="s">
        <v>76</v>
      </c>
      <c r="F39" s="325" t="s">
        <v>41</v>
      </c>
      <c r="G39" s="326"/>
      <c r="H39" s="327" t="str">
        <f>IF(G39&gt;0,G39,"")</f>
        <v/>
      </c>
      <c r="I39" s="326"/>
      <c r="J39" s="327" t="str">
        <f>IF(I39&gt;0,I39,"")</f>
        <v/>
      </c>
      <c r="K39" s="326"/>
      <c r="L39" s="327" t="str">
        <f>IF(K39&gt;0,K39,"")</f>
        <v/>
      </c>
      <c r="M39" s="326"/>
      <c r="N39" s="327" t="str">
        <f>IF(M39&gt;0,M39,"")</f>
        <v/>
      </c>
      <c r="O39" s="326"/>
      <c r="P39" s="327" t="str">
        <f>IF(O39&gt;0,O39,"")</f>
        <v/>
      </c>
      <c r="Q39" s="326"/>
      <c r="R39" s="327" t="str">
        <f>IF(Q39&gt;0,Q39,"")</f>
        <v/>
      </c>
      <c r="S39" s="326"/>
      <c r="T39" s="327" t="str">
        <f>IF(S39&gt;0,S39,"")</f>
        <v/>
      </c>
      <c r="U39" s="326"/>
      <c r="V39" s="327" t="str">
        <f>IF(U39&gt;0,U39,"")</f>
        <v/>
      </c>
      <c r="W39" s="326"/>
      <c r="X39" s="327" t="str">
        <f>IF(W39&gt;0,W39,"")</f>
        <v/>
      </c>
      <c r="Y39" s="326"/>
      <c r="Z39" s="327" t="str">
        <f>IF(Y39&gt;0,Y39,"")</f>
        <v/>
      </c>
      <c r="AA39" s="326"/>
      <c r="AB39" s="327" t="str">
        <f>IF(AA39&gt;0,AA39,"")</f>
        <v/>
      </c>
      <c r="AC39" s="326"/>
      <c r="AD39" s="327" t="str">
        <f>IF(AC39&gt;0,AC39,"")</f>
        <v/>
      </c>
      <c r="AE39" s="326"/>
      <c r="AF39" s="327" t="str">
        <f>IF(AE39&gt;0,AE39,"")</f>
        <v/>
      </c>
      <c r="AG39" s="326"/>
      <c r="AH39" s="327" t="str">
        <f>IF(AG39&gt;0,AG39,"")</f>
        <v/>
      </c>
      <c r="AI39" s="326"/>
      <c r="AJ39" s="327" t="str">
        <f>IF(AI39&gt;0,AI39,"")</f>
        <v/>
      </c>
      <c r="AK39" s="326"/>
      <c r="AL39" s="327" t="str">
        <f>IF(AK39&gt;0,AK39,"")</f>
        <v/>
      </c>
      <c r="AM39" s="326"/>
      <c r="AN39" s="327" t="str">
        <f>IF(AM39&gt;0,AM39,"")</f>
        <v/>
      </c>
      <c r="AO39" s="326"/>
      <c r="AP39" s="327" t="str">
        <f>IF(AO39&gt;0,AO39,"")</f>
        <v/>
      </c>
      <c r="AQ39" s="328"/>
      <c r="AR39" s="329">
        <f t="shared" ref="AR39:AR50" si="55">AQ39-AS39</f>
        <v>0</v>
      </c>
      <c r="AS39" s="330"/>
      <c r="AT39" s="328"/>
      <c r="AU39" s="329">
        <f t="shared" ref="AU39:AU50" si="56">AT39-AV39</f>
        <v>0</v>
      </c>
      <c r="AV39" s="330"/>
      <c r="AW39" s="328"/>
      <c r="AX39" s="329">
        <f t="shared" ref="AX39:AX50" si="57">AW39-AY39</f>
        <v>0</v>
      </c>
      <c r="AY39" s="330"/>
      <c r="AZ39" s="328"/>
      <c r="BA39" s="329">
        <f t="shared" ref="BA39:BA50" si="58">AZ39-BB39</f>
        <v>0</v>
      </c>
      <c r="BB39" s="330"/>
      <c r="BC39" s="328"/>
      <c r="BD39" s="329">
        <f t="shared" ref="BD39:BD50" si="59">BC39-BE39</f>
        <v>0</v>
      </c>
      <c r="BE39" s="330"/>
      <c r="BF39" s="328"/>
      <c r="BG39" s="329">
        <f t="shared" ref="BG39:BG50" si="60">BF39-BH39</f>
        <v>0</v>
      </c>
      <c r="BH39" s="330"/>
      <c r="BI39" s="328"/>
      <c r="BJ39" s="329">
        <f t="shared" ref="BJ39:BJ50" si="61">BI39-BK39</f>
        <v>0</v>
      </c>
      <c r="BK39" s="330"/>
      <c r="BL39" s="328"/>
      <c r="BM39" s="329">
        <f t="shared" ref="BM39:BM50" si="62">BL39-BN39</f>
        <v>0</v>
      </c>
      <c r="BN39" s="330"/>
      <c r="BO39" s="328"/>
      <c r="BP39" s="329">
        <f t="shared" ref="BP39:BP50" si="63">BO39-BQ39</f>
        <v>0</v>
      </c>
      <c r="BQ39" s="330"/>
      <c r="BR39" s="328"/>
      <c r="BS39" s="347" t="s">
        <v>42</v>
      </c>
    </row>
    <row r="40" spans="1:71" ht="15" hidden="1" x14ac:dyDescent="0.25">
      <c r="A40" s="412"/>
      <c r="B40" s="450"/>
      <c r="C40" s="453"/>
      <c r="D40" s="456"/>
      <c r="E40" s="424"/>
      <c r="F40" s="325" t="s">
        <v>53</v>
      </c>
      <c r="G40" s="326"/>
      <c r="H40" s="332" t="str">
        <f t="shared" ref="H40:H50" si="64">IF(G40&gt;0,G40,"")</f>
        <v/>
      </c>
      <c r="I40" s="326"/>
      <c r="J40" s="332" t="str">
        <f t="shared" ref="J40:J50" si="65">IF(I40&gt;0,I40,"")</f>
        <v/>
      </c>
      <c r="K40" s="326"/>
      <c r="L40" s="332" t="str">
        <f t="shared" ref="L40:L50" si="66">IF(K40&gt;0,K40,"")</f>
        <v/>
      </c>
      <c r="M40" s="326"/>
      <c r="N40" s="332" t="str">
        <f t="shared" ref="N40:N50" si="67">IF(M40&gt;0,M40,"")</f>
        <v/>
      </c>
      <c r="O40" s="326"/>
      <c r="P40" s="332" t="str">
        <f t="shared" ref="P40:P50" si="68">IF(O40&gt;0,O40,"")</f>
        <v/>
      </c>
      <c r="Q40" s="326"/>
      <c r="R40" s="332" t="str">
        <f t="shared" ref="R40:R50" si="69">IF(Q40&gt;0,Q40,"")</f>
        <v/>
      </c>
      <c r="S40" s="326"/>
      <c r="T40" s="332" t="str">
        <f t="shared" ref="T40:T50" si="70">IF(S40&gt;0,S40,"")</f>
        <v/>
      </c>
      <c r="U40" s="326"/>
      <c r="V40" s="332" t="str">
        <f t="shared" ref="V40:V50" si="71">IF(U40&gt;0,U40,"")</f>
        <v/>
      </c>
      <c r="W40" s="326"/>
      <c r="X40" s="332" t="str">
        <f t="shared" ref="X40:X50" si="72">IF(W40&gt;0,W40,"")</f>
        <v/>
      </c>
      <c r="Y40" s="326"/>
      <c r="Z40" s="332" t="str">
        <f t="shared" ref="Z40:Z50" si="73">IF(Y40&gt;0,Y40,"")</f>
        <v/>
      </c>
      <c r="AA40" s="326"/>
      <c r="AB40" s="332" t="str">
        <f t="shared" ref="AB40:AB50" si="74">IF(AA40&gt;0,AA40,"")</f>
        <v/>
      </c>
      <c r="AC40" s="326"/>
      <c r="AD40" s="332" t="str">
        <f t="shared" ref="AD40:AD50" si="75">IF(AC40&gt;0,AC40,"")</f>
        <v/>
      </c>
      <c r="AE40" s="326"/>
      <c r="AF40" s="332" t="str">
        <f t="shared" ref="AF40:AF50" si="76">IF(AE40&gt;0,AE40,"")</f>
        <v/>
      </c>
      <c r="AG40" s="326"/>
      <c r="AH40" s="332" t="str">
        <f t="shared" ref="AH40:AH50" si="77">IF(AG40&gt;0,AG40,"")</f>
        <v/>
      </c>
      <c r="AI40" s="326"/>
      <c r="AJ40" s="332" t="str">
        <f t="shared" ref="AJ40:AJ50" si="78">IF(AI40&gt;0,AI40,"")</f>
        <v/>
      </c>
      <c r="AK40" s="326"/>
      <c r="AL40" s="332" t="str">
        <f t="shared" ref="AL40:AL50" si="79">IF(AK40&gt;0,AK40,"")</f>
        <v/>
      </c>
      <c r="AM40" s="326"/>
      <c r="AN40" s="332" t="str">
        <f t="shared" ref="AN40:AN50" si="80">IF(AM40&gt;0,AM40,"")</f>
        <v/>
      </c>
      <c r="AO40" s="326"/>
      <c r="AP40" s="332" t="str">
        <f t="shared" ref="AP40:AP42" si="81">IF(AO40&gt;0,AO40,"")</f>
        <v/>
      </c>
      <c r="AQ40" s="328"/>
      <c r="AR40" s="333">
        <f t="shared" si="55"/>
        <v>0</v>
      </c>
      <c r="AS40" s="334"/>
      <c r="AT40" s="328"/>
      <c r="AU40" s="333">
        <f t="shared" si="56"/>
        <v>0</v>
      </c>
      <c r="AV40" s="334"/>
      <c r="AW40" s="328"/>
      <c r="AX40" s="333">
        <f t="shared" si="57"/>
        <v>0</v>
      </c>
      <c r="AY40" s="334"/>
      <c r="AZ40" s="328"/>
      <c r="BA40" s="333">
        <f t="shared" si="58"/>
        <v>0</v>
      </c>
      <c r="BB40" s="334"/>
      <c r="BC40" s="328"/>
      <c r="BD40" s="333">
        <f t="shared" si="59"/>
        <v>0</v>
      </c>
      <c r="BE40" s="334"/>
      <c r="BF40" s="328"/>
      <c r="BG40" s="333">
        <f t="shared" si="60"/>
        <v>0</v>
      </c>
      <c r="BH40" s="334"/>
      <c r="BI40" s="328"/>
      <c r="BJ40" s="333">
        <f t="shared" si="61"/>
        <v>0</v>
      </c>
      <c r="BK40" s="334"/>
      <c r="BL40" s="328"/>
      <c r="BM40" s="333">
        <f t="shared" si="62"/>
        <v>0</v>
      </c>
      <c r="BN40" s="334"/>
      <c r="BO40" s="328"/>
      <c r="BP40" s="333">
        <f t="shared" si="63"/>
        <v>0</v>
      </c>
      <c r="BQ40" s="334"/>
      <c r="BR40" s="328"/>
      <c r="BS40" s="426">
        <f>SUM(AQ39:AQ50,AT39:AT50,AW39:AW50,AZ39:AZ50,BC39:BC50,BR39:BR50)+SUM(AO39:AO50,AM39:AM50,AK39:AK50,AI39:AI50,AG39:AG50,AE39:AE50,AC39:AC50,AA39:AA50,Y39:Y50,W39:W50,U39:U50,S39:S50,Q37,Q39:Q50,O39:O50,M39:M50,K39:K50,I39:I50,G39:G50,Q37)</f>
        <v>728430</v>
      </c>
    </row>
    <row r="41" spans="1:71" ht="15" hidden="1" x14ac:dyDescent="0.25">
      <c r="A41" s="412"/>
      <c r="B41" s="450"/>
      <c r="C41" s="453"/>
      <c r="D41" s="456"/>
      <c r="E41" s="424"/>
      <c r="F41" s="325" t="s">
        <v>54</v>
      </c>
      <c r="G41" s="326"/>
      <c r="H41" s="332" t="str">
        <f t="shared" si="64"/>
        <v/>
      </c>
      <c r="I41" s="326"/>
      <c r="J41" s="332" t="str">
        <f t="shared" si="65"/>
        <v/>
      </c>
      <c r="K41" s="326"/>
      <c r="L41" s="332" t="str">
        <f t="shared" si="66"/>
        <v/>
      </c>
      <c r="M41" s="326"/>
      <c r="N41" s="332" t="str">
        <f t="shared" si="67"/>
        <v/>
      </c>
      <c r="O41" s="326"/>
      <c r="P41" s="332" t="str">
        <f t="shared" si="68"/>
        <v/>
      </c>
      <c r="Q41" s="326"/>
      <c r="R41" s="332" t="str">
        <f t="shared" si="69"/>
        <v/>
      </c>
      <c r="S41" s="326"/>
      <c r="T41" s="332" t="str">
        <f t="shared" si="70"/>
        <v/>
      </c>
      <c r="U41" s="326"/>
      <c r="V41" s="332" t="str">
        <f t="shared" si="71"/>
        <v/>
      </c>
      <c r="W41" s="326"/>
      <c r="X41" s="332" t="str">
        <f t="shared" si="72"/>
        <v/>
      </c>
      <c r="Y41" s="326"/>
      <c r="Z41" s="332" t="str">
        <f t="shared" si="73"/>
        <v/>
      </c>
      <c r="AA41" s="326"/>
      <c r="AB41" s="332" t="str">
        <f t="shared" si="74"/>
        <v/>
      </c>
      <c r="AC41" s="326"/>
      <c r="AD41" s="332" t="str">
        <f t="shared" si="75"/>
        <v/>
      </c>
      <c r="AE41" s="326"/>
      <c r="AF41" s="332" t="str">
        <f t="shared" si="76"/>
        <v/>
      </c>
      <c r="AG41" s="326"/>
      <c r="AH41" s="332" t="str">
        <f t="shared" si="77"/>
        <v/>
      </c>
      <c r="AI41" s="326"/>
      <c r="AJ41" s="332" t="str">
        <f t="shared" si="78"/>
        <v/>
      </c>
      <c r="AK41" s="326"/>
      <c r="AL41" s="332" t="str">
        <f t="shared" si="79"/>
        <v/>
      </c>
      <c r="AM41" s="326"/>
      <c r="AN41" s="332" t="str">
        <f t="shared" si="80"/>
        <v/>
      </c>
      <c r="AO41" s="326"/>
      <c r="AP41" s="332" t="str">
        <f t="shared" si="81"/>
        <v/>
      </c>
      <c r="AQ41" s="328"/>
      <c r="AR41" s="333">
        <f t="shared" si="55"/>
        <v>0</v>
      </c>
      <c r="AS41" s="334"/>
      <c r="AT41" s="328"/>
      <c r="AU41" s="333">
        <f t="shared" si="56"/>
        <v>0</v>
      </c>
      <c r="AV41" s="334"/>
      <c r="AW41" s="328"/>
      <c r="AX41" s="333">
        <f t="shared" si="57"/>
        <v>0</v>
      </c>
      <c r="AY41" s="334"/>
      <c r="AZ41" s="328"/>
      <c r="BA41" s="333">
        <f t="shared" si="58"/>
        <v>0</v>
      </c>
      <c r="BB41" s="334"/>
      <c r="BC41" s="328"/>
      <c r="BD41" s="333">
        <f t="shared" si="59"/>
        <v>0</v>
      </c>
      <c r="BE41" s="334"/>
      <c r="BF41" s="328"/>
      <c r="BG41" s="333">
        <f t="shared" si="60"/>
        <v>0</v>
      </c>
      <c r="BH41" s="334"/>
      <c r="BI41" s="328"/>
      <c r="BJ41" s="333">
        <f t="shared" si="61"/>
        <v>0</v>
      </c>
      <c r="BK41" s="334"/>
      <c r="BL41" s="328"/>
      <c r="BM41" s="333">
        <f t="shared" si="62"/>
        <v>0</v>
      </c>
      <c r="BN41" s="334"/>
      <c r="BO41" s="328"/>
      <c r="BP41" s="333">
        <f t="shared" si="63"/>
        <v>0</v>
      </c>
      <c r="BQ41" s="334"/>
      <c r="BR41" s="328"/>
      <c r="BS41" s="426"/>
    </row>
    <row r="42" spans="1:71" ht="15" hidden="1" x14ac:dyDescent="0.25">
      <c r="A42" s="412"/>
      <c r="B42" s="450"/>
      <c r="C42" s="453"/>
      <c r="D42" s="456"/>
      <c r="E42" s="424"/>
      <c r="F42" s="325" t="s">
        <v>55</v>
      </c>
      <c r="G42" s="326"/>
      <c r="H42" s="335" t="str">
        <f t="shared" si="64"/>
        <v/>
      </c>
      <c r="I42" s="326"/>
      <c r="J42" s="335" t="str">
        <f t="shared" si="65"/>
        <v/>
      </c>
      <c r="K42" s="326"/>
      <c r="L42" s="335" t="str">
        <f t="shared" si="66"/>
        <v/>
      </c>
      <c r="M42" s="326"/>
      <c r="N42" s="335" t="str">
        <f t="shared" si="67"/>
        <v/>
      </c>
      <c r="O42" s="326"/>
      <c r="P42" s="335" t="str">
        <f t="shared" si="68"/>
        <v/>
      </c>
      <c r="Q42" s="326"/>
      <c r="R42" s="335" t="str">
        <f t="shared" si="69"/>
        <v/>
      </c>
      <c r="S42" s="326"/>
      <c r="T42" s="335" t="str">
        <f t="shared" si="70"/>
        <v/>
      </c>
      <c r="U42" s="326"/>
      <c r="V42" s="335" t="str">
        <f t="shared" si="71"/>
        <v/>
      </c>
      <c r="W42" s="326"/>
      <c r="X42" s="335" t="str">
        <f t="shared" si="72"/>
        <v/>
      </c>
      <c r="Y42" s="326"/>
      <c r="Z42" s="335" t="str">
        <f t="shared" si="73"/>
        <v/>
      </c>
      <c r="AA42" s="326"/>
      <c r="AB42" s="335" t="str">
        <f t="shared" si="74"/>
        <v/>
      </c>
      <c r="AC42" s="326"/>
      <c r="AD42" s="335" t="str">
        <f t="shared" si="75"/>
        <v/>
      </c>
      <c r="AE42" s="326"/>
      <c r="AF42" s="335" t="str">
        <f t="shared" si="76"/>
        <v/>
      </c>
      <c r="AG42" s="326"/>
      <c r="AH42" s="335" t="str">
        <f t="shared" si="77"/>
        <v/>
      </c>
      <c r="AI42" s="326"/>
      <c r="AJ42" s="335" t="str">
        <f t="shared" si="78"/>
        <v/>
      </c>
      <c r="AK42" s="326"/>
      <c r="AL42" s="335" t="str">
        <f t="shared" si="79"/>
        <v/>
      </c>
      <c r="AM42" s="326"/>
      <c r="AN42" s="335" t="str">
        <f t="shared" si="80"/>
        <v/>
      </c>
      <c r="AO42" s="326"/>
      <c r="AP42" s="335" t="str">
        <f t="shared" si="81"/>
        <v/>
      </c>
      <c r="AQ42" s="328"/>
      <c r="AR42" s="333">
        <f t="shared" si="55"/>
        <v>0</v>
      </c>
      <c r="AS42" s="334"/>
      <c r="AT42" s="328"/>
      <c r="AU42" s="333">
        <f t="shared" si="56"/>
        <v>0</v>
      </c>
      <c r="AV42" s="334"/>
      <c r="AW42" s="328"/>
      <c r="AX42" s="333">
        <f t="shared" si="57"/>
        <v>0</v>
      </c>
      <c r="AY42" s="334"/>
      <c r="AZ42" s="328"/>
      <c r="BA42" s="333">
        <f t="shared" si="58"/>
        <v>0</v>
      </c>
      <c r="BB42" s="334"/>
      <c r="BC42" s="328"/>
      <c r="BD42" s="333">
        <f t="shared" si="59"/>
        <v>0</v>
      </c>
      <c r="BE42" s="334"/>
      <c r="BF42" s="328"/>
      <c r="BG42" s="333">
        <f t="shared" si="60"/>
        <v>0</v>
      </c>
      <c r="BH42" s="334"/>
      <c r="BI42" s="328"/>
      <c r="BJ42" s="333">
        <f t="shared" si="61"/>
        <v>0</v>
      </c>
      <c r="BK42" s="334"/>
      <c r="BL42" s="328"/>
      <c r="BM42" s="333">
        <f t="shared" si="62"/>
        <v>0</v>
      </c>
      <c r="BN42" s="334"/>
      <c r="BO42" s="328"/>
      <c r="BP42" s="333">
        <f t="shared" si="63"/>
        <v>0</v>
      </c>
      <c r="BQ42" s="334"/>
      <c r="BR42" s="328"/>
      <c r="BS42" s="348" t="s">
        <v>43</v>
      </c>
    </row>
    <row r="43" spans="1:71" ht="15" hidden="1" x14ac:dyDescent="0.25">
      <c r="A43" s="412"/>
      <c r="B43" s="450"/>
      <c r="C43" s="453"/>
      <c r="D43" s="456"/>
      <c r="E43" s="424"/>
      <c r="F43" s="325" t="s">
        <v>56</v>
      </c>
      <c r="G43" s="326"/>
      <c r="H43" s="335" t="str">
        <f t="shared" si="64"/>
        <v/>
      </c>
      <c r="I43" s="326"/>
      <c r="J43" s="335" t="str">
        <f t="shared" si="65"/>
        <v/>
      </c>
      <c r="K43" s="326"/>
      <c r="L43" s="335" t="str">
        <f t="shared" si="66"/>
        <v/>
      </c>
      <c r="M43" s="326"/>
      <c r="N43" s="335" t="str">
        <f t="shared" si="67"/>
        <v/>
      </c>
      <c r="O43" s="326"/>
      <c r="P43" s="335" t="str">
        <f t="shared" si="68"/>
        <v/>
      </c>
      <c r="Q43" s="326"/>
      <c r="R43" s="335" t="str">
        <f t="shared" si="69"/>
        <v/>
      </c>
      <c r="S43" s="326"/>
      <c r="T43" s="335" t="str">
        <f t="shared" si="70"/>
        <v/>
      </c>
      <c r="U43" s="326"/>
      <c r="V43" s="335" t="str">
        <f t="shared" si="71"/>
        <v/>
      </c>
      <c r="W43" s="326"/>
      <c r="X43" s="335" t="str">
        <f t="shared" si="72"/>
        <v/>
      </c>
      <c r="Y43" s="326"/>
      <c r="Z43" s="335" t="str">
        <f t="shared" si="73"/>
        <v/>
      </c>
      <c r="AA43" s="326"/>
      <c r="AB43" s="335" t="str">
        <f t="shared" si="74"/>
        <v/>
      </c>
      <c r="AC43" s="326"/>
      <c r="AD43" s="335" t="str">
        <f t="shared" si="75"/>
        <v/>
      </c>
      <c r="AE43" s="326"/>
      <c r="AF43" s="335" t="str">
        <f t="shared" si="76"/>
        <v/>
      </c>
      <c r="AG43" s="326"/>
      <c r="AH43" s="335" t="str">
        <f t="shared" si="77"/>
        <v/>
      </c>
      <c r="AI43" s="326"/>
      <c r="AJ43" s="335" t="str">
        <f t="shared" si="78"/>
        <v/>
      </c>
      <c r="AK43" s="326"/>
      <c r="AL43" s="335" t="str">
        <f t="shared" si="79"/>
        <v/>
      </c>
      <c r="AM43" s="326"/>
      <c r="AN43" s="335" t="str">
        <f t="shared" si="80"/>
        <v/>
      </c>
      <c r="AO43" s="326"/>
      <c r="AP43" s="335"/>
      <c r="AQ43" s="328"/>
      <c r="AR43" s="333">
        <f t="shared" si="55"/>
        <v>0</v>
      </c>
      <c r="AS43" s="334"/>
      <c r="AT43" s="328"/>
      <c r="AU43" s="333">
        <f t="shared" si="56"/>
        <v>0</v>
      </c>
      <c r="AV43" s="334"/>
      <c r="AW43" s="328"/>
      <c r="AX43" s="333">
        <f t="shared" si="57"/>
        <v>0</v>
      </c>
      <c r="AY43" s="334"/>
      <c r="AZ43" s="328"/>
      <c r="BA43" s="333">
        <f t="shared" si="58"/>
        <v>0</v>
      </c>
      <c r="BB43" s="334"/>
      <c r="BC43" s="328"/>
      <c r="BD43" s="333">
        <f t="shared" si="59"/>
        <v>0</v>
      </c>
      <c r="BE43" s="334"/>
      <c r="BF43" s="328"/>
      <c r="BG43" s="333">
        <f t="shared" si="60"/>
        <v>0</v>
      </c>
      <c r="BH43" s="334"/>
      <c r="BI43" s="328"/>
      <c r="BJ43" s="333">
        <f t="shared" si="61"/>
        <v>0</v>
      </c>
      <c r="BK43" s="334"/>
      <c r="BL43" s="328"/>
      <c r="BM43" s="333">
        <f t="shared" si="62"/>
        <v>0</v>
      </c>
      <c r="BN43" s="334"/>
      <c r="BO43" s="328"/>
      <c r="BP43" s="333">
        <f t="shared" si="63"/>
        <v>0</v>
      </c>
      <c r="BQ43" s="334"/>
      <c r="BR43" s="328"/>
      <c r="BS43" s="426">
        <f>SUM(AR39:AR50,AU39:AU50,AX39:AX50,BA39:BA50,BD39:BD50)</f>
        <v>0</v>
      </c>
    </row>
    <row r="44" spans="1:71" ht="15" hidden="1" x14ac:dyDescent="0.25">
      <c r="A44" s="412"/>
      <c r="B44" s="450"/>
      <c r="C44" s="453"/>
      <c r="D44" s="456"/>
      <c r="E44" s="424"/>
      <c r="F44" s="325" t="s">
        <v>57</v>
      </c>
      <c r="G44" s="326"/>
      <c r="H44" s="332" t="str">
        <f t="shared" si="64"/>
        <v/>
      </c>
      <c r="I44" s="326"/>
      <c r="J44" s="332" t="str">
        <f t="shared" si="65"/>
        <v/>
      </c>
      <c r="K44" s="326"/>
      <c r="L44" s="332" t="str">
        <f t="shared" si="66"/>
        <v/>
      </c>
      <c r="M44" s="326"/>
      <c r="N44" s="332" t="str">
        <f t="shared" si="67"/>
        <v/>
      </c>
      <c r="O44" s="326"/>
      <c r="P44" s="332" t="str">
        <f t="shared" si="68"/>
        <v/>
      </c>
      <c r="Q44" s="326"/>
      <c r="R44" s="332" t="str">
        <f t="shared" si="69"/>
        <v/>
      </c>
      <c r="S44" s="326"/>
      <c r="T44" s="332" t="str">
        <f t="shared" si="70"/>
        <v/>
      </c>
      <c r="U44" s="326"/>
      <c r="V44" s="332" t="str">
        <f t="shared" si="71"/>
        <v/>
      </c>
      <c r="W44" s="326"/>
      <c r="X44" s="332" t="str">
        <f t="shared" si="72"/>
        <v/>
      </c>
      <c r="Y44" s="326"/>
      <c r="Z44" s="332" t="str">
        <f t="shared" si="73"/>
        <v/>
      </c>
      <c r="AA44" s="326"/>
      <c r="AB44" s="332" t="str">
        <f t="shared" si="74"/>
        <v/>
      </c>
      <c r="AC44" s="326"/>
      <c r="AD44" s="332" t="str">
        <f t="shared" si="75"/>
        <v/>
      </c>
      <c r="AE44" s="326"/>
      <c r="AF44" s="332" t="str">
        <f t="shared" si="76"/>
        <v/>
      </c>
      <c r="AG44" s="326"/>
      <c r="AH44" s="332" t="str">
        <f t="shared" si="77"/>
        <v/>
      </c>
      <c r="AI44" s="326"/>
      <c r="AJ44" s="332" t="str">
        <f t="shared" si="78"/>
        <v/>
      </c>
      <c r="AK44" s="326"/>
      <c r="AL44" s="332" t="str">
        <f t="shared" si="79"/>
        <v/>
      </c>
      <c r="AM44" s="326"/>
      <c r="AN44" s="332" t="str">
        <f t="shared" si="80"/>
        <v/>
      </c>
      <c r="AO44" s="326"/>
      <c r="AP44" s="332"/>
      <c r="AQ44" s="328"/>
      <c r="AR44" s="333">
        <f t="shared" si="55"/>
        <v>0</v>
      </c>
      <c r="AS44" s="334"/>
      <c r="AT44" s="328">
        <v>728430</v>
      </c>
      <c r="AU44" s="333">
        <f t="shared" si="56"/>
        <v>0</v>
      </c>
      <c r="AV44" s="334">
        <f>SUM(156539+571891)</f>
        <v>728430</v>
      </c>
      <c r="AW44" s="328"/>
      <c r="AX44" s="333">
        <f t="shared" si="57"/>
        <v>0</v>
      </c>
      <c r="AY44" s="334"/>
      <c r="AZ44" s="328"/>
      <c r="BA44" s="333">
        <f t="shared" si="58"/>
        <v>0</v>
      </c>
      <c r="BB44" s="334"/>
      <c r="BC44" s="328"/>
      <c r="BD44" s="333">
        <f t="shared" si="59"/>
        <v>0</v>
      </c>
      <c r="BE44" s="334"/>
      <c r="BF44" s="328"/>
      <c r="BG44" s="333">
        <f t="shared" si="60"/>
        <v>0</v>
      </c>
      <c r="BH44" s="334"/>
      <c r="BI44" s="328"/>
      <c r="BJ44" s="333">
        <f t="shared" si="61"/>
        <v>0</v>
      </c>
      <c r="BK44" s="334"/>
      <c r="BL44" s="328"/>
      <c r="BM44" s="333">
        <f t="shared" si="62"/>
        <v>0</v>
      </c>
      <c r="BN44" s="334"/>
      <c r="BO44" s="328"/>
      <c r="BP44" s="333">
        <f t="shared" si="63"/>
        <v>0</v>
      </c>
      <c r="BQ44" s="334"/>
      <c r="BR44" s="328"/>
      <c r="BS44" s="427"/>
    </row>
    <row r="45" spans="1:71" ht="15" hidden="1" x14ac:dyDescent="0.25">
      <c r="A45" s="412"/>
      <c r="B45" s="450"/>
      <c r="C45" s="453"/>
      <c r="D45" s="456"/>
      <c r="E45" s="424"/>
      <c r="F45" s="325" t="s">
        <v>58</v>
      </c>
      <c r="G45" s="326"/>
      <c r="H45" s="332" t="str">
        <f t="shared" si="64"/>
        <v/>
      </c>
      <c r="I45" s="326"/>
      <c r="J45" s="332" t="str">
        <f t="shared" si="65"/>
        <v/>
      </c>
      <c r="K45" s="326"/>
      <c r="L45" s="332" t="str">
        <f t="shared" si="66"/>
        <v/>
      </c>
      <c r="M45" s="326"/>
      <c r="N45" s="332" t="str">
        <f t="shared" si="67"/>
        <v/>
      </c>
      <c r="O45" s="326"/>
      <c r="P45" s="332" t="str">
        <f t="shared" si="68"/>
        <v/>
      </c>
      <c r="Q45" s="326"/>
      <c r="R45" s="332" t="str">
        <f t="shared" si="69"/>
        <v/>
      </c>
      <c r="S45" s="326"/>
      <c r="T45" s="332" t="str">
        <f t="shared" si="70"/>
        <v/>
      </c>
      <c r="U45" s="326"/>
      <c r="V45" s="332" t="str">
        <f t="shared" si="71"/>
        <v/>
      </c>
      <c r="W45" s="326"/>
      <c r="X45" s="332" t="str">
        <f t="shared" si="72"/>
        <v/>
      </c>
      <c r="Y45" s="326"/>
      <c r="Z45" s="332" t="str">
        <f t="shared" si="73"/>
        <v/>
      </c>
      <c r="AA45" s="326"/>
      <c r="AB45" s="332" t="str">
        <f t="shared" si="74"/>
        <v/>
      </c>
      <c r="AC45" s="326"/>
      <c r="AD45" s="332" t="str">
        <f t="shared" si="75"/>
        <v/>
      </c>
      <c r="AE45" s="326"/>
      <c r="AF45" s="332" t="str">
        <f t="shared" si="76"/>
        <v/>
      </c>
      <c r="AG45" s="326"/>
      <c r="AH45" s="332" t="str">
        <f t="shared" si="77"/>
        <v/>
      </c>
      <c r="AI45" s="326"/>
      <c r="AJ45" s="332" t="str">
        <f t="shared" si="78"/>
        <v/>
      </c>
      <c r="AK45" s="326"/>
      <c r="AL45" s="332" t="str">
        <f t="shared" si="79"/>
        <v/>
      </c>
      <c r="AM45" s="326"/>
      <c r="AN45" s="332" t="str">
        <f t="shared" si="80"/>
        <v/>
      </c>
      <c r="AO45" s="326"/>
      <c r="AP45" s="332" t="str">
        <f t="shared" ref="AP45:AP50" si="82">IF(AO45&gt;0,AO45,"")</f>
        <v/>
      </c>
      <c r="AQ45" s="328"/>
      <c r="AR45" s="333">
        <f t="shared" si="55"/>
        <v>0</v>
      </c>
      <c r="AS45" s="334"/>
      <c r="AT45" s="328"/>
      <c r="AU45" s="333">
        <f t="shared" si="56"/>
        <v>0</v>
      </c>
      <c r="AV45" s="334"/>
      <c r="AW45" s="328"/>
      <c r="AX45" s="333">
        <f t="shared" si="57"/>
        <v>0</v>
      </c>
      <c r="AY45" s="334"/>
      <c r="AZ45" s="328"/>
      <c r="BA45" s="333">
        <f t="shared" si="58"/>
        <v>0</v>
      </c>
      <c r="BB45" s="334"/>
      <c r="BC45" s="328"/>
      <c r="BD45" s="333">
        <f t="shared" si="59"/>
        <v>0</v>
      </c>
      <c r="BE45" s="334"/>
      <c r="BF45" s="328"/>
      <c r="BG45" s="333">
        <f t="shared" si="60"/>
        <v>0</v>
      </c>
      <c r="BH45" s="334"/>
      <c r="BI45" s="328"/>
      <c r="BJ45" s="333">
        <f t="shared" si="61"/>
        <v>0</v>
      </c>
      <c r="BK45" s="334"/>
      <c r="BL45" s="328"/>
      <c r="BM45" s="333">
        <f t="shared" si="62"/>
        <v>0</v>
      </c>
      <c r="BN45" s="334"/>
      <c r="BO45" s="328"/>
      <c r="BP45" s="333">
        <f t="shared" si="63"/>
        <v>0</v>
      </c>
      <c r="BQ45" s="334"/>
      <c r="BR45" s="328"/>
      <c r="BS45" s="348" t="s">
        <v>44</v>
      </c>
    </row>
    <row r="46" spans="1:71" ht="15" hidden="1" x14ac:dyDescent="0.25">
      <c r="A46" s="412"/>
      <c r="B46" s="450"/>
      <c r="C46" s="453"/>
      <c r="D46" s="456"/>
      <c r="E46" s="424"/>
      <c r="F46" s="325" t="s">
        <v>59</v>
      </c>
      <c r="G46" s="326"/>
      <c r="H46" s="332" t="str">
        <f t="shared" si="64"/>
        <v/>
      </c>
      <c r="I46" s="326"/>
      <c r="J46" s="332" t="str">
        <f t="shared" si="65"/>
        <v/>
      </c>
      <c r="K46" s="326"/>
      <c r="L46" s="332" t="str">
        <f t="shared" si="66"/>
        <v/>
      </c>
      <c r="M46" s="326"/>
      <c r="N46" s="332" t="str">
        <f t="shared" si="67"/>
        <v/>
      </c>
      <c r="O46" s="326"/>
      <c r="P46" s="332" t="str">
        <f t="shared" si="68"/>
        <v/>
      </c>
      <c r="Q46" s="326"/>
      <c r="R46" s="332" t="str">
        <f t="shared" si="69"/>
        <v/>
      </c>
      <c r="S46" s="326"/>
      <c r="T46" s="332" t="str">
        <f t="shared" si="70"/>
        <v/>
      </c>
      <c r="U46" s="326"/>
      <c r="V46" s="332" t="str">
        <f t="shared" si="71"/>
        <v/>
      </c>
      <c r="W46" s="326"/>
      <c r="X46" s="332" t="str">
        <f t="shared" si="72"/>
        <v/>
      </c>
      <c r="Y46" s="326"/>
      <c r="Z46" s="332" t="str">
        <f t="shared" si="73"/>
        <v/>
      </c>
      <c r="AA46" s="326"/>
      <c r="AB46" s="332" t="str">
        <f t="shared" si="74"/>
        <v/>
      </c>
      <c r="AC46" s="326"/>
      <c r="AD46" s="332" t="str">
        <f t="shared" si="75"/>
        <v/>
      </c>
      <c r="AE46" s="326"/>
      <c r="AF46" s="332" t="str">
        <f t="shared" si="76"/>
        <v/>
      </c>
      <c r="AG46" s="326"/>
      <c r="AH46" s="332" t="str">
        <f t="shared" si="77"/>
        <v/>
      </c>
      <c r="AI46" s="326"/>
      <c r="AJ46" s="332" t="str">
        <f t="shared" si="78"/>
        <v/>
      </c>
      <c r="AK46" s="326"/>
      <c r="AL46" s="332" t="str">
        <f t="shared" si="79"/>
        <v/>
      </c>
      <c r="AM46" s="326"/>
      <c r="AN46" s="332" t="str">
        <f t="shared" si="80"/>
        <v/>
      </c>
      <c r="AO46" s="326"/>
      <c r="AP46" s="332" t="str">
        <f t="shared" si="82"/>
        <v/>
      </c>
      <c r="AQ46" s="328"/>
      <c r="AR46" s="333">
        <f t="shared" si="55"/>
        <v>0</v>
      </c>
      <c r="AS46" s="334"/>
      <c r="AT46" s="328"/>
      <c r="AU46" s="333">
        <f t="shared" si="56"/>
        <v>0</v>
      </c>
      <c r="AV46" s="334"/>
      <c r="AW46" s="328"/>
      <c r="AX46" s="333">
        <f t="shared" si="57"/>
        <v>0</v>
      </c>
      <c r="AY46" s="334"/>
      <c r="AZ46" s="328"/>
      <c r="BA46" s="333">
        <f t="shared" si="58"/>
        <v>0</v>
      </c>
      <c r="BB46" s="334"/>
      <c r="BC46" s="328"/>
      <c r="BD46" s="333">
        <f t="shared" si="59"/>
        <v>0</v>
      </c>
      <c r="BE46" s="334"/>
      <c r="BF46" s="328"/>
      <c r="BG46" s="333">
        <f t="shared" si="60"/>
        <v>0</v>
      </c>
      <c r="BH46" s="334"/>
      <c r="BI46" s="328"/>
      <c r="BJ46" s="333">
        <f t="shared" si="61"/>
        <v>0</v>
      </c>
      <c r="BK46" s="334"/>
      <c r="BL46" s="328"/>
      <c r="BM46" s="333">
        <f t="shared" si="62"/>
        <v>0</v>
      </c>
      <c r="BN46" s="334"/>
      <c r="BO46" s="328"/>
      <c r="BP46" s="333">
        <f t="shared" si="63"/>
        <v>0</v>
      </c>
      <c r="BQ46" s="334"/>
      <c r="BR46" s="328"/>
      <c r="BS46" s="426">
        <f>SUM(AS39:AS50,AV39:AV50,AY39:AY50,BB39:BB50,BE39:BE50)+SUM(AP39:AP50,AN39:AN50,AL39:AL50,AJ39:AJ50,AH39:AH50,AF39:AF50,AD39:AD50,AB39:AB50,Z39:Z50,X39:X50,V39:V50,T39:T50,R39:R50,P39:P50,N39:N50,L39:L50,J39:J50,H39:H50)</f>
        <v>728430</v>
      </c>
    </row>
    <row r="47" spans="1:71" ht="15" hidden="1" x14ac:dyDescent="0.25">
      <c r="A47" s="412"/>
      <c r="B47" s="450"/>
      <c r="C47" s="453"/>
      <c r="D47" s="456"/>
      <c r="E47" s="424"/>
      <c r="F47" s="325" t="s">
        <v>60</v>
      </c>
      <c r="G47" s="326"/>
      <c r="H47" s="332" t="str">
        <f t="shared" si="64"/>
        <v/>
      </c>
      <c r="I47" s="326"/>
      <c r="J47" s="332" t="str">
        <f t="shared" si="65"/>
        <v/>
      </c>
      <c r="K47" s="326"/>
      <c r="L47" s="332" t="str">
        <f t="shared" si="66"/>
        <v/>
      </c>
      <c r="M47" s="326"/>
      <c r="N47" s="332" t="str">
        <f t="shared" si="67"/>
        <v/>
      </c>
      <c r="O47" s="326"/>
      <c r="P47" s="332" t="str">
        <f t="shared" si="68"/>
        <v/>
      </c>
      <c r="Q47" s="326"/>
      <c r="R47" s="332" t="str">
        <f t="shared" si="69"/>
        <v/>
      </c>
      <c r="S47" s="326"/>
      <c r="T47" s="332" t="str">
        <f t="shared" si="70"/>
        <v/>
      </c>
      <c r="U47" s="326"/>
      <c r="V47" s="332" t="str">
        <f t="shared" si="71"/>
        <v/>
      </c>
      <c r="W47" s="326"/>
      <c r="X47" s="332" t="str">
        <f t="shared" si="72"/>
        <v/>
      </c>
      <c r="Y47" s="326"/>
      <c r="Z47" s="332" t="str">
        <f t="shared" si="73"/>
        <v/>
      </c>
      <c r="AA47" s="326"/>
      <c r="AB47" s="332" t="str">
        <f t="shared" si="74"/>
        <v/>
      </c>
      <c r="AC47" s="326"/>
      <c r="AD47" s="332" t="str">
        <f t="shared" si="75"/>
        <v/>
      </c>
      <c r="AE47" s="326"/>
      <c r="AF47" s="332" t="str">
        <f t="shared" si="76"/>
        <v/>
      </c>
      <c r="AG47" s="326"/>
      <c r="AH47" s="332" t="str">
        <f t="shared" si="77"/>
        <v/>
      </c>
      <c r="AI47" s="326"/>
      <c r="AJ47" s="332" t="str">
        <f t="shared" si="78"/>
        <v/>
      </c>
      <c r="AK47" s="326"/>
      <c r="AL47" s="332" t="str">
        <f t="shared" si="79"/>
        <v/>
      </c>
      <c r="AM47" s="326"/>
      <c r="AN47" s="332" t="str">
        <f t="shared" si="80"/>
        <v/>
      </c>
      <c r="AO47" s="326"/>
      <c r="AP47" s="332" t="str">
        <f t="shared" si="82"/>
        <v/>
      </c>
      <c r="AQ47" s="328"/>
      <c r="AR47" s="333">
        <f t="shared" si="55"/>
        <v>0</v>
      </c>
      <c r="AS47" s="334"/>
      <c r="AT47" s="328"/>
      <c r="AU47" s="333">
        <f t="shared" si="56"/>
        <v>0</v>
      </c>
      <c r="AV47" s="334"/>
      <c r="AW47" s="328"/>
      <c r="AX47" s="333">
        <f t="shared" si="57"/>
        <v>0</v>
      </c>
      <c r="AY47" s="334"/>
      <c r="AZ47" s="328"/>
      <c r="BA47" s="333">
        <f t="shared" si="58"/>
        <v>0</v>
      </c>
      <c r="BB47" s="334"/>
      <c r="BC47" s="328"/>
      <c r="BD47" s="333">
        <f t="shared" si="59"/>
        <v>0</v>
      </c>
      <c r="BE47" s="334"/>
      <c r="BF47" s="328"/>
      <c r="BG47" s="333">
        <f t="shared" si="60"/>
        <v>0</v>
      </c>
      <c r="BH47" s="334"/>
      <c r="BI47" s="328"/>
      <c r="BJ47" s="333">
        <f t="shared" si="61"/>
        <v>0</v>
      </c>
      <c r="BK47" s="334"/>
      <c r="BL47" s="328"/>
      <c r="BM47" s="333">
        <f t="shared" si="62"/>
        <v>0</v>
      </c>
      <c r="BN47" s="334"/>
      <c r="BO47" s="328"/>
      <c r="BP47" s="333">
        <f t="shared" si="63"/>
        <v>0</v>
      </c>
      <c r="BQ47" s="334"/>
      <c r="BR47" s="328"/>
      <c r="BS47" s="426"/>
    </row>
    <row r="48" spans="1:71" ht="15" hidden="1" x14ac:dyDescent="0.25">
      <c r="A48" s="412"/>
      <c r="B48" s="450"/>
      <c r="C48" s="453"/>
      <c r="D48" s="456"/>
      <c r="E48" s="424"/>
      <c r="F48" s="325" t="s">
        <v>61</v>
      </c>
      <c r="G48" s="326"/>
      <c r="H48" s="335" t="str">
        <f t="shared" si="64"/>
        <v/>
      </c>
      <c r="I48" s="326"/>
      <c r="J48" s="335" t="str">
        <f t="shared" si="65"/>
        <v/>
      </c>
      <c r="K48" s="326"/>
      <c r="L48" s="335" t="str">
        <f t="shared" si="66"/>
        <v/>
      </c>
      <c r="M48" s="326"/>
      <c r="N48" s="335" t="str">
        <f t="shared" si="67"/>
        <v/>
      </c>
      <c r="O48" s="326"/>
      <c r="P48" s="335" t="str">
        <f t="shared" si="68"/>
        <v/>
      </c>
      <c r="Q48" s="326"/>
      <c r="R48" s="335" t="str">
        <f t="shared" si="69"/>
        <v/>
      </c>
      <c r="S48" s="326"/>
      <c r="T48" s="335" t="str">
        <f t="shared" si="70"/>
        <v/>
      </c>
      <c r="U48" s="326"/>
      <c r="V48" s="335" t="str">
        <f t="shared" si="71"/>
        <v/>
      </c>
      <c r="W48" s="326"/>
      <c r="X48" s="335" t="str">
        <f t="shared" si="72"/>
        <v/>
      </c>
      <c r="Y48" s="326"/>
      <c r="Z48" s="335" t="str">
        <f t="shared" si="73"/>
        <v/>
      </c>
      <c r="AA48" s="326"/>
      <c r="AB48" s="335" t="str">
        <f t="shared" si="74"/>
        <v/>
      </c>
      <c r="AC48" s="326"/>
      <c r="AD48" s="335" t="str">
        <f t="shared" si="75"/>
        <v/>
      </c>
      <c r="AE48" s="326"/>
      <c r="AF48" s="335" t="str">
        <f t="shared" si="76"/>
        <v/>
      </c>
      <c r="AG48" s="326"/>
      <c r="AH48" s="335" t="str">
        <f t="shared" si="77"/>
        <v/>
      </c>
      <c r="AI48" s="326"/>
      <c r="AJ48" s="335" t="str">
        <f t="shared" si="78"/>
        <v/>
      </c>
      <c r="AK48" s="326"/>
      <c r="AL48" s="335" t="str">
        <f t="shared" si="79"/>
        <v/>
      </c>
      <c r="AM48" s="326"/>
      <c r="AN48" s="335" t="str">
        <f t="shared" si="80"/>
        <v/>
      </c>
      <c r="AO48" s="326"/>
      <c r="AP48" s="335" t="str">
        <f t="shared" si="82"/>
        <v/>
      </c>
      <c r="AQ48" s="328"/>
      <c r="AR48" s="333">
        <f t="shared" si="55"/>
        <v>0</v>
      </c>
      <c r="AS48" s="334"/>
      <c r="AT48" s="328"/>
      <c r="AU48" s="333">
        <f t="shared" si="56"/>
        <v>0</v>
      </c>
      <c r="AV48" s="334"/>
      <c r="AW48" s="328"/>
      <c r="AX48" s="333">
        <f t="shared" si="57"/>
        <v>0</v>
      </c>
      <c r="AY48" s="334"/>
      <c r="AZ48" s="328"/>
      <c r="BA48" s="333">
        <f t="shared" si="58"/>
        <v>0</v>
      </c>
      <c r="BB48" s="334"/>
      <c r="BC48" s="328"/>
      <c r="BD48" s="333">
        <f t="shared" si="59"/>
        <v>0</v>
      </c>
      <c r="BE48" s="334"/>
      <c r="BF48" s="328"/>
      <c r="BG48" s="333">
        <f t="shared" si="60"/>
        <v>0</v>
      </c>
      <c r="BH48" s="334"/>
      <c r="BI48" s="328"/>
      <c r="BJ48" s="333">
        <f t="shared" si="61"/>
        <v>0</v>
      </c>
      <c r="BK48" s="334"/>
      <c r="BL48" s="328"/>
      <c r="BM48" s="333">
        <f t="shared" si="62"/>
        <v>0</v>
      </c>
      <c r="BN48" s="334"/>
      <c r="BO48" s="328"/>
      <c r="BP48" s="333">
        <f t="shared" si="63"/>
        <v>0</v>
      </c>
      <c r="BQ48" s="334"/>
      <c r="BR48" s="328"/>
      <c r="BS48" s="348" t="s">
        <v>62</v>
      </c>
    </row>
    <row r="49" spans="1:71" ht="15" hidden="1" x14ac:dyDescent="0.25">
      <c r="A49" s="412"/>
      <c r="B49" s="450"/>
      <c r="C49" s="453"/>
      <c r="D49" s="456"/>
      <c r="E49" s="424"/>
      <c r="F49" s="325" t="s">
        <v>63</v>
      </c>
      <c r="G49" s="326"/>
      <c r="H49" s="332" t="str">
        <f t="shared" si="64"/>
        <v/>
      </c>
      <c r="I49" s="326"/>
      <c r="J49" s="332" t="str">
        <f t="shared" si="65"/>
        <v/>
      </c>
      <c r="K49" s="326"/>
      <c r="L49" s="332" t="str">
        <f t="shared" si="66"/>
        <v/>
      </c>
      <c r="M49" s="326"/>
      <c r="N49" s="332" t="str">
        <f t="shared" si="67"/>
        <v/>
      </c>
      <c r="O49" s="326"/>
      <c r="P49" s="332" t="str">
        <f t="shared" si="68"/>
        <v/>
      </c>
      <c r="Q49" s="326"/>
      <c r="R49" s="332" t="str">
        <f t="shared" si="69"/>
        <v/>
      </c>
      <c r="S49" s="326"/>
      <c r="T49" s="332" t="str">
        <f t="shared" si="70"/>
        <v/>
      </c>
      <c r="U49" s="326"/>
      <c r="V49" s="332" t="str">
        <f t="shared" si="71"/>
        <v/>
      </c>
      <c r="W49" s="326"/>
      <c r="X49" s="332" t="str">
        <f t="shared" si="72"/>
        <v/>
      </c>
      <c r="Y49" s="326"/>
      <c r="Z49" s="332" t="str">
        <f t="shared" si="73"/>
        <v/>
      </c>
      <c r="AA49" s="326"/>
      <c r="AB49" s="332" t="str">
        <f t="shared" si="74"/>
        <v/>
      </c>
      <c r="AC49" s="326"/>
      <c r="AD49" s="332" t="str">
        <f t="shared" si="75"/>
        <v/>
      </c>
      <c r="AE49" s="326"/>
      <c r="AF49" s="332" t="str">
        <f t="shared" si="76"/>
        <v/>
      </c>
      <c r="AG49" s="326"/>
      <c r="AH49" s="332" t="str">
        <f t="shared" si="77"/>
        <v/>
      </c>
      <c r="AI49" s="326"/>
      <c r="AJ49" s="332" t="str">
        <f t="shared" si="78"/>
        <v/>
      </c>
      <c r="AK49" s="326"/>
      <c r="AL49" s="332" t="str">
        <f t="shared" si="79"/>
        <v/>
      </c>
      <c r="AM49" s="326"/>
      <c r="AN49" s="332" t="str">
        <f t="shared" si="80"/>
        <v/>
      </c>
      <c r="AO49" s="326"/>
      <c r="AP49" s="332" t="str">
        <f t="shared" si="82"/>
        <v/>
      </c>
      <c r="AQ49" s="328"/>
      <c r="AR49" s="333">
        <f t="shared" si="55"/>
        <v>0</v>
      </c>
      <c r="AS49" s="334"/>
      <c r="AT49" s="328"/>
      <c r="AU49" s="333">
        <f t="shared" si="56"/>
        <v>0</v>
      </c>
      <c r="AV49" s="334"/>
      <c r="AW49" s="328"/>
      <c r="AX49" s="333">
        <f t="shared" si="57"/>
        <v>0</v>
      </c>
      <c r="AY49" s="334"/>
      <c r="AZ49" s="328"/>
      <c r="BA49" s="333">
        <f t="shared" si="58"/>
        <v>0</v>
      </c>
      <c r="BB49" s="334"/>
      <c r="BC49" s="328"/>
      <c r="BD49" s="333">
        <f t="shared" si="59"/>
        <v>0</v>
      </c>
      <c r="BE49" s="334"/>
      <c r="BF49" s="328"/>
      <c r="BG49" s="333">
        <f t="shared" si="60"/>
        <v>0</v>
      </c>
      <c r="BH49" s="334"/>
      <c r="BI49" s="328"/>
      <c r="BJ49" s="333">
        <f t="shared" si="61"/>
        <v>0</v>
      </c>
      <c r="BK49" s="334"/>
      <c r="BL49" s="328"/>
      <c r="BM49" s="333">
        <f t="shared" si="62"/>
        <v>0</v>
      </c>
      <c r="BN49" s="334"/>
      <c r="BO49" s="328"/>
      <c r="BP49" s="333">
        <f t="shared" si="63"/>
        <v>0</v>
      </c>
      <c r="BQ49" s="334"/>
      <c r="BR49" s="328"/>
      <c r="BS49" s="458">
        <f>BS46/BS40</f>
        <v>1</v>
      </c>
    </row>
    <row r="50" spans="1:71" ht="15.75" hidden="1" thickBot="1" x14ac:dyDescent="0.3">
      <c r="A50" s="413"/>
      <c r="B50" s="451"/>
      <c r="C50" s="454"/>
      <c r="D50" s="457"/>
      <c r="E50" s="425"/>
      <c r="F50" s="349" t="s">
        <v>64</v>
      </c>
      <c r="G50" s="350"/>
      <c r="H50" s="351" t="str">
        <f t="shared" si="64"/>
        <v/>
      </c>
      <c r="I50" s="350"/>
      <c r="J50" s="351" t="str">
        <f t="shared" si="65"/>
        <v/>
      </c>
      <c r="K50" s="350"/>
      <c r="L50" s="351" t="str">
        <f t="shared" si="66"/>
        <v/>
      </c>
      <c r="M50" s="350"/>
      <c r="N50" s="351" t="str">
        <f t="shared" si="67"/>
        <v/>
      </c>
      <c r="O50" s="350"/>
      <c r="P50" s="351" t="str">
        <f t="shared" si="68"/>
        <v/>
      </c>
      <c r="Q50" s="350"/>
      <c r="R50" s="351" t="str">
        <f t="shared" si="69"/>
        <v/>
      </c>
      <c r="S50" s="350"/>
      <c r="T50" s="351" t="str">
        <f t="shared" si="70"/>
        <v/>
      </c>
      <c r="U50" s="350"/>
      <c r="V50" s="351" t="str">
        <f t="shared" si="71"/>
        <v/>
      </c>
      <c r="W50" s="350"/>
      <c r="X50" s="351" t="str">
        <f t="shared" si="72"/>
        <v/>
      </c>
      <c r="Y50" s="350"/>
      <c r="Z50" s="351" t="str">
        <f t="shared" si="73"/>
        <v/>
      </c>
      <c r="AA50" s="350"/>
      <c r="AB50" s="351" t="str">
        <f t="shared" si="74"/>
        <v/>
      </c>
      <c r="AC50" s="350"/>
      <c r="AD50" s="351" t="str">
        <f t="shared" si="75"/>
        <v/>
      </c>
      <c r="AE50" s="350"/>
      <c r="AF50" s="351" t="str">
        <f t="shared" si="76"/>
        <v/>
      </c>
      <c r="AG50" s="350"/>
      <c r="AH50" s="351" t="str">
        <f t="shared" si="77"/>
        <v/>
      </c>
      <c r="AI50" s="350"/>
      <c r="AJ50" s="351" t="str">
        <f t="shared" si="78"/>
        <v/>
      </c>
      <c r="AK50" s="350"/>
      <c r="AL50" s="351" t="str">
        <f t="shared" si="79"/>
        <v/>
      </c>
      <c r="AM50" s="350"/>
      <c r="AN50" s="351" t="str">
        <f t="shared" si="80"/>
        <v/>
      </c>
      <c r="AO50" s="350"/>
      <c r="AP50" s="351" t="str">
        <f t="shared" si="82"/>
        <v/>
      </c>
      <c r="AQ50" s="352"/>
      <c r="AR50" s="353">
        <f t="shared" si="55"/>
        <v>0</v>
      </c>
      <c r="AS50" s="354"/>
      <c r="AT50" s="352"/>
      <c r="AU50" s="353">
        <f t="shared" si="56"/>
        <v>0</v>
      </c>
      <c r="AV50" s="354"/>
      <c r="AW50" s="352"/>
      <c r="AX50" s="353">
        <f t="shared" si="57"/>
        <v>0</v>
      </c>
      <c r="AY50" s="354"/>
      <c r="AZ50" s="352"/>
      <c r="BA50" s="353">
        <f t="shared" si="58"/>
        <v>0</v>
      </c>
      <c r="BB50" s="354"/>
      <c r="BC50" s="352"/>
      <c r="BD50" s="353">
        <f t="shared" si="59"/>
        <v>0</v>
      </c>
      <c r="BE50" s="354"/>
      <c r="BF50" s="352"/>
      <c r="BG50" s="353">
        <f t="shared" si="60"/>
        <v>0</v>
      </c>
      <c r="BH50" s="354"/>
      <c r="BI50" s="352"/>
      <c r="BJ50" s="353">
        <f t="shared" si="61"/>
        <v>0</v>
      </c>
      <c r="BK50" s="354"/>
      <c r="BL50" s="352"/>
      <c r="BM50" s="353">
        <f t="shared" si="62"/>
        <v>0</v>
      </c>
      <c r="BN50" s="354"/>
      <c r="BO50" s="352"/>
      <c r="BP50" s="353">
        <f t="shared" si="63"/>
        <v>0</v>
      </c>
      <c r="BQ50" s="354"/>
      <c r="BR50" s="355"/>
      <c r="BS50" s="459"/>
    </row>
    <row r="51" spans="1:71" ht="15" hidden="1" customHeight="1" x14ac:dyDescent="0.25">
      <c r="A51" s="440" t="s">
        <v>27</v>
      </c>
      <c r="B51" s="442" t="s">
        <v>28</v>
      </c>
      <c r="C51" s="442" t="s">
        <v>29</v>
      </c>
      <c r="D51" s="442" t="s">
        <v>30</v>
      </c>
      <c r="E51" s="432" t="s">
        <v>31</v>
      </c>
      <c r="F51" s="444" t="s">
        <v>32</v>
      </c>
      <c r="G51" s="434" t="s">
        <v>33</v>
      </c>
      <c r="H51" s="436" t="s">
        <v>34</v>
      </c>
      <c r="I51" s="434" t="s">
        <v>33</v>
      </c>
      <c r="J51" s="436" t="s">
        <v>34</v>
      </c>
      <c r="K51" s="434" t="s">
        <v>33</v>
      </c>
      <c r="L51" s="436" t="s">
        <v>34</v>
      </c>
      <c r="M51" s="434" t="s">
        <v>33</v>
      </c>
      <c r="N51" s="436" t="s">
        <v>34</v>
      </c>
      <c r="O51" s="434" t="s">
        <v>33</v>
      </c>
      <c r="P51" s="436" t="s">
        <v>34</v>
      </c>
      <c r="Q51" s="434" t="s">
        <v>33</v>
      </c>
      <c r="R51" s="436" t="s">
        <v>34</v>
      </c>
      <c r="S51" s="434" t="s">
        <v>33</v>
      </c>
      <c r="T51" s="436" t="s">
        <v>34</v>
      </c>
      <c r="U51" s="434" t="s">
        <v>33</v>
      </c>
      <c r="V51" s="436" t="s">
        <v>34</v>
      </c>
      <c r="W51" s="434" t="s">
        <v>33</v>
      </c>
      <c r="X51" s="436" t="s">
        <v>34</v>
      </c>
      <c r="Y51" s="434" t="s">
        <v>33</v>
      </c>
      <c r="Z51" s="436" t="s">
        <v>34</v>
      </c>
      <c r="AA51" s="434" t="s">
        <v>33</v>
      </c>
      <c r="AB51" s="436" t="s">
        <v>34</v>
      </c>
      <c r="AC51" s="434" t="s">
        <v>33</v>
      </c>
      <c r="AD51" s="436" t="s">
        <v>34</v>
      </c>
      <c r="AE51" s="434" t="s">
        <v>33</v>
      </c>
      <c r="AF51" s="436" t="s">
        <v>34</v>
      </c>
      <c r="AG51" s="434" t="s">
        <v>33</v>
      </c>
      <c r="AH51" s="436" t="s">
        <v>34</v>
      </c>
      <c r="AI51" s="434" t="s">
        <v>33</v>
      </c>
      <c r="AJ51" s="436" t="s">
        <v>34</v>
      </c>
      <c r="AK51" s="434" t="s">
        <v>33</v>
      </c>
      <c r="AL51" s="436" t="s">
        <v>34</v>
      </c>
      <c r="AM51" s="434" t="s">
        <v>33</v>
      </c>
      <c r="AN51" s="436" t="s">
        <v>34</v>
      </c>
      <c r="AO51" s="434" t="s">
        <v>33</v>
      </c>
      <c r="AP51" s="436" t="s">
        <v>34</v>
      </c>
      <c r="AQ51" s="447" t="s">
        <v>33</v>
      </c>
      <c r="AR51" s="460" t="s">
        <v>35</v>
      </c>
      <c r="AS51" s="446" t="s">
        <v>34</v>
      </c>
      <c r="AT51" s="447" t="s">
        <v>33</v>
      </c>
      <c r="AU51" s="460" t="s">
        <v>35</v>
      </c>
      <c r="AV51" s="446" t="s">
        <v>34</v>
      </c>
      <c r="AW51" s="447" t="s">
        <v>33</v>
      </c>
      <c r="AX51" s="460" t="s">
        <v>35</v>
      </c>
      <c r="AY51" s="446" t="s">
        <v>34</v>
      </c>
      <c r="AZ51" s="447" t="s">
        <v>33</v>
      </c>
      <c r="BA51" s="460" t="s">
        <v>35</v>
      </c>
      <c r="BB51" s="446" t="s">
        <v>34</v>
      </c>
      <c r="BC51" s="447" t="s">
        <v>33</v>
      </c>
      <c r="BD51" s="460" t="s">
        <v>35</v>
      </c>
      <c r="BE51" s="446" t="s">
        <v>34</v>
      </c>
      <c r="BF51" s="447" t="s">
        <v>33</v>
      </c>
      <c r="BG51" s="460" t="s">
        <v>35</v>
      </c>
      <c r="BH51" s="446" t="s">
        <v>34</v>
      </c>
      <c r="BI51" s="447" t="s">
        <v>33</v>
      </c>
      <c r="BJ51" s="460" t="s">
        <v>35</v>
      </c>
      <c r="BK51" s="446" t="s">
        <v>34</v>
      </c>
      <c r="BL51" s="447" t="s">
        <v>33</v>
      </c>
      <c r="BM51" s="460" t="s">
        <v>35</v>
      </c>
      <c r="BN51" s="446" t="s">
        <v>34</v>
      </c>
      <c r="BO51" s="447" t="s">
        <v>33</v>
      </c>
      <c r="BP51" s="460" t="s">
        <v>35</v>
      </c>
      <c r="BQ51" s="446" t="s">
        <v>34</v>
      </c>
      <c r="BR51" s="447" t="s">
        <v>33</v>
      </c>
      <c r="BS51" s="448" t="s">
        <v>36</v>
      </c>
    </row>
    <row r="52" spans="1:71" ht="15" hidden="1" customHeight="1" x14ac:dyDescent="0.25">
      <c r="A52" s="441"/>
      <c r="B52" s="443"/>
      <c r="C52" s="443"/>
      <c r="D52" s="443"/>
      <c r="E52" s="433"/>
      <c r="F52" s="445"/>
      <c r="G52" s="435"/>
      <c r="H52" s="437"/>
      <c r="I52" s="435"/>
      <c r="J52" s="437"/>
      <c r="K52" s="435"/>
      <c r="L52" s="437"/>
      <c r="M52" s="435"/>
      <c r="N52" s="437"/>
      <c r="O52" s="435"/>
      <c r="P52" s="437"/>
      <c r="Q52" s="435"/>
      <c r="R52" s="437"/>
      <c r="S52" s="435"/>
      <c r="T52" s="437"/>
      <c r="U52" s="435"/>
      <c r="V52" s="437"/>
      <c r="W52" s="435"/>
      <c r="X52" s="437"/>
      <c r="Y52" s="435"/>
      <c r="Z52" s="437"/>
      <c r="AA52" s="435"/>
      <c r="AB52" s="437"/>
      <c r="AC52" s="435"/>
      <c r="AD52" s="437"/>
      <c r="AE52" s="435"/>
      <c r="AF52" s="437"/>
      <c r="AG52" s="435"/>
      <c r="AH52" s="437"/>
      <c r="AI52" s="435"/>
      <c r="AJ52" s="437"/>
      <c r="AK52" s="435"/>
      <c r="AL52" s="437"/>
      <c r="AM52" s="435"/>
      <c r="AN52" s="437"/>
      <c r="AO52" s="435"/>
      <c r="AP52" s="437"/>
      <c r="AQ52" s="431"/>
      <c r="AR52" s="433"/>
      <c r="AS52" s="406"/>
      <c r="AT52" s="431"/>
      <c r="AU52" s="433"/>
      <c r="AV52" s="406"/>
      <c r="AW52" s="431"/>
      <c r="AX52" s="433"/>
      <c r="AY52" s="406"/>
      <c r="AZ52" s="431"/>
      <c r="BA52" s="433"/>
      <c r="BB52" s="406"/>
      <c r="BC52" s="431"/>
      <c r="BD52" s="433"/>
      <c r="BE52" s="406"/>
      <c r="BF52" s="431"/>
      <c r="BG52" s="433"/>
      <c r="BH52" s="406"/>
      <c r="BI52" s="431"/>
      <c r="BJ52" s="433"/>
      <c r="BK52" s="406"/>
      <c r="BL52" s="431"/>
      <c r="BM52" s="433"/>
      <c r="BN52" s="406"/>
      <c r="BO52" s="431"/>
      <c r="BP52" s="433"/>
      <c r="BQ52" s="406"/>
      <c r="BR52" s="431"/>
      <c r="BS52" s="410"/>
    </row>
    <row r="53" spans="1:71" ht="15" hidden="1" customHeight="1" x14ac:dyDescent="0.25">
      <c r="A53" s="411" t="s">
        <v>147</v>
      </c>
      <c r="B53" s="449">
        <v>1779</v>
      </c>
      <c r="C53" s="452">
        <v>902325</v>
      </c>
      <c r="D53" s="455" t="s">
        <v>148</v>
      </c>
      <c r="E53" s="423" t="s">
        <v>76</v>
      </c>
      <c r="F53" s="325" t="s">
        <v>41</v>
      </c>
      <c r="G53" s="326"/>
      <c r="H53" s="327" t="str">
        <f>IF(G53&gt;0,G53,"")</f>
        <v/>
      </c>
      <c r="I53" s="326"/>
      <c r="J53" s="327" t="str">
        <f>IF(I53&gt;0,I53,"")</f>
        <v/>
      </c>
      <c r="K53" s="326"/>
      <c r="L53" s="327" t="str">
        <f>IF(K53&gt;0,K53,"")</f>
        <v/>
      </c>
      <c r="M53" s="326"/>
      <c r="N53" s="327" t="str">
        <f>IF(M53&gt;0,M53,"")</f>
        <v/>
      </c>
      <c r="O53" s="326"/>
      <c r="P53" s="327" t="str">
        <f>IF(O53&gt;0,O53,"")</f>
        <v/>
      </c>
      <c r="Q53" s="326"/>
      <c r="R53" s="327" t="str">
        <f>IF(Q53&gt;0,Q53,"")</f>
        <v/>
      </c>
      <c r="S53" s="326"/>
      <c r="T53" s="327" t="str">
        <f>IF(S53&gt;0,S53,"")</f>
        <v/>
      </c>
      <c r="U53" s="326"/>
      <c r="V53" s="327" t="str">
        <f>IF(U53&gt;0,U53,"")</f>
        <v/>
      </c>
      <c r="W53" s="326"/>
      <c r="X53" s="327" t="str">
        <f>IF(W53&gt;0,W53,"")</f>
        <v/>
      </c>
      <c r="Y53" s="326"/>
      <c r="Z53" s="327" t="str">
        <f>IF(Y53&gt;0,Y53,"")</f>
        <v/>
      </c>
      <c r="AA53" s="326"/>
      <c r="AB53" s="327" t="str">
        <f>IF(AA53&gt;0,AA53,"")</f>
        <v/>
      </c>
      <c r="AC53" s="326"/>
      <c r="AD53" s="327" t="str">
        <f>IF(AC53&gt;0,AC53,"")</f>
        <v/>
      </c>
      <c r="AE53" s="326"/>
      <c r="AF53" s="327" t="str">
        <f>IF(AE53&gt;0,AE53,"")</f>
        <v/>
      </c>
      <c r="AG53" s="326"/>
      <c r="AH53" s="327" t="str">
        <f>IF(AG53&gt;0,AG53,"")</f>
        <v/>
      </c>
      <c r="AI53" s="326"/>
      <c r="AJ53" s="327" t="str">
        <f>IF(AI53&gt;0,AI53,"")</f>
        <v/>
      </c>
      <c r="AK53" s="326"/>
      <c r="AL53" s="327" t="str">
        <f>IF(AK53&gt;0,AK53,"")</f>
        <v/>
      </c>
      <c r="AM53" s="326"/>
      <c r="AN53" s="327" t="str">
        <f>IF(AM53&gt;0,AM53,"")</f>
        <v/>
      </c>
      <c r="AO53" s="326"/>
      <c r="AP53" s="327" t="str">
        <f>IF(AO53&gt;0,AO53,"")</f>
        <v/>
      </c>
      <c r="AQ53" s="328"/>
      <c r="AR53" s="329">
        <f t="shared" ref="AR53:AR64" si="83">AQ53-AS53</f>
        <v>0</v>
      </c>
      <c r="AS53" s="330"/>
      <c r="AT53" s="328"/>
      <c r="AU53" s="329">
        <f t="shared" ref="AU53:AU64" si="84">AT53-AV53</f>
        <v>0</v>
      </c>
      <c r="AV53" s="330"/>
      <c r="AW53" s="328"/>
      <c r="AX53" s="329">
        <f t="shared" ref="AX53:AX64" si="85">AW53-AY53</f>
        <v>0</v>
      </c>
      <c r="AY53" s="330"/>
      <c r="AZ53" s="328"/>
      <c r="BA53" s="329">
        <f t="shared" ref="BA53:BA64" si="86">AZ53-BB53</f>
        <v>0</v>
      </c>
      <c r="BB53" s="330"/>
      <c r="BC53" s="328"/>
      <c r="BD53" s="329">
        <f t="shared" ref="BD53:BD64" si="87">BC53-BE53</f>
        <v>0</v>
      </c>
      <c r="BE53" s="330"/>
      <c r="BF53" s="328"/>
      <c r="BG53" s="329">
        <f t="shared" ref="BG53:BG64" si="88">BF53-BH53</f>
        <v>0</v>
      </c>
      <c r="BH53" s="330"/>
      <c r="BI53" s="328"/>
      <c r="BJ53" s="329">
        <f t="shared" ref="BJ53:BJ64" si="89">BI53-BK53</f>
        <v>0</v>
      </c>
      <c r="BK53" s="330"/>
      <c r="BL53" s="328"/>
      <c r="BM53" s="329">
        <f t="shared" ref="BM53:BM64" si="90">BL53-BN53</f>
        <v>0</v>
      </c>
      <c r="BN53" s="330"/>
      <c r="BO53" s="328"/>
      <c r="BP53" s="329">
        <f t="shared" ref="BP53:BP64" si="91">BO53-BQ53</f>
        <v>0</v>
      </c>
      <c r="BQ53" s="330"/>
      <c r="BR53" s="328"/>
      <c r="BS53" s="347" t="s">
        <v>42</v>
      </c>
    </row>
    <row r="54" spans="1:71" ht="15" hidden="1" x14ac:dyDescent="0.25">
      <c r="A54" s="412"/>
      <c r="B54" s="450"/>
      <c r="C54" s="453"/>
      <c r="D54" s="456"/>
      <c r="E54" s="424"/>
      <c r="F54" s="325" t="s">
        <v>53</v>
      </c>
      <c r="G54" s="326"/>
      <c r="H54" s="332" t="str">
        <f t="shared" ref="H54:H64" si="92">IF(G54&gt;0,G54,"")</f>
        <v/>
      </c>
      <c r="I54" s="326"/>
      <c r="J54" s="332" t="str">
        <f t="shared" ref="J54:J64" si="93">IF(I54&gt;0,I54,"")</f>
        <v/>
      </c>
      <c r="K54" s="326"/>
      <c r="L54" s="332" t="str">
        <f t="shared" ref="L54:L64" si="94">IF(K54&gt;0,K54,"")</f>
        <v/>
      </c>
      <c r="M54" s="326"/>
      <c r="N54" s="332" t="str">
        <f t="shared" ref="N54:N64" si="95">IF(M54&gt;0,M54,"")</f>
        <v/>
      </c>
      <c r="O54" s="326"/>
      <c r="P54" s="332" t="str">
        <f t="shared" ref="P54:P64" si="96">IF(O54&gt;0,O54,"")</f>
        <v/>
      </c>
      <c r="Q54" s="326"/>
      <c r="R54" s="332" t="str">
        <f t="shared" ref="R54:R64" si="97">IF(Q54&gt;0,Q54,"")</f>
        <v/>
      </c>
      <c r="S54" s="326"/>
      <c r="T54" s="332" t="str">
        <f t="shared" ref="T54:T64" si="98">IF(S54&gt;0,S54,"")</f>
        <v/>
      </c>
      <c r="U54" s="326"/>
      <c r="V54" s="332" t="str">
        <f t="shared" ref="V54:V64" si="99">IF(U54&gt;0,U54,"")</f>
        <v/>
      </c>
      <c r="W54" s="326"/>
      <c r="X54" s="332" t="str">
        <f t="shared" ref="X54:X64" si="100">IF(W54&gt;0,W54,"")</f>
        <v/>
      </c>
      <c r="Y54" s="326"/>
      <c r="Z54" s="332" t="str">
        <f t="shared" ref="Z54:Z64" si="101">IF(Y54&gt;0,Y54,"")</f>
        <v/>
      </c>
      <c r="AA54" s="326"/>
      <c r="AB54" s="332" t="str">
        <f t="shared" ref="AB54:AB64" si="102">IF(AA54&gt;0,AA54,"")</f>
        <v/>
      </c>
      <c r="AC54" s="326"/>
      <c r="AD54" s="332" t="str">
        <f t="shared" ref="AD54:AD64" si="103">IF(AC54&gt;0,AC54,"")</f>
        <v/>
      </c>
      <c r="AE54" s="326"/>
      <c r="AF54" s="332" t="str">
        <f t="shared" ref="AF54:AF64" si="104">IF(AE54&gt;0,AE54,"")</f>
        <v/>
      </c>
      <c r="AG54" s="326"/>
      <c r="AH54" s="332" t="str">
        <f t="shared" ref="AH54:AH64" si="105">IF(AG54&gt;0,AG54,"")</f>
        <v/>
      </c>
      <c r="AI54" s="326"/>
      <c r="AJ54" s="332" t="str">
        <f t="shared" ref="AJ54:AJ64" si="106">IF(AI54&gt;0,AI54,"")</f>
        <v/>
      </c>
      <c r="AK54" s="326"/>
      <c r="AL54" s="332" t="str">
        <f t="shared" ref="AL54:AL64" si="107">IF(AK54&gt;0,AK54,"")</f>
        <v/>
      </c>
      <c r="AM54" s="326"/>
      <c r="AN54" s="332" t="str">
        <f t="shared" ref="AN54:AN64" si="108">IF(AM54&gt;0,AM54,"")</f>
        <v/>
      </c>
      <c r="AO54" s="326"/>
      <c r="AP54" s="332" t="str">
        <f t="shared" ref="AP54:AP56" si="109">IF(AO54&gt;0,AO54,"")</f>
        <v/>
      </c>
      <c r="AQ54" s="328"/>
      <c r="AR54" s="333">
        <f t="shared" si="83"/>
        <v>0</v>
      </c>
      <c r="AS54" s="334"/>
      <c r="AT54" s="328"/>
      <c r="AU54" s="333">
        <f t="shared" si="84"/>
        <v>0</v>
      </c>
      <c r="AV54" s="334"/>
      <c r="AW54" s="328"/>
      <c r="AX54" s="333">
        <f t="shared" si="85"/>
        <v>0</v>
      </c>
      <c r="AY54" s="334"/>
      <c r="AZ54" s="328"/>
      <c r="BA54" s="333">
        <f t="shared" si="86"/>
        <v>0</v>
      </c>
      <c r="BB54" s="334"/>
      <c r="BC54" s="328"/>
      <c r="BD54" s="333">
        <f t="shared" si="87"/>
        <v>0</v>
      </c>
      <c r="BE54" s="334"/>
      <c r="BF54" s="328"/>
      <c r="BG54" s="333">
        <f t="shared" si="88"/>
        <v>0</v>
      </c>
      <c r="BH54" s="334"/>
      <c r="BI54" s="328"/>
      <c r="BJ54" s="333">
        <f t="shared" si="89"/>
        <v>0</v>
      </c>
      <c r="BK54" s="334"/>
      <c r="BL54" s="328"/>
      <c r="BM54" s="333">
        <f t="shared" si="90"/>
        <v>0</v>
      </c>
      <c r="BN54" s="334"/>
      <c r="BO54" s="328"/>
      <c r="BP54" s="333">
        <f t="shared" si="91"/>
        <v>0</v>
      </c>
      <c r="BQ54" s="334"/>
      <c r="BR54" s="328"/>
      <c r="BS54" s="426">
        <f>SUM(AQ53:AQ64,AT53:AT64,AW53:AW64,AZ53:AZ64,BC53:BC64,BR53:BR64)+SUM(AO53:AO64,AM53:AM64,AK53:AK64,AI53:AI64,AG53:AG64,AE53:AE64,AC53:AC64,AA53:AA64,Y53:Y64,W53:W64,U53:U64,S53:S64,Q51,Q53:Q64,O53:O64,M53:M64,K53:K64,I53:I64,G53:G64,Q51)</f>
        <v>2196302</v>
      </c>
    </row>
    <row r="55" spans="1:71" ht="15" hidden="1" x14ac:dyDescent="0.25">
      <c r="A55" s="412"/>
      <c r="B55" s="450"/>
      <c r="C55" s="453"/>
      <c r="D55" s="456"/>
      <c r="E55" s="424"/>
      <c r="F55" s="325" t="s">
        <v>54</v>
      </c>
      <c r="G55" s="326"/>
      <c r="H55" s="332" t="str">
        <f t="shared" si="92"/>
        <v/>
      </c>
      <c r="I55" s="326"/>
      <c r="J55" s="332" t="str">
        <f t="shared" si="93"/>
        <v/>
      </c>
      <c r="K55" s="326"/>
      <c r="L55" s="332" t="str">
        <f t="shared" si="94"/>
        <v/>
      </c>
      <c r="M55" s="326"/>
      <c r="N55" s="332" t="str">
        <f t="shared" si="95"/>
        <v/>
      </c>
      <c r="O55" s="326"/>
      <c r="P55" s="332" t="str">
        <f t="shared" si="96"/>
        <v/>
      </c>
      <c r="Q55" s="326"/>
      <c r="R55" s="332" t="str">
        <f t="shared" si="97"/>
        <v/>
      </c>
      <c r="S55" s="326"/>
      <c r="T55" s="332" t="str">
        <f t="shared" si="98"/>
        <v/>
      </c>
      <c r="U55" s="326"/>
      <c r="V55" s="332" t="str">
        <f t="shared" si="99"/>
        <v/>
      </c>
      <c r="W55" s="326"/>
      <c r="X55" s="332" t="str">
        <f t="shared" si="100"/>
        <v/>
      </c>
      <c r="Y55" s="326"/>
      <c r="Z55" s="332" t="str">
        <f t="shared" si="101"/>
        <v/>
      </c>
      <c r="AA55" s="326"/>
      <c r="AB55" s="332" t="str">
        <f t="shared" si="102"/>
        <v/>
      </c>
      <c r="AC55" s="326"/>
      <c r="AD55" s="332" t="str">
        <f t="shared" si="103"/>
        <v/>
      </c>
      <c r="AE55" s="326"/>
      <c r="AF55" s="332" t="str">
        <f t="shared" si="104"/>
        <v/>
      </c>
      <c r="AG55" s="326"/>
      <c r="AH55" s="332" t="str">
        <f t="shared" si="105"/>
        <v/>
      </c>
      <c r="AI55" s="326"/>
      <c r="AJ55" s="332" t="str">
        <f t="shared" si="106"/>
        <v/>
      </c>
      <c r="AK55" s="326"/>
      <c r="AL55" s="332" t="str">
        <f t="shared" si="107"/>
        <v/>
      </c>
      <c r="AM55" s="326"/>
      <c r="AN55" s="332" t="str">
        <f t="shared" si="108"/>
        <v/>
      </c>
      <c r="AO55" s="326"/>
      <c r="AP55" s="332" t="str">
        <f t="shared" si="109"/>
        <v/>
      </c>
      <c r="AQ55" s="328"/>
      <c r="AR55" s="333">
        <f t="shared" si="83"/>
        <v>0</v>
      </c>
      <c r="AS55" s="334"/>
      <c r="AT55" s="328"/>
      <c r="AU55" s="333">
        <f t="shared" si="84"/>
        <v>0</v>
      </c>
      <c r="AV55" s="334"/>
      <c r="AW55" s="328"/>
      <c r="AX55" s="333">
        <f t="shared" si="85"/>
        <v>0</v>
      </c>
      <c r="AY55" s="334"/>
      <c r="AZ55" s="328"/>
      <c r="BA55" s="333">
        <f t="shared" si="86"/>
        <v>0</v>
      </c>
      <c r="BB55" s="334"/>
      <c r="BC55" s="328"/>
      <c r="BD55" s="333">
        <f t="shared" si="87"/>
        <v>0</v>
      </c>
      <c r="BE55" s="334"/>
      <c r="BF55" s="328"/>
      <c r="BG55" s="333">
        <f t="shared" si="88"/>
        <v>0</v>
      </c>
      <c r="BH55" s="334"/>
      <c r="BI55" s="328"/>
      <c r="BJ55" s="333">
        <f t="shared" si="89"/>
        <v>0</v>
      </c>
      <c r="BK55" s="334"/>
      <c r="BL55" s="328"/>
      <c r="BM55" s="333">
        <f t="shared" si="90"/>
        <v>0</v>
      </c>
      <c r="BN55" s="334"/>
      <c r="BO55" s="328"/>
      <c r="BP55" s="333">
        <f t="shared" si="91"/>
        <v>0</v>
      </c>
      <c r="BQ55" s="334"/>
      <c r="BR55" s="328"/>
      <c r="BS55" s="426"/>
    </row>
    <row r="56" spans="1:71" ht="15" hidden="1" x14ac:dyDescent="0.25">
      <c r="A56" s="412"/>
      <c r="B56" s="450"/>
      <c r="C56" s="453"/>
      <c r="D56" s="456"/>
      <c r="E56" s="424"/>
      <c r="F56" s="325" t="s">
        <v>55</v>
      </c>
      <c r="G56" s="326"/>
      <c r="H56" s="335" t="str">
        <f t="shared" si="92"/>
        <v/>
      </c>
      <c r="I56" s="326"/>
      <c r="J56" s="335" t="str">
        <f t="shared" si="93"/>
        <v/>
      </c>
      <c r="K56" s="326"/>
      <c r="L56" s="335" t="str">
        <f t="shared" si="94"/>
        <v/>
      </c>
      <c r="M56" s="326"/>
      <c r="N56" s="335" t="str">
        <f t="shared" si="95"/>
        <v/>
      </c>
      <c r="O56" s="326"/>
      <c r="P56" s="335" t="str">
        <f t="shared" si="96"/>
        <v/>
      </c>
      <c r="Q56" s="326"/>
      <c r="R56" s="335" t="str">
        <f t="shared" si="97"/>
        <v/>
      </c>
      <c r="S56" s="326"/>
      <c r="T56" s="335" t="str">
        <f t="shared" si="98"/>
        <v/>
      </c>
      <c r="U56" s="326"/>
      <c r="V56" s="335" t="str">
        <f t="shared" si="99"/>
        <v/>
      </c>
      <c r="W56" s="326"/>
      <c r="X56" s="335" t="str">
        <f t="shared" si="100"/>
        <v/>
      </c>
      <c r="Y56" s="326"/>
      <c r="Z56" s="335" t="str">
        <f t="shared" si="101"/>
        <v/>
      </c>
      <c r="AA56" s="326"/>
      <c r="AB56" s="335" t="str">
        <f t="shared" si="102"/>
        <v/>
      </c>
      <c r="AC56" s="326"/>
      <c r="AD56" s="335" t="str">
        <f t="shared" si="103"/>
        <v/>
      </c>
      <c r="AE56" s="326"/>
      <c r="AF56" s="335" t="str">
        <f t="shared" si="104"/>
        <v/>
      </c>
      <c r="AG56" s="326"/>
      <c r="AH56" s="335" t="str">
        <f t="shared" si="105"/>
        <v/>
      </c>
      <c r="AI56" s="326"/>
      <c r="AJ56" s="335" t="str">
        <f t="shared" si="106"/>
        <v/>
      </c>
      <c r="AK56" s="326"/>
      <c r="AL56" s="335" t="str">
        <f t="shared" si="107"/>
        <v/>
      </c>
      <c r="AM56" s="326"/>
      <c r="AN56" s="335" t="str">
        <f t="shared" si="108"/>
        <v/>
      </c>
      <c r="AO56" s="326"/>
      <c r="AP56" s="335" t="str">
        <f t="shared" si="109"/>
        <v/>
      </c>
      <c r="AQ56" s="328"/>
      <c r="AR56" s="333">
        <f t="shared" si="83"/>
        <v>0</v>
      </c>
      <c r="AS56" s="334"/>
      <c r="AT56" s="328"/>
      <c r="AU56" s="333">
        <f t="shared" si="84"/>
        <v>0</v>
      </c>
      <c r="AV56" s="334"/>
      <c r="AW56" s="328"/>
      <c r="AX56" s="333">
        <f t="shared" si="85"/>
        <v>0</v>
      </c>
      <c r="AY56" s="334"/>
      <c r="AZ56" s="328"/>
      <c r="BA56" s="333">
        <f t="shared" si="86"/>
        <v>0</v>
      </c>
      <c r="BB56" s="334"/>
      <c r="BC56" s="328"/>
      <c r="BD56" s="333">
        <f t="shared" si="87"/>
        <v>0</v>
      </c>
      <c r="BE56" s="334"/>
      <c r="BF56" s="328"/>
      <c r="BG56" s="333">
        <f t="shared" si="88"/>
        <v>0</v>
      </c>
      <c r="BH56" s="334"/>
      <c r="BI56" s="328"/>
      <c r="BJ56" s="333">
        <f t="shared" si="89"/>
        <v>0</v>
      </c>
      <c r="BK56" s="334"/>
      <c r="BL56" s="328"/>
      <c r="BM56" s="333">
        <f t="shared" si="90"/>
        <v>0</v>
      </c>
      <c r="BN56" s="334"/>
      <c r="BO56" s="328"/>
      <c r="BP56" s="333">
        <f t="shared" si="91"/>
        <v>0</v>
      </c>
      <c r="BQ56" s="334"/>
      <c r="BR56" s="328"/>
      <c r="BS56" s="348" t="s">
        <v>43</v>
      </c>
    </row>
    <row r="57" spans="1:71" ht="15" hidden="1" x14ac:dyDescent="0.25">
      <c r="A57" s="412"/>
      <c r="B57" s="450"/>
      <c r="C57" s="453"/>
      <c r="D57" s="456"/>
      <c r="E57" s="424"/>
      <c r="F57" s="325" t="s">
        <v>56</v>
      </c>
      <c r="G57" s="326"/>
      <c r="H57" s="335" t="str">
        <f t="shared" si="92"/>
        <v/>
      </c>
      <c r="I57" s="326"/>
      <c r="J57" s="335" t="str">
        <f t="shared" si="93"/>
        <v/>
      </c>
      <c r="K57" s="326"/>
      <c r="L57" s="335" t="str">
        <f t="shared" si="94"/>
        <v/>
      </c>
      <c r="M57" s="326"/>
      <c r="N57" s="335" t="str">
        <f t="shared" si="95"/>
        <v/>
      </c>
      <c r="O57" s="326"/>
      <c r="P57" s="335" t="str">
        <f t="shared" si="96"/>
        <v/>
      </c>
      <c r="Q57" s="326"/>
      <c r="R57" s="335" t="str">
        <f t="shared" si="97"/>
        <v/>
      </c>
      <c r="S57" s="326"/>
      <c r="T57" s="335" t="str">
        <f t="shared" si="98"/>
        <v/>
      </c>
      <c r="U57" s="326"/>
      <c r="V57" s="335" t="str">
        <f t="shared" si="99"/>
        <v/>
      </c>
      <c r="W57" s="326"/>
      <c r="X57" s="335" t="str">
        <f t="shared" si="100"/>
        <v/>
      </c>
      <c r="Y57" s="326"/>
      <c r="Z57" s="335" t="str">
        <f t="shared" si="101"/>
        <v/>
      </c>
      <c r="AA57" s="326"/>
      <c r="AB57" s="335" t="str">
        <f t="shared" si="102"/>
        <v/>
      </c>
      <c r="AC57" s="326"/>
      <c r="AD57" s="335" t="str">
        <f t="shared" si="103"/>
        <v/>
      </c>
      <c r="AE57" s="326"/>
      <c r="AF57" s="335" t="str">
        <f t="shared" si="104"/>
        <v/>
      </c>
      <c r="AG57" s="326"/>
      <c r="AH57" s="335" t="str">
        <f t="shared" si="105"/>
        <v/>
      </c>
      <c r="AI57" s="326"/>
      <c r="AJ57" s="335" t="str">
        <f t="shared" si="106"/>
        <v/>
      </c>
      <c r="AK57" s="326"/>
      <c r="AL57" s="335" t="str">
        <f t="shared" si="107"/>
        <v/>
      </c>
      <c r="AM57" s="326"/>
      <c r="AN57" s="335" t="str">
        <f t="shared" si="108"/>
        <v/>
      </c>
      <c r="AO57" s="326"/>
      <c r="AP57" s="335"/>
      <c r="AQ57" s="328"/>
      <c r="AR57" s="333">
        <f t="shared" si="83"/>
        <v>0</v>
      </c>
      <c r="AS57" s="334"/>
      <c r="AT57" s="328"/>
      <c r="AU57" s="333">
        <f t="shared" si="84"/>
        <v>0</v>
      </c>
      <c r="AV57" s="334"/>
      <c r="AW57" s="328"/>
      <c r="AX57" s="333">
        <f t="shared" si="85"/>
        <v>0</v>
      </c>
      <c r="AY57" s="334"/>
      <c r="AZ57" s="328"/>
      <c r="BA57" s="333">
        <f t="shared" si="86"/>
        <v>0</v>
      </c>
      <c r="BB57" s="334"/>
      <c r="BC57" s="328"/>
      <c r="BD57" s="333">
        <f t="shared" si="87"/>
        <v>0</v>
      </c>
      <c r="BE57" s="334"/>
      <c r="BF57" s="328"/>
      <c r="BG57" s="333">
        <f t="shared" si="88"/>
        <v>0</v>
      </c>
      <c r="BH57" s="334"/>
      <c r="BI57" s="328"/>
      <c r="BJ57" s="333">
        <f t="shared" si="89"/>
        <v>0</v>
      </c>
      <c r="BK57" s="334"/>
      <c r="BL57" s="328"/>
      <c r="BM57" s="333">
        <f t="shared" si="90"/>
        <v>0</v>
      </c>
      <c r="BN57" s="334"/>
      <c r="BO57" s="328"/>
      <c r="BP57" s="333">
        <f t="shared" si="91"/>
        <v>0</v>
      </c>
      <c r="BQ57" s="334"/>
      <c r="BR57" s="328"/>
      <c r="BS57" s="426">
        <f>SUM(AR53:AR64,AU53:AU64,AX53:AX64,BA53:BA64,BD53:BD64)</f>
        <v>0</v>
      </c>
    </row>
    <row r="58" spans="1:71" ht="15" hidden="1" x14ac:dyDescent="0.25">
      <c r="A58" s="412"/>
      <c r="B58" s="450"/>
      <c r="C58" s="453"/>
      <c r="D58" s="456"/>
      <c r="E58" s="424"/>
      <c r="F58" s="325" t="s">
        <v>57</v>
      </c>
      <c r="G58" s="326"/>
      <c r="H58" s="332" t="str">
        <f t="shared" si="92"/>
        <v/>
      </c>
      <c r="I58" s="326"/>
      <c r="J58" s="332" t="str">
        <f t="shared" si="93"/>
        <v/>
      </c>
      <c r="K58" s="326"/>
      <c r="L58" s="332" t="str">
        <f t="shared" si="94"/>
        <v/>
      </c>
      <c r="M58" s="326"/>
      <c r="N58" s="332" t="str">
        <f t="shared" si="95"/>
        <v/>
      </c>
      <c r="O58" s="326"/>
      <c r="P58" s="332" t="str">
        <f t="shared" si="96"/>
        <v/>
      </c>
      <c r="Q58" s="326"/>
      <c r="R58" s="332" t="str">
        <f t="shared" si="97"/>
        <v/>
      </c>
      <c r="S58" s="326"/>
      <c r="T58" s="332" t="str">
        <f t="shared" si="98"/>
        <v/>
      </c>
      <c r="U58" s="326"/>
      <c r="V58" s="332" t="str">
        <f t="shared" si="99"/>
        <v/>
      </c>
      <c r="W58" s="326"/>
      <c r="X58" s="332" t="str">
        <f t="shared" si="100"/>
        <v/>
      </c>
      <c r="Y58" s="326"/>
      <c r="Z58" s="332" t="str">
        <f t="shared" si="101"/>
        <v/>
      </c>
      <c r="AA58" s="326"/>
      <c r="AB58" s="332" t="str">
        <f t="shared" si="102"/>
        <v/>
      </c>
      <c r="AC58" s="326"/>
      <c r="AD58" s="332" t="str">
        <f t="shared" si="103"/>
        <v/>
      </c>
      <c r="AE58" s="326"/>
      <c r="AF58" s="332" t="str">
        <f t="shared" si="104"/>
        <v/>
      </c>
      <c r="AG58" s="326"/>
      <c r="AH58" s="332" t="str">
        <f t="shared" si="105"/>
        <v/>
      </c>
      <c r="AI58" s="326"/>
      <c r="AJ58" s="332" t="str">
        <f t="shared" si="106"/>
        <v/>
      </c>
      <c r="AK58" s="326"/>
      <c r="AL58" s="332" t="str">
        <f t="shared" si="107"/>
        <v/>
      </c>
      <c r="AM58" s="326"/>
      <c r="AN58" s="332" t="str">
        <f t="shared" si="108"/>
        <v/>
      </c>
      <c r="AO58" s="326"/>
      <c r="AP58" s="332"/>
      <c r="AQ58" s="328">
        <v>1957054</v>
      </c>
      <c r="AR58" s="333">
        <f t="shared" si="83"/>
        <v>0</v>
      </c>
      <c r="AS58" s="334">
        <v>1957054</v>
      </c>
      <c r="AT58" s="328">
        <f>SUM(201568+37680)</f>
        <v>239248</v>
      </c>
      <c r="AU58" s="333">
        <f t="shared" si="84"/>
        <v>0</v>
      </c>
      <c r="AV58" s="334">
        <f>SUM(32490+206758)</f>
        <v>239248</v>
      </c>
      <c r="AW58" s="328"/>
      <c r="AX58" s="333">
        <f t="shared" si="85"/>
        <v>0</v>
      </c>
      <c r="AY58" s="334"/>
      <c r="AZ58" s="328"/>
      <c r="BA58" s="333">
        <f t="shared" si="86"/>
        <v>0</v>
      </c>
      <c r="BB58" s="334"/>
      <c r="BC58" s="328"/>
      <c r="BD58" s="333">
        <f t="shared" si="87"/>
        <v>0</v>
      </c>
      <c r="BE58" s="334"/>
      <c r="BF58" s="328"/>
      <c r="BG58" s="333">
        <f t="shared" si="88"/>
        <v>0</v>
      </c>
      <c r="BH58" s="334"/>
      <c r="BI58" s="328"/>
      <c r="BJ58" s="333">
        <f t="shared" si="89"/>
        <v>0</v>
      </c>
      <c r="BK58" s="334"/>
      <c r="BL58" s="328"/>
      <c r="BM58" s="333">
        <f t="shared" si="90"/>
        <v>0</v>
      </c>
      <c r="BN58" s="334"/>
      <c r="BO58" s="328"/>
      <c r="BP58" s="333">
        <f t="shared" si="91"/>
        <v>0</v>
      </c>
      <c r="BQ58" s="334"/>
      <c r="BR58" s="328"/>
      <c r="BS58" s="427"/>
    </row>
    <row r="59" spans="1:71" ht="15" hidden="1" x14ac:dyDescent="0.25">
      <c r="A59" s="412"/>
      <c r="B59" s="450"/>
      <c r="C59" s="453"/>
      <c r="D59" s="456"/>
      <c r="E59" s="424"/>
      <c r="F59" s="325" t="s">
        <v>58</v>
      </c>
      <c r="G59" s="326"/>
      <c r="H59" s="332" t="str">
        <f t="shared" si="92"/>
        <v/>
      </c>
      <c r="I59" s="326"/>
      <c r="J59" s="332" t="str">
        <f t="shared" si="93"/>
        <v/>
      </c>
      <c r="K59" s="326"/>
      <c r="L59" s="332" t="str">
        <f t="shared" si="94"/>
        <v/>
      </c>
      <c r="M59" s="326"/>
      <c r="N59" s="332" t="str">
        <f t="shared" si="95"/>
        <v/>
      </c>
      <c r="O59" s="326"/>
      <c r="P59" s="332" t="str">
        <f t="shared" si="96"/>
        <v/>
      </c>
      <c r="Q59" s="326"/>
      <c r="R59" s="332" t="str">
        <f t="shared" si="97"/>
        <v/>
      </c>
      <c r="S59" s="326"/>
      <c r="T59" s="332" t="str">
        <f t="shared" si="98"/>
        <v/>
      </c>
      <c r="U59" s="326"/>
      <c r="V59" s="332" t="str">
        <f t="shared" si="99"/>
        <v/>
      </c>
      <c r="W59" s="326"/>
      <c r="X59" s="332" t="str">
        <f t="shared" si="100"/>
        <v/>
      </c>
      <c r="Y59" s="326"/>
      <c r="Z59" s="332" t="str">
        <f t="shared" si="101"/>
        <v/>
      </c>
      <c r="AA59" s="326"/>
      <c r="AB59" s="332" t="str">
        <f t="shared" si="102"/>
        <v/>
      </c>
      <c r="AC59" s="326"/>
      <c r="AD59" s="332" t="str">
        <f t="shared" si="103"/>
        <v/>
      </c>
      <c r="AE59" s="326"/>
      <c r="AF59" s="332" t="str">
        <f t="shared" si="104"/>
        <v/>
      </c>
      <c r="AG59" s="326"/>
      <c r="AH59" s="332" t="str">
        <f t="shared" si="105"/>
        <v/>
      </c>
      <c r="AI59" s="326"/>
      <c r="AJ59" s="332" t="str">
        <f t="shared" si="106"/>
        <v/>
      </c>
      <c r="AK59" s="326"/>
      <c r="AL59" s="332" t="str">
        <f t="shared" si="107"/>
        <v/>
      </c>
      <c r="AM59" s="326"/>
      <c r="AN59" s="332" t="str">
        <f t="shared" si="108"/>
        <v/>
      </c>
      <c r="AO59" s="326"/>
      <c r="AP59" s="332" t="str">
        <f t="shared" ref="AP59:AP64" si="110">IF(AO59&gt;0,AO59,"")</f>
        <v/>
      </c>
      <c r="AQ59" s="328"/>
      <c r="AR59" s="333">
        <f t="shared" si="83"/>
        <v>0</v>
      </c>
      <c r="AS59" s="334"/>
      <c r="AT59" s="328"/>
      <c r="AU59" s="333">
        <f t="shared" si="84"/>
        <v>0</v>
      </c>
      <c r="AV59" s="334"/>
      <c r="AW59" s="328"/>
      <c r="AX59" s="333">
        <f t="shared" si="85"/>
        <v>0</v>
      </c>
      <c r="AY59" s="334"/>
      <c r="AZ59" s="328"/>
      <c r="BA59" s="333">
        <f t="shared" si="86"/>
        <v>0</v>
      </c>
      <c r="BB59" s="334"/>
      <c r="BC59" s="328"/>
      <c r="BD59" s="333">
        <f t="shared" si="87"/>
        <v>0</v>
      </c>
      <c r="BE59" s="334"/>
      <c r="BF59" s="328"/>
      <c r="BG59" s="333">
        <f t="shared" si="88"/>
        <v>0</v>
      </c>
      <c r="BH59" s="334"/>
      <c r="BI59" s="328"/>
      <c r="BJ59" s="333">
        <f t="shared" si="89"/>
        <v>0</v>
      </c>
      <c r="BK59" s="334"/>
      <c r="BL59" s="328"/>
      <c r="BM59" s="333">
        <f t="shared" si="90"/>
        <v>0</v>
      </c>
      <c r="BN59" s="334"/>
      <c r="BO59" s="328"/>
      <c r="BP59" s="333">
        <f t="shared" si="91"/>
        <v>0</v>
      </c>
      <c r="BQ59" s="334"/>
      <c r="BR59" s="328"/>
      <c r="BS59" s="348" t="s">
        <v>44</v>
      </c>
    </row>
    <row r="60" spans="1:71" ht="15" hidden="1" x14ac:dyDescent="0.25">
      <c r="A60" s="412"/>
      <c r="B60" s="450"/>
      <c r="C60" s="453"/>
      <c r="D60" s="456"/>
      <c r="E60" s="424"/>
      <c r="F60" s="325" t="s">
        <v>59</v>
      </c>
      <c r="G60" s="326"/>
      <c r="H60" s="332" t="str">
        <f t="shared" si="92"/>
        <v/>
      </c>
      <c r="I60" s="326"/>
      <c r="J60" s="332" t="str">
        <f t="shared" si="93"/>
        <v/>
      </c>
      <c r="K60" s="326"/>
      <c r="L60" s="332" t="str">
        <f t="shared" si="94"/>
        <v/>
      </c>
      <c r="M60" s="326"/>
      <c r="N60" s="332" t="str">
        <f t="shared" si="95"/>
        <v/>
      </c>
      <c r="O60" s="326"/>
      <c r="P60" s="332" t="str">
        <f t="shared" si="96"/>
        <v/>
      </c>
      <c r="Q60" s="326"/>
      <c r="R60" s="332" t="str">
        <f t="shared" si="97"/>
        <v/>
      </c>
      <c r="S60" s="326"/>
      <c r="T60" s="332" t="str">
        <f t="shared" si="98"/>
        <v/>
      </c>
      <c r="U60" s="326"/>
      <c r="V60" s="332" t="str">
        <f t="shared" si="99"/>
        <v/>
      </c>
      <c r="W60" s="326"/>
      <c r="X60" s="332" t="str">
        <f t="shared" si="100"/>
        <v/>
      </c>
      <c r="Y60" s="326"/>
      <c r="Z60" s="332" t="str">
        <f t="shared" si="101"/>
        <v/>
      </c>
      <c r="AA60" s="326"/>
      <c r="AB60" s="332" t="str">
        <f t="shared" si="102"/>
        <v/>
      </c>
      <c r="AC60" s="326"/>
      <c r="AD60" s="332" t="str">
        <f t="shared" si="103"/>
        <v/>
      </c>
      <c r="AE60" s="326"/>
      <c r="AF60" s="332" t="str">
        <f t="shared" si="104"/>
        <v/>
      </c>
      <c r="AG60" s="326"/>
      <c r="AH60" s="332" t="str">
        <f t="shared" si="105"/>
        <v/>
      </c>
      <c r="AI60" s="326"/>
      <c r="AJ60" s="332" t="str">
        <f t="shared" si="106"/>
        <v/>
      </c>
      <c r="AK60" s="326"/>
      <c r="AL60" s="332" t="str">
        <f t="shared" si="107"/>
        <v/>
      </c>
      <c r="AM60" s="326"/>
      <c r="AN60" s="332" t="str">
        <f t="shared" si="108"/>
        <v/>
      </c>
      <c r="AO60" s="326"/>
      <c r="AP60" s="332" t="str">
        <f t="shared" si="110"/>
        <v/>
      </c>
      <c r="AQ60" s="328"/>
      <c r="AR60" s="333">
        <f t="shared" si="83"/>
        <v>0</v>
      </c>
      <c r="AS60" s="334"/>
      <c r="AT60" s="328"/>
      <c r="AU60" s="333">
        <f t="shared" si="84"/>
        <v>0</v>
      </c>
      <c r="AV60" s="334"/>
      <c r="AW60" s="328"/>
      <c r="AX60" s="333">
        <f t="shared" si="85"/>
        <v>0</v>
      </c>
      <c r="AY60" s="334"/>
      <c r="AZ60" s="328"/>
      <c r="BA60" s="333">
        <f t="shared" si="86"/>
        <v>0</v>
      </c>
      <c r="BB60" s="334"/>
      <c r="BC60" s="328"/>
      <c r="BD60" s="333">
        <f t="shared" si="87"/>
        <v>0</v>
      </c>
      <c r="BE60" s="334"/>
      <c r="BF60" s="328"/>
      <c r="BG60" s="333">
        <f t="shared" si="88"/>
        <v>0</v>
      </c>
      <c r="BH60" s="334"/>
      <c r="BI60" s="328"/>
      <c r="BJ60" s="333">
        <f t="shared" si="89"/>
        <v>0</v>
      </c>
      <c r="BK60" s="334"/>
      <c r="BL60" s="328"/>
      <c r="BM60" s="333">
        <f t="shared" si="90"/>
        <v>0</v>
      </c>
      <c r="BN60" s="334"/>
      <c r="BO60" s="328"/>
      <c r="BP60" s="333">
        <f t="shared" si="91"/>
        <v>0</v>
      </c>
      <c r="BQ60" s="334"/>
      <c r="BR60" s="328"/>
      <c r="BS60" s="426">
        <f>SUM(AS53:AS64,AV53:AV64,AY53:AY64,BB53:BB64,BE53:BE64)+SUM(AP53:AP64,AN53:AN64,AL53:AL64,AJ53:AJ64,AH53:AH64,AF53:AF64,AD53:AD64,AB53:AB64,Z53:Z64,X53:X64,V53:V64,T53:T64,R53:R64,P53:P64,N53:N64,L53:L64,J53:J64,H53:H64)</f>
        <v>2196302</v>
      </c>
    </row>
    <row r="61" spans="1:71" ht="15" hidden="1" x14ac:dyDescent="0.25">
      <c r="A61" s="412"/>
      <c r="B61" s="450"/>
      <c r="C61" s="453"/>
      <c r="D61" s="456"/>
      <c r="E61" s="424"/>
      <c r="F61" s="325" t="s">
        <v>60</v>
      </c>
      <c r="G61" s="326"/>
      <c r="H61" s="332" t="str">
        <f t="shared" si="92"/>
        <v/>
      </c>
      <c r="I61" s="326"/>
      <c r="J61" s="332" t="str">
        <f t="shared" si="93"/>
        <v/>
      </c>
      <c r="K61" s="326"/>
      <c r="L61" s="332" t="str">
        <f t="shared" si="94"/>
        <v/>
      </c>
      <c r="M61" s="326"/>
      <c r="N61" s="332" t="str">
        <f t="shared" si="95"/>
        <v/>
      </c>
      <c r="O61" s="326"/>
      <c r="P61" s="332" t="str">
        <f t="shared" si="96"/>
        <v/>
      </c>
      <c r="Q61" s="326"/>
      <c r="R61" s="332" t="str">
        <f t="shared" si="97"/>
        <v/>
      </c>
      <c r="S61" s="326"/>
      <c r="T61" s="332" t="str">
        <f t="shared" si="98"/>
        <v/>
      </c>
      <c r="U61" s="326"/>
      <c r="V61" s="332" t="str">
        <f t="shared" si="99"/>
        <v/>
      </c>
      <c r="W61" s="326"/>
      <c r="X61" s="332" t="str">
        <f t="shared" si="100"/>
        <v/>
      </c>
      <c r="Y61" s="326"/>
      <c r="Z61" s="332" t="str">
        <f t="shared" si="101"/>
        <v/>
      </c>
      <c r="AA61" s="326"/>
      <c r="AB61" s="332" t="str">
        <f t="shared" si="102"/>
        <v/>
      </c>
      <c r="AC61" s="326"/>
      <c r="AD61" s="332" t="str">
        <f t="shared" si="103"/>
        <v/>
      </c>
      <c r="AE61" s="326"/>
      <c r="AF61" s="332" t="str">
        <f t="shared" si="104"/>
        <v/>
      </c>
      <c r="AG61" s="326"/>
      <c r="AH61" s="332" t="str">
        <f t="shared" si="105"/>
        <v/>
      </c>
      <c r="AI61" s="326"/>
      <c r="AJ61" s="332" t="str">
        <f t="shared" si="106"/>
        <v/>
      </c>
      <c r="AK61" s="326"/>
      <c r="AL61" s="332" t="str">
        <f t="shared" si="107"/>
        <v/>
      </c>
      <c r="AM61" s="326"/>
      <c r="AN61" s="332" t="str">
        <f t="shared" si="108"/>
        <v/>
      </c>
      <c r="AO61" s="326"/>
      <c r="AP61" s="332" t="str">
        <f t="shared" si="110"/>
        <v/>
      </c>
      <c r="AQ61" s="328"/>
      <c r="AR61" s="333">
        <f t="shared" si="83"/>
        <v>0</v>
      </c>
      <c r="AS61" s="334"/>
      <c r="AT61" s="328"/>
      <c r="AU61" s="333">
        <f t="shared" si="84"/>
        <v>0</v>
      </c>
      <c r="AV61" s="334"/>
      <c r="AW61" s="328"/>
      <c r="AX61" s="333">
        <f t="shared" si="85"/>
        <v>0</v>
      </c>
      <c r="AY61" s="334"/>
      <c r="AZ61" s="328"/>
      <c r="BA61" s="333">
        <f t="shared" si="86"/>
        <v>0</v>
      </c>
      <c r="BB61" s="334"/>
      <c r="BC61" s="328"/>
      <c r="BD61" s="333">
        <f t="shared" si="87"/>
        <v>0</v>
      </c>
      <c r="BE61" s="334"/>
      <c r="BF61" s="328"/>
      <c r="BG61" s="333">
        <f t="shared" si="88"/>
        <v>0</v>
      </c>
      <c r="BH61" s="334"/>
      <c r="BI61" s="328"/>
      <c r="BJ61" s="333">
        <f t="shared" si="89"/>
        <v>0</v>
      </c>
      <c r="BK61" s="334"/>
      <c r="BL61" s="328"/>
      <c r="BM61" s="333">
        <f t="shared" si="90"/>
        <v>0</v>
      </c>
      <c r="BN61" s="334"/>
      <c r="BO61" s="328"/>
      <c r="BP61" s="333">
        <f t="shared" si="91"/>
        <v>0</v>
      </c>
      <c r="BQ61" s="334"/>
      <c r="BR61" s="328"/>
      <c r="BS61" s="426"/>
    </row>
    <row r="62" spans="1:71" ht="15" hidden="1" x14ac:dyDescent="0.25">
      <c r="A62" s="412"/>
      <c r="B62" s="450"/>
      <c r="C62" s="453"/>
      <c r="D62" s="456"/>
      <c r="E62" s="424"/>
      <c r="F62" s="325" t="s">
        <v>61</v>
      </c>
      <c r="G62" s="326"/>
      <c r="H62" s="335" t="str">
        <f t="shared" si="92"/>
        <v/>
      </c>
      <c r="I62" s="326"/>
      <c r="J62" s="335" t="str">
        <f t="shared" si="93"/>
        <v/>
      </c>
      <c r="K62" s="326"/>
      <c r="L62" s="335" t="str">
        <f t="shared" si="94"/>
        <v/>
      </c>
      <c r="M62" s="326"/>
      <c r="N62" s="335" t="str">
        <f t="shared" si="95"/>
        <v/>
      </c>
      <c r="O62" s="326"/>
      <c r="P62" s="335" t="str">
        <f t="shared" si="96"/>
        <v/>
      </c>
      <c r="Q62" s="326"/>
      <c r="R62" s="335" t="str">
        <f t="shared" si="97"/>
        <v/>
      </c>
      <c r="S62" s="326"/>
      <c r="T62" s="335" t="str">
        <f t="shared" si="98"/>
        <v/>
      </c>
      <c r="U62" s="326"/>
      <c r="V62" s="335" t="str">
        <f t="shared" si="99"/>
        <v/>
      </c>
      <c r="W62" s="326"/>
      <c r="X62" s="335" t="str">
        <f t="shared" si="100"/>
        <v/>
      </c>
      <c r="Y62" s="326"/>
      <c r="Z62" s="335" t="str">
        <f t="shared" si="101"/>
        <v/>
      </c>
      <c r="AA62" s="326"/>
      <c r="AB62" s="335" t="str">
        <f t="shared" si="102"/>
        <v/>
      </c>
      <c r="AC62" s="326"/>
      <c r="AD62" s="335" t="str">
        <f t="shared" si="103"/>
        <v/>
      </c>
      <c r="AE62" s="326"/>
      <c r="AF62" s="335" t="str">
        <f t="shared" si="104"/>
        <v/>
      </c>
      <c r="AG62" s="326"/>
      <c r="AH62" s="335" t="str">
        <f t="shared" si="105"/>
        <v/>
      </c>
      <c r="AI62" s="326"/>
      <c r="AJ62" s="335" t="str">
        <f t="shared" si="106"/>
        <v/>
      </c>
      <c r="AK62" s="326"/>
      <c r="AL62" s="335" t="str">
        <f t="shared" si="107"/>
        <v/>
      </c>
      <c r="AM62" s="326"/>
      <c r="AN62" s="335" t="str">
        <f t="shared" si="108"/>
        <v/>
      </c>
      <c r="AO62" s="326"/>
      <c r="AP62" s="335" t="str">
        <f t="shared" si="110"/>
        <v/>
      </c>
      <c r="AQ62" s="328"/>
      <c r="AR62" s="333">
        <f t="shared" si="83"/>
        <v>0</v>
      </c>
      <c r="AS62" s="334"/>
      <c r="AT62" s="328"/>
      <c r="AU62" s="333">
        <f t="shared" si="84"/>
        <v>0</v>
      </c>
      <c r="AV62" s="334"/>
      <c r="AW62" s="328"/>
      <c r="AX62" s="333">
        <f t="shared" si="85"/>
        <v>0</v>
      </c>
      <c r="AY62" s="334"/>
      <c r="AZ62" s="328"/>
      <c r="BA62" s="333">
        <f t="shared" si="86"/>
        <v>0</v>
      </c>
      <c r="BB62" s="334"/>
      <c r="BC62" s="328"/>
      <c r="BD62" s="333">
        <f t="shared" si="87"/>
        <v>0</v>
      </c>
      <c r="BE62" s="334"/>
      <c r="BF62" s="328"/>
      <c r="BG62" s="333">
        <f t="shared" si="88"/>
        <v>0</v>
      </c>
      <c r="BH62" s="334"/>
      <c r="BI62" s="328"/>
      <c r="BJ62" s="333">
        <f t="shared" si="89"/>
        <v>0</v>
      </c>
      <c r="BK62" s="334"/>
      <c r="BL62" s="328"/>
      <c r="BM62" s="333">
        <f t="shared" si="90"/>
        <v>0</v>
      </c>
      <c r="BN62" s="334"/>
      <c r="BO62" s="328"/>
      <c r="BP62" s="333">
        <f t="shared" si="91"/>
        <v>0</v>
      </c>
      <c r="BQ62" s="334"/>
      <c r="BR62" s="328"/>
      <c r="BS62" s="348" t="s">
        <v>62</v>
      </c>
    </row>
    <row r="63" spans="1:71" ht="15" hidden="1" x14ac:dyDescent="0.25">
      <c r="A63" s="412"/>
      <c r="B63" s="450"/>
      <c r="C63" s="453"/>
      <c r="D63" s="456"/>
      <c r="E63" s="424"/>
      <c r="F63" s="325" t="s">
        <v>63</v>
      </c>
      <c r="G63" s="326"/>
      <c r="H63" s="332" t="str">
        <f t="shared" si="92"/>
        <v/>
      </c>
      <c r="I63" s="326"/>
      <c r="J63" s="332" t="str">
        <f t="shared" si="93"/>
        <v/>
      </c>
      <c r="K63" s="326"/>
      <c r="L63" s="332" t="str">
        <f t="shared" si="94"/>
        <v/>
      </c>
      <c r="M63" s="326"/>
      <c r="N63" s="332" t="str">
        <f t="shared" si="95"/>
        <v/>
      </c>
      <c r="O63" s="326"/>
      <c r="P63" s="332" t="str">
        <f t="shared" si="96"/>
        <v/>
      </c>
      <c r="Q63" s="326"/>
      <c r="R63" s="332" t="str">
        <f t="shared" si="97"/>
        <v/>
      </c>
      <c r="S63" s="326"/>
      <c r="T63" s="332" t="str">
        <f t="shared" si="98"/>
        <v/>
      </c>
      <c r="U63" s="326"/>
      <c r="V63" s="332" t="str">
        <f t="shared" si="99"/>
        <v/>
      </c>
      <c r="W63" s="326"/>
      <c r="X63" s="332" t="str">
        <f t="shared" si="100"/>
        <v/>
      </c>
      <c r="Y63" s="326"/>
      <c r="Z63" s="332" t="str">
        <f t="shared" si="101"/>
        <v/>
      </c>
      <c r="AA63" s="326"/>
      <c r="AB63" s="332" t="str">
        <f t="shared" si="102"/>
        <v/>
      </c>
      <c r="AC63" s="326"/>
      <c r="AD63" s="332" t="str">
        <f t="shared" si="103"/>
        <v/>
      </c>
      <c r="AE63" s="326"/>
      <c r="AF63" s="332" t="str">
        <f t="shared" si="104"/>
        <v/>
      </c>
      <c r="AG63" s="326"/>
      <c r="AH63" s="332" t="str">
        <f t="shared" si="105"/>
        <v/>
      </c>
      <c r="AI63" s="326"/>
      <c r="AJ63" s="332" t="str">
        <f t="shared" si="106"/>
        <v/>
      </c>
      <c r="AK63" s="326"/>
      <c r="AL63" s="332" t="str">
        <f t="shared" si="107"/>
        <v/>
      </c>
      <c r="AM63" s="326"/>
      <c r="AN63" s="332" t="str">
        <f t="shared" si="108"/>
        <v/>
      </c>
      <c r="AO63" s="326"/>
      <c r="AP63" s="332" t="str">
        <f t="shared" si="110"/>
        <v/>
      </c>
      <c r="AQ63" s="328"/>
      <c r="AR63" s="333">
        <f t="shared" si="83"/>
        <v>0</v>
      </c>
      <c r="AS63" s="334"/>
      <c r="AT63" s="328"/>
      <c r="AU63" s="333">
        <f t="shared" si="84"/>
        <v>0</v>
      </c>
      <c r="AV63" s="334"/>
      <c r="AW63" s="328"/>
      <c r="AX63" s="333">
        <f t="shared" si="85"/>
        <v>0</v>
      </c>
      <c r="AY63" s="334"/>
      <c r="AZ63" s="328"/>
      <c r="BA63" s="333">
        <f t="shared" si="86"/>
        <v>0</v>
      </c>
      <c r="BB63" s="334"/>
      <c r="BC63" s="328"/>
      <c r="BD63" s="333">
        <f t="shared" si="87"/>
        <v>0</v>
      </c>
      <c r="BE63" s="334"/>
      <c r="BF63" s="328"/>
      <c r="BG63" s="333">
        <f t="shared" si="88"/>
        <v>0</v>
      </c>
      <c r="BH63" s="334"/>
      <c r="BI63" s="328"/>
      <c r="BJ63" s="333">
        <f t="shared" si="89"/>
        <v>0</v>
      </c>
      <c r="BK63" s="334"/>
      <c r="BL63" s="328"/>
      <c r="BM63" s="333">
        <f t="shared" si="90"/>
        <v>0</v>
      </c>
      <c r="BN63" s="334"/>
      <c r="BO63" s="328"/>
      <c r="BP63" s="333">
        <f t="shared" si="91"/>
        <v>0</v>
      </c>
      <c r="BQ63" s="334"/>
      <c r="BR63" s="328"/>
      <c r="BS63" s="458">
        <f>BS60/BS54</f>
        <v>1</v>
      </c>
    </row>
    <row r="64" spans="1:71" ht="15.75" hidden="1" thickBot="1" x14ac:dyDescent="0.3">
      <c r="A64" s="413"/>
      <c r="B64" s="451"/>
      <c r="C64" s="454"/>
      <c r="D64" s="457"/>
      <c r="E64" s="425"/>
      <c r="F64" s="349" t="s">
        <v>64</v>
      </c>
      <c r="G64" s="350"/>
      <c r="H64" s="351" t="str">
        <f t="shared" si="92"/>
        <v/>
      </c>
      <c r="I64" s="350"/>
      <c r="J64" s="351" t="str">
        <f t="shared" si="93"/>
        <v/>
      </c>
      <c r="K64" s="350"/>
      <c r="L64" s="351" t="str">
        <f t="shared" si="94"/>
        <v/>
      </c>
      <c r="M64" s="350"/>
      <c r="N64" s="351" t="str">
        <f t="shared" si="95"/>
        <v/>
      </c>
      <c r="O64" s="350"/>
      <c r="P64" s="351" t="str">
        <f t="shared" si="96"/>
        <v/>
      </c>
      <c r="Q64" s="350"/>
      <c r="R64" s="351" t="str">
        <f t="shared" si="97"/>
        <v/>
      </c>
      <c r="S64" s="350"/>
      <c r="T64" s="351" t="str">
        <f t="shared" si="98"/>
        <v/>
      </c>
      <c r="U64" s="350"/>
      <c r="V64" s="351" t="str">
        <f t="shared" si="99"/>
        <v/>
      </c>
      <c r="W64" s="350"/>
      <c r="X64" s="351" t="str">
        <f t="shared" si="100"/>
        <v/>
      </c>
      <c r="Y64" s="350"/>
      <c r="Z64" s="351" t="str">
        <f t="shared" si="101"/>
        <v/>
      </c>
      <c r="AA64" s="350"/>
      <c r="AB64" s="351" t="str">
        <f t="shared" si="102"/>
        <v/>
      </c>
      <c r="AC64" s="350"/>
      <c r="AD64" s="351" t="str">
        <f t="shared" si="103"/>
        <v/>
      </c>
      <c r="AE64" s="350"/>
      <c r="AF64" s="351" t="str">
        <f t="shared" si="104"/>
        <v/>
      </c>
      <c r="AG64" s="350"/>
      <c r="AH64" s="351" t="str">
        <f t="shared" si="105"/>
        <v/>
      </c>
      <c r="AI64" s="350"/>
      <c r="AJ64" s="351" t="str">
        <f t="shared" si="106"/>
        <v/>
      </c>
      <c r="AK64" s="350"/>
      <c r="AL64" s="351" t="str">
        <f t="shared" si="107"/>
        <v/>
      </c>
      <c r="AM64" s="350"/>
      <c r="AN64" s="351" t="str">
        <f t="shared" si="108"/>
        <v/>
      </c>
      <c r="AO64" s="350"/>
      <c r="AP64" s="351" t="str">
        <f t="shared" si="110"/>
        <v/>
      </c>
      <c r="AQ64" s="352"/>
      <c r="AR64" s="353">
        <f t="shared" si="83"/>
        <v>0</v>
      </c>
      <c r="AS64" s="354"/>
      <c r="AT64" s="352"/>
      <c r="AU64" s="353">
        <f t="shared" si="84"/>
        <v>0</v>
      </c>
      <c r="AV64" s="354"/>
      <c r="AW64" s="352"/>
      <c r="AX64" s="353">
        <f t="shared" si="85"/>
        <v>0</v>
      </c>
      <c r="AY64" s="354"/>
      <c r="AZ64" s="352"/>
      <c r="BA64" s="353">
        <f t="shared" si="86"/>
        <v>0</v>
      </c>
      <c r="BB64" s="354"/>
      <c r="BC64" s="352"/>
      <c r="BD64" s="353">
        <f t="shared" si="87"/>
        <v>0</v>
      </c>
      <c r="BE64" s="354"/>
      <c r="BF64" s="352"/>
      <c r="BG64" s="353">
        <f t="shared" si="88"/>
        <v>0</v>
      </c>
      <c r="BH64" s="354"/>
      <c r="BI64" s="352"/>
      <c r="BJ64" s="353">
        <f t="shared" si="89"/>
        <v>0</v>
      </c>
      <c r="BK64" s="354"/>
      <c r="BL64" s="352"/>
      <c r="BM64" s="353">
        <f t="shared" si="90"/>
        <v>0</v>
      </c>
      <c r="BN64" s="354"/>
      <c r="BO64" s="352"/>
      <c r="BP64" s="353">
        <f t="shared" si="91"/>
        <v>0</v>
      </c>
      <c r="BQ64" s="354"/>
      <c r="BR64" s="355"/>
      <c r="BS64" s="459"/>
    </row>
    <row r="65" spans="1:71" ht="15" hidden="1" customHeight="1" x14ac:dyDescent="0.25">
      <c r="A65" s="440" t="s">
        <v>27</v>
      </c>
      <c r="B65" s="442" t="s">
        <v>28</v>
      </c>
      <c r="C65" s="442" t="s">
        <v>29</v>
      </c>
      <c r="D65" s="442" t="s">
        <v>30</v>
      </c>
      <c r="E65" s="432" t="s">
        <v>31</v>
      </c>
      <c r="F65" s="444" t="s">
        <v>32</v>
      </c>
      <c r="G65" s="434" t="s">
        <v>33</v>
      </c>
      <c r="H65" s="436" t="s">
        <v>34</v>
      </c>
      <c r="I65" s="434" t="s">
        <v>33</v>
      </c>
      <c r="J65" s="436" t="s">
        <v>34</v>
      </c>
      <c r="K65" s="434" t="s">
        <v>33</v>
      </c>
      <c r="L65" s="436" t="s">
        <v>34</v>
      </c>
      <c r="M65" s="434" t="s">
        <v>33</v>
      </c>
      <c r="N65" s="436" t="s">
        <v>34</v>
      </c>
      <c r="O65" s="434" t="s">
        <v>33</v>
      </c>
      <c r="P65" s="436" t="s">
        <v>34</v>
      </c>
      <c r="Q65" s="434" t="s">
        <v>33</v>
      </c>
      <c r="R65" s="436" t="s">
        <v>34</v>
      </c>
      <c r="S65" s="434" t="s">
        <v>33</v>
      </c>
      <c r="T65" s="436" t="s">
        <v>34</v>
      </c>
      <c r="U65" s="434" t="s">
        <v>33</v>
      </c>
      <c r="V65" s="436" t="s">
        <v>34</v>
      </c>
      <c r="W65" s="434" t="s">
        <v>33</v>
      </c>
      <c r="X65" s="436" t="s">
        <v>34</v>
      </c>
      <c r="Y65" s="434" t="s">
        <v>33</v>
      </c>
      <c r="Z65" s="436" t="s">
        <v>34</v>
      </c>
      <c r="AA65" s="434" t="s">
        <v>33</v>
      </c>
      <c r="AB65" s="436" t="s">
        <v>34</v>
      </c>
      <c r="AC65" s="434" t="s">
        <v>33</v>
      </c>
      <c r="AD65" s="436" t="s">
        <v>34</v>
      </c>
      <c r="AE65" s="434" t="s">
        <v>33</v>
      </c>
      <c r="AF65" s="436" t="s">
        <v>34</v>
      </c>
      <c r="AG65" s="434" t="s">
        <v>33</v>
      </c>
      <c r="AH65" s="436" t="s">
        <v>34</v>
      </c>
      <c r="AI65" s="434" t="s">
        <v>33</v>
      </c>
      <c r="AJ65" s="436" t="s">
        <v>34</v>
      </c>
      <c r="AK65" s="434" t="s">
        <v>33</v>
      </c>
      <c r="AL65" s="436" t="s">
        <v>34</v>
      </c>
      <c r="AM65" s="434" t="s">
        <v>33</v>
      </c>
      <c r="AN65" s="436" t="s">
        <v>34</v>
      </c>
      <c r="AO65" s="434" t="s">
        <v>33</v>
      </c>
      <c r="AP65" s="436" t="s">
        <v>34</v>
      </c>
      <c r="AQ65" s="447" t="s">
        <v>33</v>
      </c>
      <c r="AR65" s="460" t="s">
        <v>35</v>
      </c>
      <c r="AS65" s="446" t="s">
        <v>34</v>
      </c>
      <c r="AT65" s="447" t="s">
        <v>33</v>
      </c>
      <c r="AU65" s="460" t="s">
        <v>35</v>
      </c>
      <c r="AV65" s="446" t="s">
        <v>34</v>
      </c>
      <c r="AW65" s="447" t="s">
        <v>33</v>
      </c>
      <c r="AX65" s="460" t="s">
        <v>35</v>
      </c>
      <c r="AY65" s="446" t="s">
        <v>34</v>
      </c>
      <c r="AZ65" s="447" t="s">
        <v>33</v>
      </c>
      <c r="BA65" s="460" t="s">
        <v>35</v>
      </c>
      <c r="BB65" s="446" t="s">
        <v>34</v>
      </c>
      <c r="BC65" s="447" t="s">
        <v>33</v>
      </c>
      <c r="BD65" s="460" t="s">
        <v>35</v>
      </c>
      <c r="BE65" s="446" t="s">
        <v>34</v>
      </c>
      <c r="BF65" s="447" t="s">
        <v>33</v>
      </c>
      <c r="BG65" s="460" t="s">
        <v>35</v>
      </c>
      <c r="BH65" s="446" t="s">
        <v>34</v>
      </c>
      <c r="BI65" s="447" t="s">
        <v>33</v>
      </c>
      <c r="BJ65" s="460" t="s">
        <v>35</v>
      </c>
      <c r="BK65" s="446" t="s">
        <v>34</v>
      </c>
      <c r="BL65" s="447" t="s">
        <v>33</v>
      </c>
      <c r="BM65" s="460" t="s">
        <v>35</v>
      </c>
      <c r="BN65" s="446" t="s">
        <v>34</v>
      </c>
      <c r="BO65" s="447" t="s">
        <v>33</v>
      </c>
      <c r="BP65" s="460" t="s">
        <v>35</v>
      </c>
      <c r="BQ65" s="446" t="s">
        <v>34</v>
      </c>
      <c r="BR65" s="447" t="s">
        <v>33</v>
      </c>
      <c r="BS65" s="448" t="s">
        <v>36</v>
      </c>
    </row>
    <row r="66" spans="1:71" ht="15" hidden="1" customHeight="1" x14ac:dyDescent="0.25">
      <c r="A66" s="441"/>
      <c r="B66" s="443"/>
      <c r="C66" s="443"/>
      <c r="D66" s="443"/>
      <c r="E66" s="433"/>
      <c r="F66" s="445"/>
      <c r="G66" s="435"/>
      <c r="H66" s="437"/>
      <c r="I66" s="435"/>
      <c r="J66" s="437"/>
      <c r="K66" s="435"/>
      <c r="L66" s="437"/>
      <c r="M66" s="435"/>
      <c r="N66" s="437"/>
      <c r="O66" s="435"/>
      <c r="P66" s="437"/>
      <c r="Q66" s="435"/>
      <c r="R66" s="437"/>
      <c r="S66" s="435"/>
      <c r="T66" s="437"/>
      <c r="U66" s="435"/>
      <c r="V66" s="437"/>
      <c r="W66" s="435"/>
      <c r="X66" s="437"/>
      <c r="Y66" s="435"/>
      <c r="Z66" s="437"/>
      <c r="AA66" s="435"/>
      <c r="AB66" s="437"/>
      <c r="AC66" s="435"/>
      <c r="AD66" s="437"/>
      <c r="AE66" s="435"/>
      <c r="AF66" s="437"/>
      <c r="AG66" s="435"/>
      <c r="AH66" s="437"/>
      <c r="AI66" s="435"/>
      <c r="AJ66" s="437"/>
      <c r="AK66" s="435"/>
      <c r="AL66" s="437"/>
      <c r="AM66" s="435"/>
      <c r="AN66" s="437"/>
      <c r="AO66" s="435"/>
      <c r="AP66" s="437"/>
      <c r="AQ66" s="431"/>
      <c r="AR66" s="433"/>
      <c r="AS66" s="406"/>
      <c r="AT66" s="431"/>
      <c r="AU66" s="433"/>
      <c r="AV66" s="406"/>
      <c r="AW66" s="431"/>
      <c r="AX66" s="433"/>
      <c r="AY66" s="406"/>
      <c r="AZ66" s="431"/>
      <c r="BA66" s="433"/>
      <c r="BB66" s="406"/>
      <c r="BC66" s="431"/>
      <c r="BD66" s="433"/>
      <c r="BE66" s="406"/>
      <c r="BF66" s="431"/>
      <c r="BG66" s="433"/>
      <c r="BH66" s="406"/>
      <c r="BI66" s="431"/>
      <c r="BJ66" s="433"/>
      <c r="BK66" s="406"/>
      <c r="BL66" s="431"/>
      <c r="BM66" s="433"/>
      <c r="BN66" s="406"/>
      <c r="BO66" s="431"/>
      <c r="BP66" s="433"/>
      <c r="BQ66" s="406"/>
      <c r="BR66" s="431"/>
      <c r="BS66" s="410"/>
    </row>
    <row r="67" spans="1:71" ht="15" hidden="1" customHeight="1" x14ac:dyDescent="0.25">
      <c r="A67" s="411" t="s">
        <v>149</v>
      </c>
      <c r="B67" s="449">
        <v>1588</v>
      </c>
      <c r="C67" s="452">
        <v>800745</v>
      </c>
      <c r="D67" s="455" t="s">
        <v>150</v>
      </c>
      <c r="E67" s="423" t="s">
        <v>76</v>
      </c>
      <c r="F67" s="325" t="s">
        <v>41</v>
      </c>
      <c r="G67" s="326"/>
      <c r="H67" s="327" t="str">
        <f>IF(G67&gt;0,G67,"")</f>
        <v/>
      </c>
      <c r="I67" s="326"/>
      <c r="J67" s="327" t="str">
        <f>IF(I67&gt;0,I67,"")</f>
        <v/>
      </c>
      <c r="K67" s="326"/>
      <c r="L67" s="327" t="str">
        <f>IF(K67&gt;0,K67,"")</f>
        <v/>
      </c>
      <c r="M67" s="326"/>
      <c r="N67" s="327" t="str">
        <f>IF(M67&gt;0,M67,"")</f>
        <v/>
      </c>
      <c r="O67" s="326"/>
      <c r="P67" s="327" t="str">
        <f>IF(O67&gt;0,O67,"")</f>
        <v/>
      </c>
      <c r="Q67" s="326"/>
      <c r="R67" s="327" t="str">
        <f>IF(Q67&gt;0,Q67,"")</f>
        <v/>
      </c>
      <c r="S67" s="326"/>
      <c r="T67" s="327" t="str">
        <f>IF(S67&gt;0,S67,"")</f>
        <v/>
      </c>
      <c r="U67" s="326"/>
      <c r="V67" s="327" t="str">
        <f>IF(U67&gt;0,U67,"")</f>
        <v/>
      </c>
      <c r="W67" s="326"/>
      <c r="X67" s="327" t="str">
        <f>IF(W67&gt;0,W67,"")</f>
        <v/>
      </c>
      <c r="Y67" s="326"/>
      <c r="Z67" s="327" t="str">
        <f>IF(Y67&gt;0,Y67,"")</f>
        <v/>
      </c>
      <c r="AA67" s="326"/>
      <c r="AB67" s="327" t="str">
        <f>IF(AA67&gt;0,AA67,"")</f>
        <v/>
      </c>
      <c r="AC67" s="326"/>
      <c r="AD67" s="327" t="str">
        <f>IF(AC67&gt;0,AC67,"")</f>
        <v/>
      </c>
      <c r="AE67" s="326"/>
      <c r="AF67" s="327" t="str">
        <f>IF(AE67&gt;0,AE67,"")</f>
        <v/>
      </c>
      <c r="AG67" s="326"/>
      <c r="AH67" s="327" t="str">
        <f>IF(AG67&gt;0,AG67,"")</f>
        <v/>
      </c>
      <c r="AI67" s="326"/>
      <c r="AJ67" s="327" t="str">
        <f>IF(AI67&gt;0,AI67,"")</f>
        <v/>
      </c>
      <c r="AK67" s="326"/>
      <c r="AL67" s="327" t="str">
        <f>IF(AK67&gt;0,AK67,"")</f>
        <v/>
      </c>
      <c r="AM67" s="326"/>
      <c r="AN67" s="327" t="str">
        <f>IF(AM67&gt;0,AM67,"")</f>
        <v/>
      </c>
      <c r="AO67" s="326"/>
      <c r="AP67" s="327" t="str">
        <f>IF(AO67&gt;0,AO67,"")</f>
        <v/>
      </c>
      <c r="AQ67" s="328"/>
      <c r="AR67" s="329">
        <f t="shared" ref="AR67:AR78" si="111">AQ67-AS67</f>
        <v>0</v>
      </c>
      <c r="AS67" s="330"/>
      <c r="AT67" s="328"/>
      <c r="AU67" s="329">
        <f t="shared" ref="AU67:AU78" si="112">AT67-AV67</f>
        <v>0</v>
      </c>
      <c r="AV67" s="330"/>
      <c r="AW67" s="328"/>
      <c r="AX67" s="329">
        <f t="shared" ref="AX67:AX78" si="113">AW67-AY67</f>
        <v>0</v>
      </c>
      <c r="AY67" s="330"/>
      <c r="AZ67" s="328"/>
      <c r="BA67" s="329">
        <f t="shared" ref="BA67:BA78" si="114">AZ67-BB67</f>
        <v>0</v>
      </c>
      <c r="BB67" s="330"/>
      <c r="BC67" s="328"/>
      <c r="BD67" s="329">
        <f t="shared" ref="BD67:BD78" si="115">BC67-BE67</f>
        <v>0</v>
      </c>
      <c r="BE67" s="330"/>
      <c r="BF67" s="328"/>
      <c r="BG67" s="329">
        <f t="shared" ref="BG67:BG78" si="116">BF67-BH67</f>
        <v>0</v>
      </c>
      <c r="BH67" s="330"/>
      <c r="BI67" s="328"/>
      <c r="BJ67" s="329">
        <f t="shared" ref="BJ67:BJ78" si="117">BI67-BK67</f>
        <v>0</v>
      </c>
      <c r="BK67" s="330"/>
      <c r="BL67" s="328"/>
      <c r="BM67" s="329">
        <f t="shared" ref="BM67:BM78" si="118">BL67-BN67</f>
        <v>0</v>
      </c>
      <c r="BN67" s="330"/>
      <c r="BO67" s="328"/>
      <c r="BP67" s="329">
        <f t="shared" ref="BP67:BP78" si="119">BO67-BQ67</f>
        <v>0</v>
      </c>
      <c r="BQ67" s="330"/>
      <c r="BR67" s="328"/>
      <c r="BS67" s="347" t="s">
        <v>42</v>
      </c>
    </row>
    <row r="68" spans="1:71" ht="15" hidden="1" x14ac:dyDescent="0.25">
      <c r="A68" s="412"/>
      <c r="B68" s="450"/>
      <c r="C68" s="453"/>
      <c r="D68" s="456"/>
      <c r="E68" s="424"/>
      <c r="F68" s="325" t="s">
        <v>53</v>
      </c>
      <c r="G68" s="326"/>
      <c r="H68" s="332" t="str">
        <f t="shared" ref="H68:H78" si="120">IF(G68&gt;0,G68,"")</f>
        <v/>
      </c>
      <c r="I68" s="326"/>
      <c r="J68" s="332" t="str">
        <f t="shared" ref="J68:J78" si="121">IF(I68&gt;0,I68,"")</f>
        <v/>
      </c>
      <c r="K68" s="326"/>
      <c r="L68" s="332" t="str">
        <f t="shared" ref="L68:L78" si="122">IF(K68&gt;0,K68,"")</f>
        <v/>
      </c>
      <c r="M68" s="326"/>
      <c r="N68" s="332" t="str">
        <f t="shared" ref="N68:N78" si="123">IF(M68&gt;0,M68,"")</f>
        <v/>
      </c>
      <c r="O68" s="326"/>
      <c r="P68" s="332" t="str">
        <f t="shared" ref="P68:P78" si="124">IF(O68&gt;0,O68,"")</f>
        <v/>
      </c>
      <c r="Q68" s="326"/>
      <c r="R68" s="332" t="str">
        <f t="shared" ref="R68:R78" si="125">IF(Q68&gt;0,Q68,"")</f>
        <v/>
      </c>
      <c r="S68" s="326"/>
      <c r="T68" s="332" t="str">
        <f t="shared" ref="T68:T78" si="126">IF(S68&gt;0,S68,"")</f>
        <v/>
      </c>
      <c r="U68" s="326"/>
      <c r="V68" s="332" t="str">
        <f t="shared" ref="V68:V78" si="127">IF(U68&gt;0,U68,"")</f>
        <v/>
      </c>
      <c r="W68" s="326"/>
      <c r="X68" s="332" t="str">
        <f t="shared" ref="X68:X78" si="128">IF(W68&gt;0,W68,"")</f>
        <v/>
      </c>
      <c r="Y68" s="326"/>
      <c r="Z68" s="332" t="str">
        <f t="shared" ref="Z68:Z78" si="129">IF(Y68&gt;0,Y68,"")</f>
        <v/>
      </c>
      <c r="AA68" s="326"/>
      <c r="AB68" s="332" t="str">
        <f t="shared" ref="AB68:AB78" si="130">IF(AA68&gt;0,AA68,"")</f>
        <v/>
      </c>
      <c r="AC68" s="326"/>
      <c r="AD68" s="332" t="str">
        <f t="shared" ref="AD68:AD78" si="131">IF(AC68&gt;0,AC68,"")</f>
        <v/>
      </c>
      <c r="AE68" s="326"/>
      <c r="AF68" s="332" t="str">
        <f t="shared" ref="AF68:AF78" si="132">IF(AE68&gt;0,AE68,"")</f>
        <v/>
      </c>
      <c r="AG68" s="326"/>
      <c r="AH68" s="332" t="str">
        <f t="shared" ref="AH68:AH78" si="133">IF(AG68&gt;0,AG68,"")</f>
        <v/>
      </c>
      <c r="AI68" s="326"/>
      <c r="AJ68" s="332" t="str">
        <f t="shared" ref="AJ68:AJ78" si="134">IF(AI68&gt;0,AI68,"")</f>
        <v/>
      </c>
      <c r="AK68" s="326"/>
      <c r="AL68" s="332" t="str">
        <f t="shared" ref="AL68:AL78" si="135">IF(AK68&gt;0,AK68,"")</f>
        <v/>
      </c>
      <c r="AM68" s="326"/>
      <c r="AN68" s="332" t="str">
        <f t="shared" ref="AN68:AN78" si="136">IF(AM68&gt;0,AM68,"")</f>
        <v/>
      </c>
      <c r="AO68" s="326"/>
      <c r="AP68" s="332" t="str">
        <f t="shared" ref="AP68:AP70" si="137">IF(AO68&gt;0,AO68,"")</f>
        <v/>
      </c>
      <c r="AQ68" s="328">
        <v>1132128</v>
      </c>
      <c r="AR68" s="333">
        <f t="shared" si="111"/>
        <v>0</v>
      </c>
      <c r="AS68" s="334">
        <v>1132128</v>
      </c>
      <c r="AT68" s="328"/>
      <c r="AU68" s="333">
        <f t="shared" si="112"/>
        <v>0</v>
      </c>
      <c r="AV68" s="334"/>
      <c r="AW68" s="328"/>
      <c r="AX68" s="333">
        <f t="shared" si="113"/>
        <v>0</v>
      </c>
      <c r="AY68" s="334"/>
      <c r="AZ68" s="328"/>
      <c r="BA68" s="333">
        <f t="shared" si="114"/>
        <v>0</v>
      </c>
      <c r="BB68" s="334"/>
      <c r="BC68" s="328"/>
      <c r="BD68" s="333">
        <f t="shared" si="115"/>
        <v>0</v>
      </c>
      <c r="BE68" s="334"/>
      <c r="BF68" s="328"/>
      <c r="BG68" s="333">
        <f t="shared" si="116"/>
        <v>0</v>
      </c>
      <c r="BH68" s="334"/>
      <c r="BI68" s="328"/>
      <c r="BJ68" s="333">
        <f t="shared" si="117"/>
        <v>0</v>
      </c>
      <c r="BK68" s="334"/>
      <c r="BL68" s="328"/>
      <c r="BM68" s="333">
        <f t="shared" si="118"/>
        <v>0</v>
      </c>
      <c r="BN68" s="334"/>
      <c r="BO68" s="328"/>
      <c r="BP68" s="333">
        <f t="shared" si="119"/>
        <v>0</v>
      </c>
      <c r="BQ68" s="334"/>
      <c r="BR68" s="328"/>
      <c r="BS68" s="426">
        <f>SUM(AQ67:AQ78,AT67:AT78,AW67:AW78,AZ67:AZ78,BC67:BC78,BR67:BR78)+SUM(AO67:AO78,AM67:AM78,AK67:AK78,AI67:AI78,AG67:AG78,AE67:AE78,AC67:AC78,AA67:AA78,Y67:Y78,W67:W78,U67:U78,S67:S78,Q65,Q67:Q78,O67:O78,M67:M78,K67:K78,I67:I78,G67:G78,Q65)</f>
        <v>1132128</v>
      </c>
    </row>
    <row r="69" spans="1:71" ht="15" hidden="1" x14ac:dyDescent="0.25">
      <c r="A69" s="412"/>
      <c r="B69" s="450"/>
      <c r="C69" s="453"/>
      <c r="D69" s="456"/>
      <c r="E69" s="424"/>
      <c r="F69" s="325" t="s">
        <v>54</v>
      </c>
      <c r="G69" s="326"/>
      <c r="H69" s="332" t="str">
        <f t="shared" si="120"/>
        <v/>
      </c>
      <c r="I69" s="326"/>
      <c r="J69" s="332" t="str">
        <f t="shared" si="121"/>
        <v/>
      </c>
      <c r="K69" s="326"/>
      <c r="L69" s="332" t="str">
        <f t="shared" si="122"/>
        <v/>
      </c>
      <c r="M69" s="326"/>
      <c r="N69" s="332" t="str">
        <f t="shared" si="123"/>
        <v/>
      </c>
      <c r="O69" s="326"/>
      <c r="P69" s="332" t="str">
        <f t="shared" si="124"/>
        <v/>
      </c>
      <c r="Q69" s="326"/>
      <c r="R69" s="332" t="str">
        <f t="shared" si="125"/>
        <v/>
      </c>
      <c r="S69" s="326"/>
      <c r="T69" s="332" t="str">
        <f t="shared" si="126"/>
        <v/>
      </c>
      <c r="U69" s="326"/>
      <c r="V69" s="332" t="str">
        <f t="shared" si="127"/>
        <v/>
      </c>
      <c r="W69" s="326"/>
      <c r="X69" s="332" t="str">
        <f t="shared" si="128"/>
        <v/>
      </c>
      <c r="Y69" s="326"/>
      <c r="Z69" s="332" t="str">
        <f t="shared" si="129"/>
        <v/>
      </c>
      <c r="AA69" s="326"/>
      <c r="AB69" s="332" t="str">
        <f t="shared" si="130"/>
        <v/>
      </c>
      <c r="AC69" s="326"/>
      <c r="AD69" s="332" t="str">
        <f t="shared" si="131"/>
        <v/>
      </c>
      <c r="AE69" s="326"/>
      <c r="AF69" s="332" t="str">
        <f t="shared" si="132"/>
        <v/>
      </c>
      <c r="AG69" s="326"/>
      <c r="AH69" s="332" t="str">
        <f t="shared" si="133"/>
        <v/>
      </c>
      <c r="AI69" s="326"/>
      <c r="AJ69" s="332" t="str">
        <f t="shared" si="134"/>
        <v/>
      </c>
      <c r="AK69" s="326"/>
      <c r="AL69" s="332" t="str">
        <f t="shared" si="135"/>
        <v/>
      </c>
      <c r="AM69" s="326"/>
      <c r="AN69" s="332" t="str">
        <f t="shared" si="136"/>
        <v/>
      </c>
      <c r="AO69" s="326"/>
      <c r="AP69" s="332" t="str">
        <f t="shared" si="137"/>
        <v/>
      </c>
      <c r="AQ69" s="328"/>
      <c r="AR69" s="333">
        <f t="shared" si="111"/>
        <v>0</v>
      </c>
      <c r="AS69" s="334"/>
      <c r="AT69" s="328"/>
      <c r="AU69" s="333">
        <f t="shared" si="112"/>
        <v>0</v>
      </c>
      <c r="AV69" s="334"/>
      <c r="AW69" s="328"/>
      <c r="AX69" s="333">
        <f t="shared" si="113"/>
        <v>0</v>
      </c>
      <c r="AY69" s="334"/>
      <c r="AZ69" s="328"/>
      <c r="BA69" s="333">
        <f t="shared" si="114"/>
        <v>0</v>
      </c>
      <c r="BB69" s="334"/>
      <c r="BC69" s="328"/>
      <c r="BD69" s="333">
        <f t="shared" si="115"/>
        <v>0</v>
      </c>
      <c r="BE69" s="334"/>
      <c r="BF69" s="328"/>
      <c r="BG69" s="333">
        <f t="shared" si="116"/>
        <v>0</v>
      </c>
      <c r="BH69" s="334"/>
      <c r="BI69" s="328"/>
      <c r="BJ69" s="333">
        <f t="shared" si="117"/>
        <v>0</v>
      </c>
      <c r="BK69" s="334"/>
      <c r="BL69" s="328"/>
      <c r="BM69" s="333">
        <f t="shared" si="118"/>
        <v>0</v>
      </c>
      <c r="BN69" s="334"/>
      <c r="BO69" s="328"/>
      <c r="BP69" s="333">
        <f t="shared" si="119"/>
        <v>0</v>
      </c>
      <c r="BQ69" s="334"/>
      <c r="BR69" s="328"/>
      <c r="BS69" s="426"/>
    </row>
    <row r="70" spans="1:71" ht="15" hidden="1" x14ac:dyDescent="0.25">
      <c r="A70" s="412"/>
      <c r="B70" s="450"/>
      <c r="C70" s="453"/>
      <c r="D70" s="456"/>
      <c r="E70" s="424"/>
      <c r="F70" s="325" t="s">
        <v>55</v>
      </c>
      <c r="G70" s="326"/>
      <c r="H70" s="335" t="str">
        <f t="shared" si="120"/>
        <v/>
      </c>
      <c r="I70" s="326"/>
      <c r="J70" s="335" t="str">
        <f t="shared" si="121"/>
        <v/>
      </c>
      <c r="K70" s="326"/>
      <c r="L70" s="335" t="str">
        <f t="shared" si="122"/>
        <v/>
      </c>
      <c r="M70" s="326"/>
      <c r="N70" s="335" t="str">
        <f t="shared" si="123"/>
        <v/>
      </c>
      <c r="O70" s="326"/>
      <c r="P70" s="335" t="str">
        <f t="shared" si="124"/>
        <v/>
      </c>
      <c r="Q70" s="326"/>
      <c r="R70" s="335" t="str">
        <f t="shared" si="125"/>
        <v/>
      </c>
      <c r="S70" s="326"/>
      <c r="T70" s="335" t="str">
        <f t="shared" si="126"/>
        <v/>
      </c>
      <c r="U70" s="326"/>
      <c r="V70" s="335" t="str">
        <f t="shared" si="127"/>
        <v/>
      </c>
      <c r="W70" s="326"/>
      <c r="X70" s="335" t="str">
        <f t="shared" si="128"/>
        <v/>
      </c>
      <c r="Y70" s="326"/>
      <c r="Z70" s="335" t="str">
        <f t="shared" si="129"/>
        <v/>
      </c>
      <c r="AA70" s="326"/>
      <c r="AB70" s="335" t="str">
        <f t="shared" si="130"/>
        <v/>
      </c>
      <c r="AC70" s="326"/>
      <c r="AD70" s="335" t="str">
        <f t="shared" si="131"/>
        <v/>
      </c>
      <c r="AE70" s="326"/>
      <c r="AF70" s="335" t="str">
        <f t="shared" si="132"/>
        <v/>
      </c>
      <c r="AG70" s="326"/>
      <c r="AH70" s="335" t="str">
        <f t="shared" si="133"/>
        <v/>
      </c>
      <c r="AI70" s="326"/>
      <c r="AJ70" s="335" t="str">
        <f t="shared" si="134"/>
        <v/>
      </c>
      <c r="AK70" s="326"/>
      <c r="AL70" s="335" t="str">
        <f t="shared" si="135"/>
        <v/>
      </c>
      <c r="AM70" s="326"/>
      <c r="AN70" s="335" t="str">
        <f t="shared" si="136"/>
        <v/>
      </c>
      <c r="AO70" s="326"/>
      <c r="AP70" s="335" t="str">
        <f t="shared" si="137"/>
        <v/>
      </c>
      <c r="AQ70" s="328"/>
      <c r="AR70" s="333">
        <f t="shared" si="111"/>
        <v>0</v>
      </c>
      <c r="AS70" s="334"/>
      <c r="AT70" s="328"/>
      <c r="AU70" s="333">
        <f t="shared" si="112"/>
        <v>0</v>
      </c>
      <c r="AV70" s="334"/>
      <c r="AW70" s="328"/>
      <c r="AX70" s="333">
        <f t="shared" si="113"/>
        <v>0</v>
      </c>
      <c r="AY70" s="334"/>
      <c r="AZ70" s="328"/>
      <c r="BA70" s="333">
        <f t="shared" si="114"/>
        <v>0</v>
      </c>
      <c r="BB70" s="334"/>
      <c r="BC70" s="328"/>
      <c r="BD70" s="333">
        <f t="shared" si="115"/>
        <v>0</v>
      </c>
      <c r="BE70" s="334"/>
      <c r="BF70" s="328"/>
      <c r="BG70" s="333">
        <f t="shared" si="116"/>
        <v>0</v>
      </c>
      <c r="BH70" s="334"/>
      <c r="BI70" s="328"/>
      <c r="BJ70" s="333">
        <f t="shared" si="117"/>
        <v>0</v>
      </c>
      <c r="BK70" s="334"/>
      <c r="BL70" s="328"/>
      <c r="BM70" s="333">
        <f t="shared" si="118"/>
        <v>0</v>
      </c>
      <c r="BN70" s="334"/>
      <c r="BO70" s="328"/>
      <c r="BP70" s="333">
        <f t="shared" si="119"/>
        <v>0</v>
      </c>
      <c r="BQ70" s="334"/>
      <c r="BR70" s="328"/>
      <c r="BS70" s="348" t="s">
        <v>43</v>
      </c>
    </row>
    <row r="71" spans="1:71" ht="15" hidden="1" x14ac:dyDescent="0.25">
      <c r="A71" s="412"/>
      <c r="B71" s="450"/>
      <c r="C71" s="453"/>
      <c r="D71" s="456"/>
      <c r="E71" s="424"/>
      <c r="F71" s="325" t="s">
        <v>56</v>
      </c>
      <c r="G71" s="326"/>
      <c r="H71" s="335" t="str">
        <f t="shared" si="120"/>
        <v/>
      </c>
      <c r="I71" s="326"/>
      <c r="J71" s="335" t="str">
        <f t="shared" si="121"/>
        <v/>
      </c>
      <c r="K71" s="326"/>
      <c r="L71" s="335" t="str">
        <f t="shared" si="122"/>
        <v/>
      </c>
      <c r="M71" s="326"/>
      <c r="N71" s="335" t="str">
        <f t="shared" si="123"/>
        <v/>
      </c>
      <c r="O71" s="326"/>
      <c r="P71" s="335" t="str">
        <f t="shared" si="124"/>
        <v/>
      </c>
      <c r="Q71" s="326"/>
      <c r="R71" s="335" t="str">
        <f t="shared" si="125"/>
        <v/>
      </c>
      <c r="S71" s="326"/>
      <c r="T71" s="335" t="str">
        <f t="shared" si="126"/>
        <v/>
      </c>
      <c r="U71" s="326"/>
      <c r="V71" s="335" t="str">
        <f t="shared" si="127"/>
        <v/>
      </c>
      <c r="W71" s="326"/>
      <c r="X71" s="335" t="str">
        <f t="shared" si="128"/>
        <v/>
      </c>
      <c r="Y71" s="326"/>
      <c r="Z71" s="335" t="str">
        <f t="shared" si="129"/>
        <v/>
      </c>
      <c r="AA71" s="326"/>
      <c r="AB71" s="335" t="str">
        <f t="shared" si="130"/>
        <v/>
      </c>
      <c r="AC71" s="326"/>
      <c r="AD71" s="335" t="str">
        <f t="shared" si="131"/>
        <v/>
      </c>
      <c r="AE71" s="326"/>
      <c r="AF71" s="335" t="str">
        <f t="shared" si="132"/>
        <v/>
      </c>
      <c r="AG71" s="326"/>
      <c r="AH71" s="335" t="str">
        <f t="shared" si="133"/>
        <v/>
      </c>
      <c r="AI71" s="326"/>
      <c r="AJ71" s="335" t="str">
        <f t="shared" si="134"/>
        <v/>
      </c>
      <c r="AK71" s="326"/>
      <c r="AL71" s="335" t="str">
        <f t="shared" si="135"/>
        <v/>
      </c>
      <c r="AM71" s="326"/>
      <c r="AN71" s="335" t="str">
        <f t="shared" si="136"/>
        <v/>
      </c>
      <c r="AO71" s="326"/>
      <c r="AP71" s="335"/>
      <c r="AQ71" s="328"/>
      <c r="AR71" s="333">
        <f t="shared" si="111"/>
        <v>0</v>
      </c>
      <c r="AS71" s="334"/>
      <c r="AT71" s="328"/>
      <c r="AU71" s="333">
        <f t="shared" si="112"/>
        <v>0</v>
      </c>
      <c r="AV71" s="334"/>
      <c r="AW71" s="328"/>
      <c r="AX71" s="333">
        <f t="shared" si="113"/>
        <v>0</v>
      </c>
      <c r="AY71" s="334"/>
      <c r="AZ71" s="328"/>
      <c r="BA71" s="333">
        <f t="shared" si="114"/>
        <v>0</v>
      </c>
      <c r="BB71" s="334"/>
      <c r="BC71" s="328"/>
      <c r="BD71" s="333">
        <f t="shared" si="115"/>
        <v>0</v>
      </c>
      <c r="BE71" s="334"/>
      <c r="BF71" s="328"/>
      <c r="BG71" s="333">
        <f t="shared" si="116"/>
        <v>0</v>
      </c>
      <c r="BH71" s="334"/>
      <c r="BI71" s="328"/>
      <c r="BJ71" s="333">
        <f t="shared" si="117"/>
        <v>0</v>
      </c>
      <c r="BK71" s="334"/>
      <c r="BL71" s="328"/>
      <c r="BM71" s="333">
        <f t="shared" si="118"/>
        <v>0</v>
      </c>
      <c r="BN71" s="334"/>
      <c r="BO71" s="328"/>
      <c r="BP71" s="333">
        <f t="shared" si="119"/>
        <v>0</v>
      </c>
      <c r="BQ71" s="334"/>
      <c r="BR71" s="328"/>
      <c r="BS71" s="426">
        <f>SUM(AR67:AR78,AU67:AU78,AX67:AX78,BA67:BA78,BD67:BD78)</f>
        <v>0</v>
      </c>
    </row>
    <row r="72" spans="1:71" ht="15" hidden="1" x14ac:dyDescent="0.25">
      <c r="A72" s="412"/>
      <c r="B72" s="450"/>
      <c r="C72" s="453"/>
      <c r="D72" s="456"/>
      <c r="E72" s="424"/>
      <c r="F72" s="325" t="s">
        <v>57</v>
      </c>
      <c r="G72" s="326"/>
      <c r="H72" s="332" t="str">
        <f t="shared" si="120"/>
        <v/>
      </c>
      <c r="I72" s="326"/>
      <c r="J72" s="332" t="str">
        <f t="shared" si="121"/>
        <v/>
      </c>
      <c r="K72" s="326"/>
      <c r="L72" s="332" t="str">
        <f t="shared" si="122"/>
        <v/>
      </c>
      <c r="M72" s="326"/>
      <c r="N72" s="332" t="str">
        <f t="shared" si="123"/>
        <v/>
      </c>
      <c r="O72" s="326"/>
      <c r="P72" s="332" t="str">
        <f t="shared" si="124"/>
        <v/>
      </c>
      <c r="Q72" s="326"/>
      <c r="R72" s="332" t="str">
        <f t="shared" si="125"/>
        <v/>
      </c>
      <c r="S72" s="326"/>
      <c r="T72" s="332" t="str">
        <f t="shared" si="126"/>
        <v/>
      </c>
      <c r="U72" s="326"/>
      <c r="V72" s="332" t="str">
        <f t="shared" si="127"/>
        <v/>
      </c>
      <c r="W72" s="326"/>
      <c r="X72" s="332" t="str">
        <f t="shared" si="128"/>
        <v/>
      </c>
      <c r="Y72" s="326"/>
      <c r="Z72" s="332" t="str">
        <f t="shared" si="129"/>
        <v/>
      </c>
      <c r="AA72" s="326"/>
      <c r="AB72" s="332" t="str">
        <f t="shared" si="130"/>
        <v/>
      </c>
      <c r="AC72" s="326"/>
      <c r="AD72" s="332" t="str">
        <f t="shared" si="131"/>
        <v/>
      </c>
      <c r="AE72" s="326"/>
      <c r="AF72" s="332" t="str">
        <f t="shared" si="132"/>
        <v/>
      </c>
      <c r="AG72" s="326"/>
      <c r="AH72" s="332" t="str">
        <f t="shared" si="133"/>
        <v/>
      </c>
      <c r="AI72" s="326"/>
      <c r="AJ72" s="332" t="str">
        <f t="shared" si="134"/>
        <v/>
      </c>
      <c r="AK72" s="326"/>
      <c r="AL72" s="332" t="str">
        <f t="shared" si="135"/>
        <v/>
      </c>
      <c r="AM72" s="326"/>
      <c r="AN72" s="332" t="str">
        <f t="shared" si="136"/>
        <v/>
      </c>
      <c r="AO72" s="326"/>
      <c r="AP72" s="332"/>
      <c r="AQ72" s="328"/>
      <c r="AR72" s="333">
        <f t="shared" si="111"/>
        <v>0</v>
      </c>
      <c r="AS72" s="334"/>
      <c r="AT72" s="328"/>
      <c r="AU72" s="333">
        <f t="shared" si="112"/>
        <v>0</v>
      </c>
      <c r="AV72" s="334"/>
      <c r="AW72" s="328"/>
      <c r="AX72" s="333">
        <f t="shared" si="113"/>
        <v>0</v>
      </c>
      <c r="AY72" s="334"/>
      <c r="AZ72" s="328"/>
      <c r="BA72" s="333">
        <f t="shared" si="114"/>
        <v>0</v>
      </c>
      <c r="BB72" s="334"/>
      <c r="BC72" s="328"/>
      <c r="BD72" s="333">
        <f t="shared" si="115"/>
        <v>0</v>
      </c>
      <c r="BE72" s="334"/>
      <c r="BF72" s="328"/>
      <c r="BG72" s="333">
        <f t="shared" si="116"/>
        <v>0</v>
      </c>
      <c r="BH72" s="334"/>
      <c r="BI72" s="328"/>
      <c r="BJ72" s="333">
        <f t="shared" si="117"/>
        <v>0</v>
      </c>
      <c r="BK72" s="334"/>
      <c r="BL72" s="328"/>
      <c r="BM72" s="333">
        <f t="shared" si="118"/>
        <v>0</v>
      </c>
      <c r="BN72" s="334"/>
      <c r="BO72" s="328"/>
      <c r="BP72" s="333">
        <f t="shared" si="119"/>
        <v>0</v>
      </c>
      <c r="BQ72" s="334"/>
      <c r="BR72" s="328"/>
      <c r="BS72" s="427"/>
    </row>
    <row r="73" spans="1:71" ht="15" hidden="1" x14ac:dyDescent="0.25">
      <c r="A73" s="412"/>
      <c r="B73" s="450"/>
      <c r="C73" s="453"/>
      <c r="D73" s="456"/>
      <c r="E73" s="424"/>
      <c r="F73" s="325" t="s">
        <v>58</v>
      </c>
      <c r="G73" s="326"/>
      <c r="H73" s="332" t="str">
        <f t="shared" si="120"/>
        <v/>
      </c>
      <c r="I73" s="326"/>
      <c r="J73" s="332" t="str">
        <f t="shared" si="121"/>
        <v/>
      </c>
      <c r="K73" s="326"/>
      <c r="L73" s="332" t="str">
        <f t="shared" si="122"/>
        <v/>
      </c>
      <c r="M73" s="326"/>
      <c r="N73" s="332" t="str">
        <f t="shared" si="123"/>
        <v/>
      </c>
      <c r="O73" s="326"/>
      <c r="P73" s="332" t="str">
        <f t="shared" si="124"/>
        <v/>
      </c>
      <c r="Q73" s="326"/>
      <c r="R73" s="332" t="str">
        <f t="shared" si="125"/>
        <v/>
      </c>
      <c r="S73" s="326"/>
      <c r="T73" s="332" t="str">
        <f t="shared" si="126"/>
        <v/>
      </c>
      <c r="U73" s="326"/>
      <c r="V73" s="332" t="str">
        <f t="shared" si="127"/>
        <v/>
      </c>
      <c r="W73" s="326"/>
      <c r="X73" s="332" t="str">
        <f t="shared" si="128"/>
        <v/>
      </c>
      <c r="Y73" s="326"/>
      <c r="Z73" s="332" t="str">
        <f t="shared" si="129"/>
        <v/>
      </c>
      <c r="AA73" s="326"/>
      <c r="AB73" s="332" t="str">
        <f t="shared" si="130"/>
        <v/>
      </c>
      <c r="AC73" s="326"/>
      <c r="AD73" s="332" t="str">
        <f t="shared" si="131"/>
        <v/>
      </c>
      <c r="AE73" s="326"/>
      <c r="AF73" s="332" t="str">
        <f t="shared" si="132"/>
        <v/>
      </c>
      <c r="AG73" s="326"/>
      <c r="AH73" s="332" t="str">
        <f t="shared" si="133"/>
        <v/>
      </c>
      <c r="AI73" s="326"/>
      <c r="AJ73" s="332" t="str">
        <f t="shared" si="134"/>
        <v/>
      </c>
      <c r="AK73" s="326"/>
      <c r="AL73" s="332" t="str">
        <f t="shared" si="135"/>
        <v/>
      </c>
      <c r="AM73" s="326"/>
      <c r="AN73" s="332" t="str">
        <f t="shared" si="136"/>
        <v/>
      </c>
      <c r="AO73" s="326"/>
      <c r="AP73" s="332" t="str">
        <f t="shared" ref="AP73:AP78" si="138">IF(AO73&gt;0,AO73,"")</f>
        <v/>
      </c>
      <c r="AQ73" s="328"/>
      <c r="AR73" s="333">
        <f t="shared" si="111"/>
        <v>0</v>
      </c>
      <c r="AS73" s="334"/>
      <c r="AT73" s="328"/>
      <c r="AU73" s="333">
        <f t="shared" si="112"/>
        <v>0</v>
      </c>
      <c r="AV73" s="334"/>
      <c r="AW73" s="328"/>
      <c r="AX73" s="333">
        <f t="shared" si="113"/>
        <v>0</v>
      </c>
      <c r="AY73" s="334"/>
      <c r="AZ73" s="328"/>
      <c r="BA73" s="333">
        <f t="shared" si="114"/>
        <v>0</v>
      </c>
      <c r="BB73" s="334"/>
      <c r="BC73" s="328"/>
      <c r="BD73" s="333">
        <f t="shared" si="115"/>
        <v>0</v>
      </c>
      <c r="BE73" s="334"/>
      <c r="BF73" s="328"/>
      <c r="BG73" s="333">
        <f t="shared" si="116"/>
        <v>0</v>
      </c>
      <c r="BH73" s="334"/>
      <c r="BI73" s="328"/>
      <c r="BJ73" s="333">
        <f t="shared" si="117"/>
        <v>0</v>
      </c>
      <c r="BK73" s="334"/>
      <c r="BL73" s="328"/>
      <c r="BM73" s="333">
        <f t="shared" si="118"/>
        <v>0</v>
      </c>
      <c r="BN73" s="334"/>
      <c r="BO73" s="328"/>
      <c r="BP73" s="333">
        <f t="shared" si="119"/>
        <v>0</v>
      </c>
      <c r="BQ73" s="334"/>
      <c r="BR73" s="328"/>
      <c r="BS73" s="348" t="s">
        <v>44</v>
      </c>
    </row>
    <row r="74" spans="1:71" ht="15" hidden="1" x14ac:dyDescent="0.25">
      <c r="A74" s="412"/>
      <c r="B74" s="450"/>
      <c r="C74" s="453"/>
      <c r="D74" s="456"/>
      <c r="E74" s="424"/>
      <c r="F74" s="325" t="s">
        <v>59</v>
      </c>
      <c r="G74" s="326"/>
      <c r="H74" s="332" t="str">
        <f t="shared" si="120"/>
        <v/>
      </c>
      <c r="I74" s="326"/>
      <c r="J74" s="332" t="str">
        <f t="shared" si="121"/>
        <v/>
      </c>
      <c r="K74" s="326"/>
      <c r="L74" s="332" t="str">
        <f t="shared" si="122"/>
        <v/>
      </c>
      <c r="M74" s="326"/>
      <c r="N74" s="332" t="str">
        <f t="shared" si="123"/>
        <v/>
      </c>
      <c r="O74" s="326"/>
      <c r="P74" s="332" t="str">
        <f t="shared" si="124"/>
        <v/>
      </c>
      <c r="Q74" s="326"/>
      <c r="R74" s="332" t="str">
        <f t="shared" si="125"/>
        <v/>
      </c>
      <c r="S74" s="326"/>
      <c r="T74" s="332" t="str">
        <f t="shared" si="126"/>
        <v/>
      </c>
      <c r="U74" s="326"/>
      <c r="V74" s="332" t="str">
        <f t="shared" si="127"/>
        <v/>
      </c>
      <c r="W74" s="326"/>
      <c r="X74" s="332" t="str">
        <f t="shared" si="128"/>
        <v/>
      </c>
      <c r="Y74" s="326"/>
      <c r="Z74" s="332" t="str">
        <f t="shared" si="129"/>
        <v/>
      </c>
      <c r="AA74" s="326"/>
      <c r="AB74" s="332" t="str">
        <f t="shared" si="130"/>
        <v/>
      </c>
      <c r="AC74" s="326"/>
      <c r="AD74" s="332" t="str">
        <f t="shared" si="131"/>
        <v/>
      </c>
      <c r="AE74" s="326"/>
      <c r="AF74" s="332" t="str">
        <f t="shared" si="132"/>
        <v/>
      </c>
      <c r="AG74" s="326"/>
      <c r="AH74" s="332" t="str">
        <f t="shared" si="133"/>
        <v/>
      </c>
      <c r="AI74" s="326"/>
      <c r="AJ74" s="332" t="str">
        <f t="shared" si="134"/>
        <v/>
      </c>
      <c r="AK74" s="326"/>
      <c r="AL74" s="332" t="str">
        <f t="shared" si="135"/>
        <v/>
      </c>
      <c r="AM74" s="326"/>
      <c r="AN74" s="332" t="str">
        <f t="shared" si="136"/>
        <v/>
      </c>
      <c r="AO74" s="326"/>
      <c r="AP74" s="332" t="str">
        <f t="shared" si="138"/>
        <v/>
      </c>
      <c r="AQ74" s="328"/>
      <c r="AR74" s="333">
        <f t="shared" si="111"/>
        <v>0</v>
      </c>
      <c r="AS74" s="334"/>
      <c r="AT74" s="328"/>
      <c r="AU74" s="333">
        <f t="shared" si="112"/>
        <v>0</v>
      </c>
      <c r="AV74" s="334"/>
      <c r="AW74" s="328"/>
      <c r="AX74" s="333">
        <f t="shared" si="113"/>
        <v>0</v>
      </c>
      <c r="AY74" s="334"/>
      <c r="AZ74" s="328"/>
      <c r="BA74" s="333">
        <f t="shared" si="114"/>
        <v>0</v>
      </c>
      <c r="BB74" s="334"/>
      <c r="BC74" s="328"/>
      <c r="BD74" s="333">
        <f t="shared" si="115"/>
        <v>0</v>
      </c>
      <c r="BE74" s="334"/>
      <c r="BF74" s="328"/>
      <c r="BG74" s="333">
        <f t="shared" si="116"/>
        <v>0</v>
      </c>
      <c r="BH74" s="334"/>
      <c r="BI74" s="328"/>
      <c r="BJ74" s="333">
        <f t="shared" si="117"/>
        <v>0</v>
      </c>
      <c r="BK74" s="334"/>
      <c r="BL74" s="328"/>
      <c r="BM74" s="333">
        <f t="shared" si="118"/>
        <v>0</v>
      </c>
      <c r="BN74" s="334"/>
      <c r="BO74" s="328"/>
      <c r="BP74" s="333">
        <f t="shared" si="119"/>
        <v>0</v>
      </c>
      <c r="BQ74" s="334"/>
      <c r="BR74" s="328"/>
      <c r="BS74" s="426">
        <f>SUM(AS67:AS78,AV67:AV78,AY67:AY78,BB67:BB78,BE67:BE78)+SUM(AP67:AP78,AN67:AN78,AL67:AL78,AJ67:AJ78,AH67:AH78,AF67:AF78,AD67:AD78,AB67:AB78,Z67:Z78,X67:X78,V67:V78,T67:T78,R67:R78,P67:P78,N67:N78,L67:L78,J67:J78,H67:H78)</f>
        <v>1132128</v>
      </c>
    </row>
    <row r="75" spans="1:71" ht="15" hidden="1" x14ac:dyDescent="0.25">
      <c r="A75" s="412"/>
      <c r="B75" s="450"/>
      <c r="C75" s="453"/>
      <c r="D75" s="456"/>
      <c r="E75" s="424"/>
      <c r="F75" s="325" t="s">
        <v>60</v>
      </c>
      <c r="G75" s="326"/>
      <c r="H75" s="332" t="str">
        <f t="shared" si="120"/>
        <v/>
      </c>
      <c r="I75" s="326"/>
      <c r="J75" s="332" t="str">
        <f t="shared" si="121"/>
        <v/>
      </c>
      <c r="K75" s="326"/>
      <c r="L75" s="332" t="str">
        <f t="shared" si="122"/>
        <v/>
      </c>
      <c r="M75" s="326"/>
      <c r="N75" s="332" t="str">
        <f t="shared" si="123"/>
        <v/>
      </c>
      <c r="O75" s="326"/>
      <c r="P75" s="332" t="str">
        <f t="shared" si="124"/>
        <v/>
      </c>
      <c r="Q75" s="326"/>
      <c r="R75" s="332" t="str">
        <f t="shared" si="125"/>
        <v/>
      </c>
      <c r="S75" s="326"/>
      <c r="T75" s="332" t="str">
        <f t="shared" si="126"/>
        <v/>
      </c>
      <c r="U75" s="326"/>
      <c r="V75" s="332" t="str">
        <f t="shared" si="127"/>
        <v/>
      </c>
      <c r="W75" s="326"/>
      <c r="X75" s="332" t="str">
        <f t="shared" si="128"/>
        <v/>
      </c>
      <c r="Y75" s="326"/>
      <c r="Z75" s="332" t="str">
        <f t="shared" si="129"/>
        <v/>
      </c>
      <c r="AA75" s="326"/>
      <c r="AB75" s="332" t="str">
        <f t="shared" si="130"/>
        <v/>
      </c>
      <c r="AC75" s="326"/>
      <c r="AD75" s="332" t="str">
        <f t="shared" si="131"/>
        <v/>
      </c>
      <c r="AE75" s="326"/>
      <c r="AF75" s="332" t="str">
        <f t="shared" si="132"/>
        <v/>
      </c>
      <c r="AG75" s="326"/>
      <c r="AH75" s="332" t="str">
        <f t="shared" si="133"/>
        <v/>
      </c>
      <c r="AI75" s="326"/>
      <c r="AJ75" s="332" t="str">
        <f t="shared" si="134"/>
        <v/>
      </c>
      <c r="AK75" s="326"/>
      <c r="AL75" s="332" t="str">
        <f t="shared" si="135"/>
        <v/>
      </c>
      <c r="AM75" s="326"/>
      <c r="AN75" s="332" t="str">
        <f t="shared" si="136"/>
        <v/>
      </c>
      <c r="AO75" s="326"/>
      <c r="AP75" s="332" t="str">
        <f t="shared" si="138"/>
        <v/>
      </c>
      <c r="AQ75" s="328"/>
      <c r="AR75" s="333">
        <f t="shared" si="111"/>
        <v>0</v>
      </c>
      <c r="AS75" s="334"/>
      <c r="AT75" s="328"/>
      <c r="AU75" s="333">
        <f t="shared" si="112"/>
        <v>0</v>
      </c>
      <c r="AV75" s="334"/>
      <c r="AW75" s="328"/>
      <c r="AX75" s="333">
        <f t="shared" si="113"/>
        <v>0</v>
      </c>
      <c r="AY75" s="334"/>
      <c r="AZ75" s="328"/>
      <c r="BA75" s="333">
        <f t="shared" si="114"/>
        <v>0</v>
      </c>
      <c r="BB75" s="334"/>
      <c r="BC75" s="328"/>
      <c r="BD75" s="333">
        <f t="shared" si="115"/>
        <v>0</v>
      </c>
      <c r="BE75" s="334"/>
      <c r="BF75" s="328"/>
      <c r="BG75" s="333">
        <f t="shared" si="116"/>
        <v>0</v>
      </c>
      <c r="BH75" s="334"/>
      <c r="BI75" s="328"/>
      <c r="BJ75" s="333">
        <f t="shared" si="117"/>
        <v>0</v>
      </c>
      <c r="BK75" s="334"/>
      <c r="BL75" s="328"/>
      <c r="BM75" s="333">
        <f t="shared" si="118"/>
        <v>0</v>
      </c>
      <c r="BN75" s="334"/>
      <c r="BO75" s="328"/>
      <c r="BP75" s="333">
        <f t="shared" si="119"/>
        <v>0</v>
      </c>
      <c r="BQ75" s="334"/>
      <c r="BR75" s="328"/>
      <c r="BS75" s="426"/>
    </row>
    <row r="76" spans="1:71" ht="15" hidden="1" x14ac:dyDescent="0.25">
      <c r="A76" s="412"/>
      <c r="B76" s="450"/>
      <c r="C76" s="453"/>
      <c r="D76" s="456"/>
      <c r="E76" s="424"/>
      <c r="F76" s="325" t="s">
        <v>61</v>
      </c>
      <c r="G76" s="326"/>
      <c r="H76" s="335" t="str">
        <f t="shared" si="120"/>
        <v/>
      </c>
      <c r="I76" s="326"/>
      <c r="J76" s="335" t="str">
        <f t="shared" si="121"/>
        <v/>
      </c>
      <c r="K76" s="326"/>
      <c r="L76" s="335" t="str">
        <f t="shared" si="122"/>
        <v/>
      </c>
      <c r="M76" s="326"/>
      <c r="N76" s="335" t="str">
        <f t="shared" si="123"/>
        <v/>
      </c>
      <c r="O76" s="326"/>
      <c r="P76" s="335" t="str">
        <f t="shared" si="124"/>
        <v/>
      </c>
      <c r="Q76" s="326"/>
      <c r="R76" s="335" t="str">
        <f t="shared" si="125"/>
        <v/>
      </c>
      <c r="S76" s="326"/>
      <c r="T76" s="335" t="str">
        <f t="shared" si="126"/>
        <v/>
      </c>
      <c r="U76" s="326"/>
      <c r="V76" s="335" t="str">
        <f t="shared" si="127"/>
        <v/>
      </c>
      <c r="W76" s="326"/>
      <c r="X76" s="335" t="str">
        <f t="shared" si="128"/>
        <v/>
      </c>
      <c r="Y76" s="326"/>
      <c r="Z76" s="335" t="str">
        <f t="shared" si="129"/>
        <v/>
      </c>
      <c r="AA76" s="326"/>
      <c r="AB76" s="335" t="str">
        <f t="shared" si="130"/>
        <v/>
      </c>
      <c r="AC76" s="326"/>
      <c r="AD76" s="335" t="str">
        <f t="shared" si="131"/>
        <v/>
      </c>
      <c r="AE76" s="326"/>
      <c r="AF76" s="335" t="str">
        <f t="shared" si="132"/>
        <v/>
      </c>
      <c r="AG76" s="326"/>
      <c r="AH76" s="335" t="str">
        <f t="shared" si="133"/>
        <v/>
      </c>
      <c r="AI76" s="326"/>
      <c r="AJ76" s="335" t="str">
        <f t="shared" si="134"/>
        <v/>
      </c>
      <c r="AK76" s="326"/>
      <c r="AL76" s="335" t="str">
        <f t="shared" si="135"/>
        <v/>
      </c>
      <c r="AM76" s="326"/>
      <c r="AN76" s="335" t="str">
        <f t="shared" si="136"/>
        <v/>
      </c>
      <c r="AO76" s="326"/>
      <c r="AP76" s="335" t="str">
        <f t="shared" si="138"/>
        <v/>
      </c>
      <c r="AQ76" s="328"/>
      <c r="AR76" s="333">
        <f t="shared" si="111"/>
        <v>0</v>
      </c>
      <c r="AS76" s="334"/>
      <c r="AT76" s="328"/>
      <c r="AU76" s="333">
        <f t="shared" si="112"/>
        <v>0</v>
      </c>
      <c r="AV76" s="334"/>
      <c r="AW76" s="328"/>
      <c r="AX76" s="333">
        <f t="shared" si="113"/>
        <v>0</v>
      </c>
      <c r="AY76" s="334"/>
      <c r="AZ76" s="328"/>
      <c r="BA76" s="333">
        <f t="shared" si="114"/>
        <v>0</v>
      </c>
      <c r="BB76" s="334"/>
      <c r="BC76" s="328"/>
      <c r="BD76" s="333">
        <f t="shared" si="115"/>
        <v>0</v>
      </c>
      <c r="BE76" s="334"/>
      <c r="BF76" s="328"/>
      <c r="BG76" s="333">
        <f t="shared" si="116"/>
        <v>0</v>
      </c>
      <c r="BH76" s="334"/>
      <c r="BI76" s="328"/>
      <c r="BJ76" s="333">
        <f t="shared" si="117"/>
        <v>0</v>
      </c>
      <c r="BK76" s="334"/>
      <c r="BL76" s="328"/>
      <c r="BM76" s="333">
        <f t="shared" si="118"/>
        <v>0</v>
      </c>
      <c r="BN76" s="334"/>
      <c r="BO76" s="328"/>
      <c r="BP76" s="333">
        <f t="shared" si="119"/>
        <v>0</v>
      </c>
      <c r="BQ76" s="334"/>
      <c r="BR76" s="328"/>
      <c r="BS76" s="348" t="s">
        <v>62</v>
      </c>
    </row>
    <row r="77" spans="1:71" ht="15" hidden="1" x14ac:dyDescent="0.25">
      <c r="A77" s="412"/>
      <c r="B77" s="450"/>
      <c r="C77" s="453"/>
      <c r="D77" s="456"/>
      <c r="E77" s="424"/>
      <c r="F77" s="325" t="s">
        <v>63</v>
      </c>
      <c r="G77" s="326"/>
      <c r="H77" s="332" t="str">
        <f t="shared" si="120"/>
        <v/>
      </c>
      <c r="I77" s="326"/>
      <c r="J77" s="332" t="str">
        <f t="shared" si="121"/>
        <v/>
      </c>
      <c r="K77" s="326"/>
      <c r="L77" s="332" t="str">
        <f t="shared" si="122"/>
        <v/>
      </c>
      <c r="M77" s="326"/>
      <c r="N77" s="332" t="str">
        <f t="shared" si="123"/>
        <v/>
      </c>
      <c r="O77" s="326"/>
      <c r="P77" s="332" t="str">
        <f t="shared" si="124"/>
        <v/>
      </c>
      <c r="Q77" s="326"/>
      <c r="R77" s="332" t="str">
        <f t="shared" si="125"/>
        <v/>
      </c>
      <c r="S77" s="326"/>
      <c r="T77" s="332" t="str">
        <f t="shared" si="126"/>
        <v/>
      </c>
      <c r="U77" s="326"/>
      <c r="V77" s="332" t="str">
        <f t="shared" si="127"/>
        <v/>
      </c>
      <c r="W77" s="326"/>
      <c r="X77" s="332" t="str">
        <f t="shared" si="128"/>
        <v/>
      </c>
      <c r="Y77" s="326"/>
      <c r="Z77" s="332" t="str">
        <f t="shared" si="129"/>
        <v/>
      </c>
      <c r="AA77" s="326"/>
      <c r="AB77" s="332" t="str">
        <f t="shared" si="130"/>
        <v/>
      </c>
      <c r="AC77" s="326"/>
      <c r="AD77" s="332" t="str">
        <f t="shared" si="131"/>
        <v/>
      </c>
      <c r="AE77" s="326"/>
      <c r="AF77" s="332" t="str">
        <f t="shared" si="132"/>
        <v/>
      </c>
      <c r="AG77" s="326"/>
      <c r="AH77" s="332" t="str">
        <f t="shared" si="133"/>
        <v/>
      </c>
      <c r="AI77" s="326"/>
      <c r="AJ77" s="332" t="str">
        <f t="shared" si="134"/>
        <v/>
      </c>
      <c r="AK77" s="326"/>
      <c r="AL77" s="332" t="str">
        <f t="shared" si="135"/>
        <v/>
      </c>
      <c r="AM77" s="326"/>
      <c r="AN77" s="332" t="str">
        <f t="shared" si="136"/>
        <v/>
      </c>
      <c r="AO77" s="326"/>
      <c r="AP77" s="332" t="str">
        <f t="shared" si="138"/>
        <v/>
      </c>
      <c r="AQ77" s="328"/>
      <c r="AR77" s="333">
        <f t="shared" si="111"/>
        <v>0</v>
      </c>
      <c r="AS77" s="334"/>
      <c r="AT77" s="328"/>
      <c r="AU77" s="333">
        <f t="shared" si="112"/>
        <v>0</v>
      </c>
      <c r="AV77" s="334"/>
      <c r="AW77" s="328"/>
      <c r="AX77" s="333">
        <f t="shared" si="113"/>
        <v>0</v>
      </c>
      <c r="AY77" s="334"/>
      <c r="AZ77" s="328"/>
      <c r="BA77" s="333">
        <f t="shared" si="114"/>
        <v>0</v>
      </c>
      <c r="BB77" s="334"/>
      <c r="BC77" s="328"/>
      <c r="BD77" s="333">
        <f t="shared" si="115"/>
        <v>0</v>
      </c>
      <c r="BE77" s="334"/>
      <c r="BF77" s="328"/>
      <c r="BG77" s="333">
        <f t="shared" si="116"/>
        <v>0</v>
      </c>
      <c r="BH77" s="334"/>
      <c r="BI77" s="328"/>
      <c r="BJ77" s="333">
        <f t="shared" si="117"/>
        <v>0</v>
      </c>
      <c r="BK77" s="334"/>
      <c r="BL77" s="328"/>
      <c r="BM77" s="333">
        <f t="shared" si="118"/>
        <v>0</v>
      </c>
      <c r="BN77" s="334"/>
      <c r="BO77" s="328"/>
      <c r="BP77" s="333">
        <f t="shared" si="119"/>
        <v>0</v>
      </c>
      <c r="BQ77" s="334"/>
      <c r="BR77" s="328"/>
      <c r="BS77" s="458">
        <f>BS74/BS68</f>
        <v>1</v>
      </c>
    </row>
    <row r="78" spans="1:71" ht="15.75" hidden="1" thickBot="1" x14ac:dyDescent="0.3">
      <c r="A78" s="413"/>
      <c r="B78" s="451"/>
      <c r="C78" s="454"/>
      <c r="D78" s="457"/>
      <c r="E78" s="425"/>
      <c r="F78" s="349" t="s">
        <v>64</v>
      </c>
      <c r="G78" s="350"/>
      <c r="H78" s="351" t="str">
        <f t="shared" si="120"/>
        <v/>
      </c>
      <c r="I78" s="350"/>
      <c r="J78" s="351" t="str">
        <f t="shared" si="121"/>
        <v/>
      </c>
      <c r="K78" s="350"/>
      <c r="L78" s="351" t="str">
        <f t="shared" si="122"/>
        <v/>
      </c>
      <c r="M78" s="350"/>
      <c r="N78" s="351" t="str">
        <f t="shared" si="123"/>
        <v/>
      </c>
      <c r="O78" s="350"/>
      <c r="P78" s="351" t="str">
        <f t="shared" si="124"/>
        <v/>
      </c>
      <c r="Q78" s="350"/>
      <c r="R78" s="351" t="str">
        <f t="shared" si="125"/>
        <v/>
      </c>
      <c r="S78" s="350"/>
      <c r="T78" s="351" t="str">
        <f t="shared" si="126"/>
        <v/>
      </c>
      <c r="U78" s="350"/>
      <c r="V78" s="351" t="str">
        <f t="shared" si="127"/>
        <v/>
      </c>
      <c r="W78" s="350"/>
      <c r="X78" s="351" t="str">
        <f t="shared" si="128"/>
        <v/>
      </c>
      <c r="Y78" s="350"/>
      <c r="Z78" s="351" t="str">
        <f t="shared" si="129"/>
        <v/>
      </c>
      <c r="AA78" s="350"/>
      <c r="AB78" s="351" t="str">
        <f t="shared" si="130"/>
        <v/>
      </c>
      <c r="AC78" s="350"/>
      <c r="AD78" s="351" t="str">
        <f t="shared" si="131"/>
        <v/>
      </c>
      <c r="AE78" s="350"/>
      <c r="AF78" s="351" t="str">
        <f t="shared" si="132"/>
        <v/>
      </c>
      <c r="AG78" s="350"/>
      <c r="AH78" s="351" t="str">
        <f t="shared" si="133"/>
        <v/>
      </c>
      <c r="AI78" s="350"/>
      <c r="AJ78" s="351" t="str">
        <f t="shared" si="134"/>
        <v/>
      </c>
      <c r="AK78" s="350"/>
      <c r="AL78" s="351" t="str">
        <f t="shared" si="135"/>
        <v/>
      </c>
      <c r="AM78" s="350"/>
      <c r="AN78" s="351" t="str">
        <f t="shared" si="136"/>
        <v/>
      </c>
      <c r="AO78" s="350"/>
      <c r="AP78" s="351" t="str">
        <f t="shared" si="138"/>
        <v/>
      </c>
      <c r="AQ78" s="352"/>
      <c r="AR78" s="353">
        <f t="shared" si="111"/>
        <v>0</v>
      </c>
      <c r="AS78" s="354"/>
      <c r="AT78" s="352"/>
      <c r="AU78" s="353">
        <f t="shared" si="112"/>
        <v>0</v>
      </c>
      <c r="AV78" s="354"/>
      <c r="AW78" s="352"/>
      <c r="AX78" s="353">
        <f t="shared" si="113"/>
        <v>0</v>
      </c>
      <c r="AY78" s="354"/>
      <c r="AZ78" s="352"/>
      <c r="BA78" s="353">
        <f t="shared" si="114"/>
        <v>0</v>
      </c>
      <c r="BB78" s="354"/>
      <c r="BC78" s="352"/>
      <c r="BD78" s="353">
        <f t="shared" si="115"/>
        <v>0</v>
      </c>
      <c r="BE78" s="354"/>
      <c r="BF78" s="352"/>
      <c r="BG78" s="353">
        <f t="shared" si="116"/>
        <v>0</v>
      </c>
      <c r="BH78" s="354"/>
      <c r="BI78" s="352"/>
      <c r="BJ78" s="353">
        <f t="shared" si="117"/>
        <v>0</v>
      </c>
      <c r="BK78" s="354"/>
      <c r="BL78" s="352"/>
      <c r="BM78" s="353">
        <f t="shared" si="118"/>
        <v>0</v>
      </c>
      <c r="BN78" s="354"/>
      <c r="BO78" s="352"/>
      <c r="BP78" s="353">
        <f t="shared" si="119"/>
        <v>0</v>
      </c>
      <c r="BQ78" s="354"/>
      <c r="BR78" s="355"/>
      <c r="BS78" s="459"/>
    </row>
    <row r="79" spans="1:71" ht="15" customHeight="1" x14ac:dyDescent="0.3">
      <c r="A79" s="440" t="s">
        <v>27</v>
      </c>
      <c r="B79" s="442" t="s">
        <v>28</v>
      </c>
      <c r="C79" s="442" t="s">
        <v>29</v>
      </c>
      <c r="D79" s="442" t="s">
        <v>30</v>
      </c>
      <c r="E79" s="432" t="s">
        <v>31</v>
      </c>
      <c r="F79" s="444" t="s">
        <v>32</v>
      </c>
      <c r="G79" s="434" t="s">
        <v>33</v>
      </c>
      <c r="H79" s="436" t="s">
        <v>34</v>
      </c>
      <c r="I79" s="434" t="s">
        <v>33</v>
      </c>
      <c r="J79" s="436" t="s">
        <v>34</v>
      </c>
      <c r="K79" s="434" t="s">
        <v>33</v>
      </c>
      <c r="L79" s="436" t="s">
        <v>34</v>
      </c>
      <c r="M79" s="434" t="s">
        <v>33</v>
      </c>
      <c r="N79" s="436" t="s">
        <v>34</v>
      </c>
      <c r="O79" s="434" t="s">
        <v>33</v>
      </c>
      <c r="P79" s="436" t="s">
        <v>34</v>
      </c>
      <c r="Q79" s="434" t="s">
        <v>33</v>
      </c>
      <c r="R79" s="436" t="s">
        <v>34</v>
      </c>
      <c r="S79" s="434" t="s">
        <v>33</v>
      </c>
      <c r="T79" s="436" t="s">
        <v>34</v>
      </c>
      <c r="U79" s="434" t="s">
        <v>33</v>
      </c>
      <c r="V79" s="436" t="s">
        <v>34</v>
      </c>
      <c r="W79" s="434" t="s">
        <v>33</v>
      </c>
      <c r="X79" s="436" t="s">
        <v>34</v>
      </c>
      <c r="Y79" s="434" t="s">
        <v>33</v>
      </c>
      <c r="Z79" s="436" t="s">
        <v>34</v>
      </c>
      <c r="AA79" s="434" t="s">
        <v>33</v>
      </c>
      <c r="AB79" s="436" t="s">
        <v>34</v>
      </c>
      <c r="AC79" s="434" t="s">
        <v>33</v>
      </c>
      <c r="AD79" s="436" t="s">
        <v>34</v>
      </c>
      <c r="AE79" s="434" t="s">
        <v>33</v>
      </c>
      <c r="AF79" s="436" t="s">
        <v>34</v>
      </c>
      <c r="AG79" s="434" t="s">
        <v>33</v>
      </c>
      <c r="AH79" s="436" t="s">
        <v>34</v>
      </c>
      <c r="AI79" s="434" t="s">
        <v>33</v>
      </c>
      <c r="AJ79" s="436" t="s">
        <v>34</v>
      </c>
      <c r="AK79" s="434" t="s">
        <v>33</v>
      </c>
      <c r="AL79" s="436" t="s">
        <v>34</v>
      </c>
      <c r="AM79" s="434" t="s">
        <v>33</v>
      </c>
      <c r="AN79" s="436" t="s">
        <v>34</v>
      </c>
      <c r="AO79" s="434" t="s">
        <v>33</v>
      </c>
      <c r="AP79" s="436" t="s">
        <v>34</v>
      </c>
      <c r="AQ79" s="447" t="s">
        <v>33</v>
      </c>
      <c r="AR79" s="460" t="s">
        <v>35</v>
      </c>
      <c r="AS79" s="446" t="s">
        <v>34</v>
      </c>
      <c r="AT79" s="447" t="s">
        <v>33</v>
      </c>
      <c r="AU79" s="460" t="s">
        <v>35</v>
      </c>
      <c r="AV79" s="446" t="s">
        <v>34</v>
      </c>
      <c r="AW79" s="447" t="s">
        <v>33</v>
      </c>
      <c r="AX79" s="460" t="s">
        <v>35</v>
      </c>
      <c r="AY79" s="446" t="s">
        <v>34</v>
      </c>
      <c r="AZ79" s="447" t="s">
        <v>33</v>
      </c>
      <c r="BA79" s="460" t="s">
        <v>35</v>
      </c>
      <c r="BB79" s="446" t="s">
        <v>34</v>
      </c>
      <c r="BC79" s="447" t="s">
        <v>33</v>
      </c>
      <c r="BD79" s="460" t="s">
        <v>35</v>
      </c>
      <c r="BE79" s="446" t="s">
        <v>34</v>
      </c>
      <c r="BF79" s="447" t="s">
        <v>33</v>
      </c>
      <c r="BG79" s="460" t="s">
        <v>35</v>
      </c>
      <c r="BH79" s="446" t="s">
        <v>34</v>
      </c>
      <c r="BI79" s="447" t="s">
        <v>33</v>
      </c>
      <c r="BJ79" s="460" t="s">
        <v>35</v>
      </c>
      <c r="BK79" s="446" t="s">
        <v>34</v>
      </c>
      <c r="BL79" s="447" t="s">
        <v>33</v>
      </c>
      <c r="BM79" s="460" t="s">
        <v>35</v>
      </c>
      <c r="BN79" s="446" t="s">
        <v>34</v>
      </c>
      <c r="BO79" s="447" t="s">
        <v>33</v>
      </c>
      <c r="BP79" s="460" t="s">
        <v>35</v>
      </c>
      <c r="BQ79" s="446" t="s">
        <v>34</v>
      </c>
      <c r="BR79" s="447" t="s">
        <v>33</v>
      </c>
      <c r="BS79" s="448" t="s">
        <v>36</v>
      </c>
    </row>
    <row r="80" spans="1:71" ht="15" customHeight="1" x14ac:dyDescent="0.3">
      <c r="A80" s="441"/>
      <c r="B80" s="443"/>
      <c r="C80" s="443"/>
      <c r="D80" s="443"/>
      <c r="E80" s="433"/>
      <c r="F80" s="445"/>
      <c r="G80" s="435"/>
      <c r="H80" s="437"/>
      <c r="I80" s="435"/>
      <c r="J80" s="437"/>
      <c r="K80" s="435"/>
      <c r="L80" s="437"/>
      <c r="M80" s="435"/>
      <c r="N80" s="437"/>
      <c r="O80" s="435"/>
      <c r="P80" s="437"/>
      <c r="Q80" s="435"/>
      <c r="R80" s="437"/>
      <c r="S80" s="435"/>
      <c r="T80" s="437"/>
      <c r="U80" s="435"/>
      <c r="V80" s="437"/>
      <c r="W80" s="435"/>
      <c r="X80" s="437"/>
      <c r="Y80" s="435"/>
      <c r="Z80" s="437"/>
      <c r="AA80" s="435"/>
      <c r="AB80" s="437"/>
      <c r="AC80" s="435"/>
      <c r="AD80" s="437"/>
      <c r="AE80" s="435"/>
      <c r="AF80" s="437"/>
      <c r="AG80" s="435"/>
      <c r="AH80" s="437"/>
      <c r="AI80" s="435"/>
      <c r="AJ80" s="437"/>
      <c r="AK80" s="435"/>
      <c r="AL80" s="437"/>
      <c r="AM80" s="435"/>
      <c r="AN80" s="437"/>
      <c r="AO80" s="435"/>
      <c r="AP80" s="437"/>
      <c r="AQ80" s="431"/>
      <c r="AR80" s="433"/>
      <c r="AS80" s="406"/>
      <c r="AT80" s="431"/>
      <c r="AU80" s="433"/>
      <c r="AV80" s="406"/>
      <c r="AW80" s="431"/>
      <c r="AX80" s="433"/>
      <c r="AY80" s="406"/>
      <c r="AZ80" s="431"/>
      <c r="BA80" s="433"/>
      <c r="BB80" s="406"/>
      <c r="BC80" s="431"/>
      <c r="BD80" s="433"/>
      <c r="BE80" s="406"/>
      <c r="BF80" s="431"/>
      <c r="BG80" s="433"/>
      <c r="BH80" s="406"/>
      <c r="BI80" s="431"/>
      <c r="BJ80" s="433"/>
      <c r="BK80" s="406"/>
      <c r="BL80" s="431"/>
      <c r="BM80" s="433"/>
      <c r="BN80" s="406"/>
      <c r="BO80" s="431"/>
      <c r="BP80" s="433"/>
      <c r="BQ80" s="406"/>
      <c r="BR80" s="431"/>
      <c r="BS80" s="410"/>
    </row>
    <row r="81" spans="1:71" ht="15" customHeight="1" x14ac:dyDescent="0.3">
      <c r="A81" s="534" t="s">
        <v>141</v>
      </c>
      <c r="B81" s="537">
        <v>2128</v>
      </c>
      <c r="C81" s="540">
        <v>1400500</v>
      </c>
      <c r="D81" s="495" t="s">
        <v>142</v>
      </c>
      <c r="E81" s="420" t="s">
        <v>73</v>
      </c>
      <c r="F81" s="325" t="s">
        <v>41</v>
      </c>
      <c r="G81" s="326"/>
      <c r="H81" s="327" t="str">
        <f t="shared" ref="H81:H92" si="139">IF(G81&gt;0,G81,"")</f>
        <v/>
      </c>
      <c r="I81" s="326"/>
      <c r="J81" s="327" t="str">
        <f t="shared" ref="J81:J92" si="140">IF(I81&gt;0,I81,"")</f>
        <v/>
      </c>
      <c r="K81" s="326"/>
      <c r="L81" s="327" t="str">
        <f t="shared" ref="L81:L92" si="141">IF(K81&gt;0,K81,"")</f>
        <v/>
      </c>
      <c r="M81" s="326"/>
      <c r="N81" s="327" t="str">
        <f t="shared" ref="N81:N92" si="142">IF(M81&gt;0,M81,"")</f>
        <v/>
      </c>
      <c r="O81" s="326"/>
      <c r="P81" s="327" t="str">
        <f t="shared" ref="P81:P92" si="143">IF(O81&gt;0,O81,"")</f>
        <v/>
      </c>
      <c r="Q81" s="326"/>
      <c r="R81" s="327" t="str">
        <f t="shared" ref="R81:R92" si="144">IF(Q81&gt;0,Q81,"")</f>
        <v/>
      </c>
      <c r="S81" s="326"/>
      <c r="T81" s="327" t="str">
        <f t="shared" ref="T81:T92" si="145">IF(S81&gt;0,S81,"")</f>
        <v/>
      </c>
      <c r="U81" s="326"/>
      <c r="V81" s="327" t="str">
        <f t="shared" ref="V81:V92" si="146">IF(U81&gt;0,U81,"")</f>
        <v/>
      </c>
      <c r="W81" s="326"/>
      <c r="X81" s="327" t="str">
        <f t="shared" ref="X81:X92" si="147">IF(W81&gt;0,W81,"")</f>
        <v/>
      </c>
      <c r="Y81" s="326"/>
      <c r="Z81" s="327" t="str">
        <f t="shared" ref="Z81:Z92" si="148">IF(Y81&gt;0,Y81,"")</f>
        <v/>
      </c>
      <c r="AA81" s="326"/>
      <c r="AB81" s="327" t="str">
        <f t="shared" ref="AB81:AB92" si="149">IF(AA81&gt;0,AA81,"")</f>
        <v/>
      </c>
      <c r="AC81" s="326"/>
      <c r="AD81" s="327" t="str">
        <f t="shared" ref="AD81:AD92" si="150">IF(AC81&gt;0,AC81,"")</f>
        <v/>
      </c>
      <c r="AE81" s="326"/>
      <c r="AF81" s="327" t="str">
        <f t="shared" ref="AF81:AF92" si="151">IF(AE81&gt;0,AE81,"")</f>
        <v/>
      </c>
      <c r="AG81" s="326"/>
      <c r="AH81" s="327" t="str">
        <f t="shared" ref="AH81:AH92" si="152">IF(AG81&gt;0,AG81,"")</f>
        <v/>
      </c>
      <c r="AI81" s="326"/>
      <c r="AJ81" s="327" t="str">
        <f t="shared" ref="AJ81:AJ92" si="153">IF(AI81&gt;0,AI81,"")</f>
        <v/>
      </c>
      <c r="AK81" s="326"/>
      <c r="AL81" s="327" t="str">
        <f t="shared" ref="AL81:AL92" si="154">IF(AK81&gt;0,AK81,"")</f>
        <v/>
      </c>
      <c r="AM81" s="326"/>
      <c r="AN81" s="327" t="str">
        <f t="shared" ref="AN81:AN92" si="155">IF(AM81&gt;0,AM81,"")</f>
        <v/>
      </c>
      <c r="AO81" s="326"/>
      <c r="AP81" s="327" t="str">
        <f>IF(AO81&gt;0,AO81,"")</f>
        <v/>
      </c>
      <c r="AQ81" s="328"/>
      <c r="AR81" s="329">
        <f t="shared" ref="AR81:AR92" si="156">AQ81-AS81</f>
        <v>0</v>
      </c>
      <c r="AS81" s="330"/>
      <c r="AT81" s="328"/>
      <c r="AU81" s="329">
        <f t="shared" ref="AU81:AU92" si="157">AT81-AV81</f>
        <v>0</v>
      </c>
      <c r="AV81" s="330"/>
      <c r="AW81" s="328"/>
      <c r="AX81" s="329">
        <f t="shared" ref="AX81:AX92" si="158">AW81-AY81</f>
        <v>0</v>
      </c>
      <c r="AY81" s="330"/>
      <c r="AZ81" s="328"/>
      <c r="BA81" s="329">
        <f t="shared" ref="BA81:BA92" si="159">AZ81-BB81</f>
        <v>0</v>
      </c>
      <c r="BB81" s="330"/>
      <c r="BC81" s="328"/>
      <c r="BD81" s="329">
        <f t="shared" ref="BD81:BD92" si="160">BC81-BE81</f>
        <v>0</v>
      </c>
      <c r="BE81" s="330"/>
      <c r="BF81" s="328"/>
      <c r="BG81" s="329">
        <f t="shared" ref="BG81:BG92" si="161">BF81-BH81</f>
        <v>0</v>
      </c>
      <c r="BH81" s="330"/>
      <c r="BI81" s="328"/>
      <c r="BJ81" s="329">
        <f t="shared" ref="BJ81:BJ92" si="162">BI81-BK81</f>
        <v>0</v>
      </c>
      <c r="BK81" s="330"/>
      <c r="BL81" s="328"/>
      <c r="BM81" s="329">
        <f t="shared" ref="BM81:BM92" si="163">BL81-BN81</f>
        <v>0</v>
      </c>
      <c r="BN81" s="330"/>
      <c r="BO81" s="328"/>
      <c r="BP81" s="329">
        <f t="shared" ref="BP81:BP92" si="164">BO81-BQ81</f>
        <v>0</v>
      </c>
      <c r="BQ81" s="330"/>
      <c r="BR81" s="328"/>
      <c r="BS81" s="347" t="s">
        <v>42</v>
      </c>
    </row>
    <row r="82" spans="1:71" x14ac:dyDescent="0.3">
      <c r="A82" s="535"/>
      <c r="B82" s="538"/>
      <c r="C82" s="541"/>
      <c r="D82" s="496"/>
      <c r="E82" s="421"/>
      <c r="F82" s="325" t="s">
        <v>53</v>
      </c>
      <c r="G82" s="326"/>
      <c r="H82" s="332" t="str">
        <f t="shared" si="139"/>
        <v/>
      </c>
      <c r="I82" s="326"/>
      <c r="J82" s="332" t="str">
        <f t="shared" si="140"/>
        <v/>
      </c>
      <c r="K82" s="326"/>
      <c r="L82" s="332" t="str">
        <f t="shared" si="141"/>
        <v/>
      </c>
      <c r="M82" s="326"/>
      <c r="N82" s="332" t="str">
        <f t="shared" si="142"/>
        <v/>
      </c>
      <c r="O82" s="326"/>
      <c r="P82" s="332" t="str">
        <f t="shared" si="143"/>
        <v/>
      </c>
      <c r="Q82" s="326"/>
      <c r="R82" s="332" t="str">
        <f t="shared" si="144"/>
        <v/>
      </c>
      <c r="S82" s="326"/>
      <c r="T82" s="332" t="str">
        <f t="shared" si="145"/>
        <v/>
      </c>
      <c r="U82" s="326"/>
      <c r="V82" s="332" t="str">
        <f t="shared" si="146"/>
        <v/>
      </c>
      <c r="W82" s="326"/>
      <c r="X82" s="332" t="str">
        <f t="shared" si="147"/>
        <v/>
      </c>
      <c r="Y82" s="326"/>
      <c r="Z82" s="332" t="str">
        <f t="shared" si="148"/>
        <v/>
      </c>
      <c r="AA82" s="326"/>
      <c r="AB82" s="332" t="str">
        <f t="shared" si="149"/>
        <v/>
      </c>
      <c r="AC82" s="326"/>
      <c r="AD82" s="332" t="str">
        <f t="shared" si="150"/>
        <v/>
      </c>
      <c r="AE82" s="326"/>
      <c r="AF82" s="332" t="str">
        <f t="shared" si="151"/>
        <v/>
      </c>
      <c r="AG82" s="326"/>
      <c r="AH82" s="332" t="str">
        <f t="shared" si="152"/>
        <v/>
      </c>
      <c r="AI82" s="326"/>
      <c r="AJ82" s="332" t="str">
        <f t="shared" si="153"/>
        <v/>
      </c>
      <c r="AK82" s="326"/>
      <c r="AL82" s="332" t="str">
        <f t="shared" si="154"/>
        <v/>
      </c>
      <c r="AM82" s="326"/>
      <c r="AN82" s="332" t="str">
        <f t="shared" si="155"/>
        <v/>
      </c>
      <c r="AO82" s="326"/>
      <c r="AP82" s="332" t="str">
        <f>IF(AO82&gt;0,AO82,"")</f>
        <v/>
      </c>
      <c r="AQ82" s="328"/>
      <c r="AR82" s="333">
        <f t="shared" si="156"/>
        <v>0</v>
      </c>
      <c r="AS82" s="334"/>
      <c r="AT82" s="328"/>
      <c r="AU82" s="333">
        <f t="shared" si="157"/>
        <v>0</v>
      </c>
      <c r="AV82" s="334"/>
      <c r="AW82" s="328"/>
      <c r="AX82" s="333">
        <f t="shared" si="158"/>
        <v>0</v>
      </c>
      <c r="AY82" s="334"/>
      <c r="AZ82" s="328"/>
      <c r="BA82" s="333">
        <f t="shared" si="159"/>
        <v>0</v>
      </c>
      <c r="BB82" s="334"/>
      <c r="BC82" s="328"/>
      <c r="BD82" s="333">
        <f t="shared" si="160"/>
        <v>0</v>
      </c>
      <c r="BE82" s="334"/>
      <c r="BF82" s="328"/>
      <c r="BG82" s="333">
        <f t="shared" si="161"/>
        <v>0</v>
      </c>
      <c r="BH82" s="334"/>
      <c r="BI82" s="328"/>
      <c r="BJ82" s="333">
        <f t="shared" si="162"/>
        <v>0</v>
      </c>
      <c r="BK82" s="334"/>
      <c r="BL82" s="328"/>
      <c r="BM82" s="333">
        <f t="shared" si="163"/>
        <v>0</v>
      </c>
      <c r="BN82" s="334"/>
      <c r="BO82" s="328"/>
      <c r="BP82" s="333">
        <f t="shared" si="164"/>
        <v>0</v>
      </c>
      <c r="BQ82" s="334"/>
      <c r="BR82" s="328"/>
      <c r="BS82" s="530" t="e">
        <f>SUM(AQ81:AQ92,AT81:AT92,AW81:AW92,AZ81:AZ92,BC81:BC92,BR81:BR92)+SUM(AO81:AO92,AM81:AM92,AK81:AK92,AI81:AI92,AG81:AG92,AE81:AE92,AC81:AC92,AA81:AA92,Y81:Y92,W81:W92,U81:U92,S81:S92,#REF!,Q81:Q92,O81:O92,M81:M92,K81:K92,I81:I92,G81:G92,#REF!)</f>
        <v>#REF!</v>
      </c>
    </row>
    <row r="83" spans="1:71" x14ac:dyDescent="0.3">
      <c r="A83" s="535"/>
      <c r="B83" s="538"/>
      <c r="C83" s="541"/>
      <c r="D83" s="496"/>
      <c r="E83" s="421"/>
      <c r="F83" s="325" t="s">
        <v>54</v>
      </c>
      <c r="G83" s="326"/>
      <c r="H83" s="332" t="str">
        <f t="shared" si="139"/>
        <v/>
      </c>
      <c r="I83" s="326"/>
      <c r="J83" s="332" t="str">
        <f t="shared" si="140"/>
        <v/>
      </c>
      <c r="K83" s="326"/>
      <c r="L83" s="332" t="str">
        <f t="shared" si="141"/>
        <v/>
      </c>
      <c r="M83" s="326"/>
      <c r="N83" s="332" t="str">
        <f t="shared" si="142"/>
        <v/>
      </c>
      <c r="O83" s="326"/>
      <c r="P83" s="332" t="str">
        <f t="shared" si="143"/>
        <v/>
      </c>
      <c r="Q83" s="326"/>
      <c r="R83" s="332" t="str">
        <f t="shared" si="144"/>
        <v/>
      </c>
      <c r="S83" s="326"/>
      <c r="T83" s="332" t="str">
        <f t="shared" si="145"/>
        <v/>
      </c>
      <c r="U83" s="326"/>
      <c r="V83" s="332" t="str">
        <f t="shared" si="146"/>
        <v/>
      </c>
      <c r="W83" s="326"/>
      <c r="X83" s="332" t="str">
        <f t="shared" si="147"/>
        <v/>
      </c>
      <c r="Y83" s="326"/>
      <c r="Z83" s="332" t="str">
        <f t="shared" si="148"/>
        <v/>
      </c>
      <c r="AA83" s="326"/>
      <c r="AB83" s="332" t="str">
        <f t="shared" si="149"/>
        <v/>
      </c>
      <c r="AC83" s="326"/>
      <c r="AD83" s="332" t="str">
        <f t="shared" si="150"/>
        <v/>
      </c>
      <c r="AE83" s="326"/>
      <c r="AF83" s="332" t="str">
        <f t="shared" si="151"/>
        <v/>
      </c>
      <c r="AG83" s="326"/>
      <c r="AH83" s="332" t="str">
        <f t="shared" si="152"/>
        <v/>
      </c>
      <c r="AI83" s="326"/>
      <c r="AJ83" s="332" t="str">
        <f t="shared" si="153"/>
        <v/>
      </c>
      <c r="AK83" s="326"/>
      <c r="AL83" s="332" t="str">
        <f t="shared" si="154"/>
        <v/>
      </c>
      <c r="AM83" s="326"/>
      <c r="AN83" s="332" t="str">
        <f t="shared" si="155"/>
        <v/>
      </c>
      <c r="AO83" s="326"/>
      <c r="AP83" s="332" t="str">
        <f>IF(AO83&gt;0,AO83,"")</f>
        <v/>
      </c>
      <c r="AQ83" s="328"/>
      <c r="AR83" s="333">
        <f t="shared" si="156"/>
        <v>0</v>
      </c>
      <c r="AS83" s="334"/>
      <c r="AT83" s="328"/>
      <c r="AU83" s="333">
        <f t="shared" si="157"/>
        <v>0</v>
      </c>
      <c r="AV83" s="334"/>
      <c r="AW83" s="328">
        <v>0</v>
      </c>
      <c r="AX83" s="333">
        <f t="shared" si="158"/>
        <v>0</v>
      </c>
      <c r="AY83" s="334"/>
      <c r="AZ83" s="328"/>
      <c r="BA83" s="333">
        <f t="shared" si="159"/>
        <v>0</v>
      </c>
      <c r="BB83" s="334"/>
      <c r="BC83" s="328"/>
      <c r="BD83" s="333">
        <f t="shared" si="160"/>
        <v>0</v>
      </c>
      <c r="BE83" s="334"/>
      <c r="BF83" s="328"/>
      <c r="BG83" s="333">
        <f t="shared" si="161"/>
        <v>0</v>
      </c>
      <c r="BH83" s="334"/>
      <c r="BI83" s="328"/>
      <c r="BJ83" s="333">
        <f t="shared" si="162"/>
        <v>0</v>
      </c>
      <c r="BK83" s="334"/>
      <c r="BL83" s="328"/>
      <c r="BM83" s="333">
        <f t="shared" si="163"/>
        <v>0</v>
      </c>
      <c r="BN83" s="334"/>
      <c r="BO83" s="328"/>
      <c r="BP83" s="333">
        <f t="shared" si="164"/>
        <v>0</v>
      </c>
      <c r="BQ83" s="334"/>
      <c r="BR83" s="328"/>
      <c r="BS83" s="531"/>
    </row>
    <row r="84" spans="1:71" x14ac:dyDescent="0.3">
      <c r="A84" s="535"/>
      <c r="B84" s="538"/>
      <c r="C84" s="541"/>
      <c r="D84" s="496"/>
      <c r="E84" s="421"/>
      <c r="F84" s="325" t="s">
        <v>55</v>
      </c>
      <c r="G84" s="326"/>
      <c r="H84" s="335" t="str">
        <f t="shared" si="139"/>
        <v/>
      </c>
      <c r="I84" s="326"/>
      <c r="J84" s="335" t="str">
        <f t="shared" si="140"/>
        <v/>
      </c>
      <c r="K84" s="326"/>
      <c r="L84" s="335" t="str">
        <f t="shared" si="141"/>
        <v/>
      </c>
      <c r="M84" s="326"/>
      <c r="N84" s="335" t="str">
        <f t="shared" si="142"/>
        <v/>
      </c>
      <c r="O84" s="326"/>
      <c r="P84" s="335" t="str">
        <f t="shared" si="143"/>
        <v/>
      </c>
      <c r="Q84" s="326"/>
      <c r="R84" s="335" t="str">
        <f t="shared" si="144"/>
        <v/>
      </c>
      <c r="S84" s="326"/>
      <c r="T84" s="335" t="str">
        <f t="shared" si="145"/>
        <v/>
      </c>
      <c r="U84" s="326"/>
      <c r="V84" s="335" t="str">
        <f t="shared" si="146"/>
        <v/>
      </c>
      <c r="W84" s="326"/>
      <c r="X84" s="335" t="str">
        <f t="shared" si="147"/>
        <v/>
      </c>
      <c r="Y84" s="326"/>
      <c r="Z84" s="335" t="str">
        <f t="shared" si="148"/>
        <v/>
      </c>
      <c r="AA84" s="326"/>
      <c r="AB84" s="335" t="str">
        <f t="shared" si="149"/>
        <v/>
      </c>
      <c r="AC84" s="326"/>
      <c r="AD84" s="335" t="str">
        <f t="shared" si="150"/>
        <v/>
      </c>
      <c r="AE84" s="326"/>
      <c r="AF84" s="335" t="str">
        <f t="shared" si="151"/>
        <v/>
      </c>
      <c r="AG84" s="326"/>
      <c r="AH84" s="335" t="str">
        <f t="shared" si="152"/>
        <v/>
      </c>
      <c r="AI84" s="326"/>
      <c r="AJ84" s="335" t="str">
        <f t="shared" si="153"/>
        <v/>
      </c>
      <c r="AK84" s="326"/>
      <c r="AL84" s="335" t="str">
        <f t="shared" si="154"/>
        <v/>
      </c>
      <c r="AM84" s="326"/>
      <c r="AN84" s="335" t="str">
        <f t="shared" si="155"/>
        <v/>
      </c>
      <c r="AO84" s="326"/>
      <c r="AP84" s="335" t="str">
        <f>IF(AO84&gt;0,AO84,"")</f>
        <v/>
      </c>
      <c r="AQ84" s="328"/>
      <c r="AR84" s="333">
        <f t="shared" si="156"/>
        <v>0</v>
      </c>
      <c r="AS84" s="334"/>
      <c r="AT84" s="328"/>
      <c r="AU84" s="333">
        <f t="shared" si="157"/>
        <v>0</v>
      </c>
      <c r="AV84" s="334"/>
      <c r="AW84" s="328"/>
      <c r="AX84" s="333">
        <f t="shared" si="158"/>
        <v>0</v>
      </c>
      <c r="AY84" s="334"/>
      <c r="AZ84" s="373">
        <v>384147</v>
      </c>
      <c r="BA84" s="374">
        <f t="shared" si="159"/>
        <v>0</v>
      </c>
      <c r="BB84" s="375">
        <v>384147</v>
      </c>
      <c r="BC84" s="328"/>
      <c r="BD84" s="333">
        <f t="shared" si="160"/>
        <v>0</v>
      </c>
      <c r="BE84" s="334"/>
      <c r="BF84" s="328"/>
      <c r="BG84" s="333">
        <f t="shared" si="161"/>
        <v>0</v>
      </c>
      <c r="BH84" s="334"/>
      <c r="BI84" s="328"/>
      <c r="BJ84" s="333">
        <f t="shared" si="162"/>
        <v>0</v>
      </c>
      <c r="BK84" s="334"/>
      <c r="BL84" s="328"/>
      <c r="BM84" s="333">
        <f t="shared" si="163"/>
        <v>0</v>
      </c>
      <c r="BN84" s="334"/>
      <c r="BO84" s="328"/>
      <c r="BP84" s="333">
        <f t="shared" si="164"/>
        <v>0</v>
      </c>
      <c r="BQ84" s="334"/>
      <c r="BR84" s="328"/>
      <c r="BS84" s="348" t="s">
        <v>43</v>
      </c>
    </row>
    <row r="85" spans="1:71" x14ac:dyDescent="0.3">
      <c r="A85" s="535"/>
      <c r="B85" s="538"/>
      <c r="C85" s="541"/>
      <c r="D85" s="496"/>
      <c r="E85" s="421"/>
      <c r="F85" s="325" t="s">
        <v>56</v>
      </c>
      <c r="G85" s="326"/>
      <c r="H85" s="335" t="str">
        <f t="shared" si="139"/>
        <v/>
      </c>
      <c r="I85" s="326"/>
      <c r="J85" s="335" t="str">
        <f t="shared" si="140"/>
        <v/>
      </c>
      <c r="K85" s="326"/>
      <c r="L85" s="335" t="str">
        <f t="shared" si="141"/>
        <v/>
      </c>
      <c r="M85" s="326"/>
      <c r="N85" s="335" t="str">
        <f t="shared" si="142"/>
        <v/>
      </c>
      <c r="O85" s="326"/>
      <c r="P85" s="335" t="str">
        <f t="shared" si="143"/>
        <v/>
      </c>
      <c r="Q85" s="326"/>
      <c r="R85" s="335" t="str">
        <f t="shared" si="144"/>
        <v/>
      </c>
      <c r="S85" s="326"/>
      <c r="T85" s="335" t="str">
        <f t="shared" si="145"/>
        <v/>
      </c>
      <c r="U85" s="326"/>
      <c r="V85" s="335" t="str">
        <f t="shared" si="146"/>
        <v/>
      </c>
      <c r="W85" s="326"/>
      <c r="X85" s="335" t="str">
        <f t="shared" si="147"/>
        <v/>
      </c>
      <c r="Y85" s="326"/>
      <c r="Z85" s="335" t="str">
        <f t="shared" si="148"/>
        <v/>
      </c>
      <c r="AA85" s="326"/>
      <c r="AB85" s="335" t="str">
        <f t="shared" si="149"/>
        <v/>
      </c>
      <c r="AC85" s="326"/>
      <c r="AD85" s="335" t="str">
        <f t="shared" si="150"/>
        <v/>
      </c>
      <c r="AE85" s="326"/>
      <c r="AF85" s="335" t="str">
        <f t="shared" si="151"/>
        <v/>
      </c>
      <c r="AG85" s="326"/>
      <c r="AH85" s="335" t="str">
        <f t="shared" si="152"/>
        <v/>
      </c>
      <c r="AI85" s="326"/>
      <c r="AJ85" s="335" t="str">
        <f t="shared" si="153"/>
        <v/>
      </c>
      <c r="AK85" s="326"/>
      <c r="AL85" s="335" t="str">
        <f t="shared" si="154"/>
        <v/>
      </c>
      <c r="AM85" s="326"/>
      <c r="AN85" s="335" t="str">
        <f t="shared" si="155"/>
        <v/>
      </c>
      <c r="AO85" s="326"/>
      <c r="AP85" s="335"/>
      <c r="AQ85" s="328"/>
      <c r="AR85" s="333">
        <f t="shared" si="156"/>
        <v>0</v>
      </c>
      <c r="AS85" s="334"/>
      <c r="AT85" s="328"/>
      <c r="AU85" s="333">
        <f t="shared" si="157"/>
        <v>0</v>
      </c>
      <c r="AV85" s="334"/>
      <c r="AW85" s="328"/>
      <c r="AX85" s="333">
        <f t="shared" si="158"/>
        <v>0</v>
      </c>
      <c r="AY85" s="334"/>
      <c r="AZ85" s="328"/>
      <c r="BA85" s="333">
        <f t="shared" si="159"/>
        <v>0</v>
      </c>
      <c r="BB85" s="334"/>
      <c r="BC85" s="373">
        <v>300000</v>
      </c>
      <c r="BD85" s="374">
        <f t="shared" si="160"/>
        <v>300000</v>
      </c>
      <c r="BE85" s="375"/>
      <c r="BF85" s="328"/>
      <c r="BG85" s="333">
        <f t="shared" si="161"/>
        <v>0</v>
      </c>
      <c r="BH85" s="334"/>
      <c r="BI85" s="328"/>
      <c r="BJ85" s="333">
        <f t="shared" si="162"/>
        <v>0</v>
      </c>
      <c r="BK85" s="334"/>
      <c r="BL85" s="328"/>
      <c r="BM85" s="333">
        <f t="shared" si="163"/>
        <v>0</v>
      </c>
      <c r="BN85" s="334"/>
      <c r="BO85" s="328"/>
      <c r="BP85" s="333">
        <f t="shared" si="164"/>
        <v>0</v>
      </c>
      <c r="BQ85" s="334"/>
      <c r="BR85" s="328"/>
      <c r="BS85" s="530">
        <f>SUM(AR81:AR92,AU81:AU92,AX81:AX92,BA81:BA92,BD81:BD92)</f>
        <v>300000</v>
      </c>
    </row>
    <row r="86" spans="1:71" x14ac:dyDescent="0.3">
      <c r="A86" s="535"/>
      <c r="B86" s="538"/>
      <c r="C86" s="541"/>
      <c r="D86" s="496"/>
      <c r="E86" s="421"/>
      <c r="F86" s="325" t="s">
        <v>57</v>
      </c>
      <c r="G86" s="326"/>
      <c r="H86" s="332" t="str">
        <f t="shared" si="139"/>
        <v/>
      </c>
      <c r="I86" s="326"/>
      <c r="J86" s="332" t="str">
        <f t="shared" si="140"/>
        <v/>
      </c>
      <c r="K86" s="326"/>
      <c r="L86" s="332" t="str">
        <f t="shared" si="141"/>
        <v/>
      </c>
      <c r="M86" s="326"/>
      <c r="N86" s="332" t="str">
        <f t="shared" si="142"/>
        <v/>
      </c>
      <c r="O86" s="326"/>
      <c r="P86" s="332" t="str">
        <f t="shared" si="143"/>
        <v/>
      </c>
      <c r="Q86" s="326"/>
      <c r="R86" s="332" t="str">
        <f t="shared" si="144"/>
        <v/>
      </c>
      <c r="S86" s="326"/>
      <c r="T86" s="332" t="str">
        <f t="shared" si="145"/>
        <v/>
      </c>
      <c r="U86" s="326"/>
      <c r="V86" s="332" t="str">
        <f t="shared" si="146"/>
        <v/>
      </c>
      <c r="W86" s="326"/>
      <c r="X86" s="332" t="str">
        <f t="shared" si="147"/>
        <v/>
      </c>
      <c r="Y86" s="326"/>
      <c r="Z86" s="332" t="str">
        <f t="shared" si="148"/>
        <v/>
      </c>
      <c r="AA86" s="326"/>
      <c r="AB86" s="332" t="str">
        <f t="shared" si="149"/>
        <v/>
      </c>
      <c r="AC86" s="326"/>
      <c r="AD86" s="332" t="str">
        <f t="shared" si="150"/>
        <v/>
      </c>
      <c r="AE86" s="326"/>
      <c r="AF86" s="332" t="str">
        <f t="shared" si="151"/>
        <v/>
      </c>
      <c r="AG86" s="326"/>
      <c r="AH86" s="332" t="str">
        <f t="shared" si="152"/>
        <v/>
      </c>
      <c r="AI86" s="326"/>
      <c r="AJ86" s="332" t="str">
        <f t="shared" si="153"/>
        <v/>
      </c>
      <c r="AK86" s="326"/>
      <c r="AL86" s="332" t="str">
        <f t="shared" si="154"/>
        <v/>
      </c>
      <c r="AM86" s="326"/>
      <c r="AN86" s="332" t="str">
        <f t="shared" si="155"/>
        <v/>
      </c>
      <c r="AO86" s="326"/>
      <c r="AP86" s="332"/>
      <c r="AQ86" s="328"/>
      <c r="AR86" s="333">
        <f t="shared" si="156"/>
        <v>0</v>
      </c>
      <c r="AS86" s="334"/>
      <c r="AT86" s="328"/>
      <c r="AU86" s="333">
        <f t="shared" si="157"/>
        <v>0</v>
      </c>
      <c r="AV86" s="334"/>
      <c r="AW86" s="328"/>
      <c r="AX86" s="333">
        <f t="shared" si="158"/>
        <v>0</v>
      </c>
      <c r="AY86" s="334"/>
      <c r="AZ86" s="328"/>
      <c r="BA86" s="333">
        <f t="shared" si="159"/>
        <v>0</v>
      </c>
      <c r="BB86" s="334"/>
      <c r="BC86" s="328"/>
      <c r="BD86" s="333">
        <f t="shared" si="160"/>
        <v>0</v>
      </c>
      <c r="BE86" s="334"/>
      <c r="BF86" s="328"/>
      <c r="BG86" s="333">
        <f t="shared" si="161"/>
        <v>0</v>
      </c>
      <c r="BH86" s="334"/>
      <c r="BI86" s="328"/>
      <c r="BJ86" s="333">
        <f t="shared" si="162"/>
        <v>0</v>
      </c>
      <c r="BK86" s="334"/>
      <c r="BL86" s="328"/>
      <c r="BM86" s="333">
        <f t="shared" si="163"/>
        <v>0</v>
      </c>
      <c r="BN86" s="334"/>
      <c r="BO86" s="328"/>
      <c r="BP86" s="333">
        <f t="shared" si="164"/>
        <v>0</v>
      </c>
      <c r="BQ86" s="334"/>
      <c r="BR86" s="328"/>
      <c r="BS86" s="531"/>
    </row>
    <row r="87" spans="1:71" x14ac:dyDescent="0.3">
      <c r="A87" s="535"/>
      <c r="B87" s="538"/>
      <c r="C87" s="541"/>
      <c r="D87" s="496"/>
      <c r="E87" s="421"/>
      <c r="F87" s="325" t="s">
        <v>58</v>
      </c>
      <c r="G87" s="326"/>
      <c r="H87" s="332" t="str">
        <f t="shared" si="139"/>
        <v/>
      </c>
      <c r="I87" s="326"/>
      <c r="J87" s="332" t="str">
        <f t="shared" si="140"/>
        <v/>
      </c>
      <c r="K87" s="326"/>
      <c r="L87" s="332" t="str">
        <f t="shared" si="141"/>
        <v/>
      </c>
      <c r="M87" s="326"/>
      <c r="N87" s="332" t="str">
        <f t="shared" si="142"/>
        <v/>
      </c>
      <c r="O87" s="326"/>
      <c r="P87" s="332" t="str">
        <f t="shared" si="143"/>
        <v/>
      </c>
      <c r="Q87" s="326"/>
      <c r="R87" s="332" t="str">
        <f t="shared" si="144"/>
        <v/>
      </c>
      <c r="S87" s="326"/>
      <c r="T87" s="332" t="str">
        <f t="shared" si="145"/>
        <v/>
      </c>
      <c r="U87" s="326"/>
      <c r="V87" s="332" t="str">
        <f t="shared" si="146"/>
        <v/>
      </c>
      <c r="W87" s="326"/>
      <c r="X87" s="332" t="str">
        <f t="shared" si="147"/>
        <v/>
      </c>
      <c r="Y87" s="326"/>
      <c r="Z87" s="332" t="str">
        <f t="shared" si="148"/>
        <v/>
      </c>
      <c r="AA87" s="326"/>
      <c r="AB87" s="332" t="str">
        <f t="shared" si="149"/>
        <v/>
      </c>
      <c r="AC87" s="326"/>
      <c r="AD87" s="332" t="str">
        <f t="shared" si="150"/>
        <v/>
      </c>
      <c r="AE87" s="326"/>
      <c r="AF87" s="332" t="str">
        <f t="shared" si="151"/>
        <v/>
      </c>
      <c r="AG87" s="326"/>
      <c r="AH87" s="332" t="str">
        <f t="shared" si="152"/>
        <v/>
      </c>
      <c r="AI87" s="326"/>
      <c r="AJ87" s="332" t="str">
        <f t="shared" si="153"/>
        <v/>
      </c>
      <c r="AK87" s="326"/>
      <c r="AL87" s="332" t="str">
        <f t="shared" si="154"/>
        <v/>
      </c>
      <c r="AM87" s="326"/>
      <c r="AN87" s="332" t="str">
        <f t="shared" si="155"/>
        <v/>
      </c>
      <c r="AO87" s="326"/>
      <c r="AP87" s="332" t="str">
        <f t="shared" ref="AP87:AP92" si="165">IF(AO87&gt;0,AO87,"")</f>
        <v/>
      </c>
      <c r="AQ87" s="328"/>
      <c r="AR87" s="333">
        <f t="shared" si="156"/>
        <v>0</v>
      </c>
      <c r="AS87" s="334"/>
      <c r="AT87" s="328"/>
      <c r="AU87" s="333">
        <f t="shared" si="157"/>
        <v>0</v>
      </c>
      <c r="AV87" s="334"/>
      <c r="AW87" s="328"/>
      <c r="AX87" s="333">
        <f t="shared" si="158"/>
        <v>0</v>
      </c>
      <c r="AY87" s="334"/>
      <c r="AZ87" s="328"/>
      <c r="BA87" s="333">
        <f t="shared" si="159"/>
        <v>0</v>
      </c>
      <c r="BB87" s="334"/>
      <c r="BC87" s="328"/>
      <c r="BD87" s="333">
        <f t="shared" si="160"/>
        <v>0</v>
      </c>
      <c r="BE87" s="334"/>
      <c r="BF87" s="328"/>
      <c r="BG87" s="333">
        <f t="shared" si="161"/>
        <v>0</v>
      </c>
      <c r="BH87" s="334"/>
      <c r="BI87" s="328"/>
      <c r="BJ87" s="333">
        <f t="shared" si="162"/>
        <v>0</v>
      </c>
      <c r="BK87" s="334"/>
      <c r="BL87" s="328"/>
      <c r="BM87" s="333">
        <f t="shared" si="163"/>
        <v>0</v>
      </c>
      <c r="BN87" s="334"/>
      <c r="BO87" s="328"/>
      <c r="BP87" s="333">
        <f t="shared" si="164"/>
        <v>0</v>
      </c>
      <c r="BQ87" s="334"/>
      <c r="BR87" s="328"/>
      <c r="BS87" s="348" t="s">
        <v>44</v>
      </c>
    </row>
    <row r="88" spans="1:71" x14ac:dyDescent="0.3">
      <c r="A88" s="535"/>
      <c r="B88" s="538"/>
      <c r="C88" s="541"/>
      <c r="D88" s="496"/>
      <c r="E88" s="421"/>
      <c r="F88" s="325" t="s">
        <v>59</v>
      </c>
      <c r="G88" s="326"/>
      <c r="H88" s="332" t="str">
        <f t="shared" si="139"/>
        <v/>
      </c>
      <c r="I88" s="326"/>
      <c r="J88" s="332" t="str">
        <f t="shared" si="140"/>
        <v/>
      </c>
      <c r="K88" s="326"/>
      <c r="L88" s="332" t="str">
        <f t="shared" si="141"/>
        <v/>
      </c>
      <c r="M88" s="326"/>
      <c r="N88" s="332" t="str">
        <f t="shared" si="142"/>
        <v/>
      </c>
      <c r="O88" s="326"/>
      <c r="P88" s="332" t="str">
        <f t="shared" si="143"/>
        <v/>
      </c>
      <c r="Q88" s="326"/>
      <c r="R88" s="332" t="str">
        <f t="shared" si="144"/>
        <v/>
      </c>
      <c r="S88" s="326"/>
      <c r="T88" s="332" t="str">
        <f t="shared" si="145"/>
        <v/>
      </c>
      <c r="U88" s="326"/>
      <c r="V88" s="332" t="str">
        <f t="shared" si="146"/>
        <v/>
      </c>
      <c r="W88" s="326"/>
      <c r="X88" s="332" t="str">
        <f t="shared" si="147"/>
        <v/>
      </c>
      <c r="Y88" s="326"/>
      <c r="Z88" s="332" t="str">
        <f t="shared" si="148"/>
        <v/>
      </c>
      <c r="AA88" s="326"/>
      <c r="AB88" s="332" t="str">
        <f t="shared" si="149"/>
        <v/>
      </c>
      <c r="AC88" s="326"/>
      <c r="AD88" s="332" t="str">
        <f t="shared" si="150"/>
        <v/>
      </c>
      <c r="AE88" s="326"/>
      <c r="AF88" s="332" t="str">
        <f t="shared" si="151"/>
        <v/>
      </c>
      <c r="AG88" s="326"/>
      <c r="AH88" s="332" t="str">
        <f t="shared" si="152"/>
        <v/>
      </c>
      <c r="AI88" s="326"/>
      <c r="AJ88" s="332" t="str">
        <f t="shared" si="153"/>
        <v/>
      </c>
      <c r="AK88" s="326"/>
      <c r="AL88" s="332" t="str">
        <f t="shared" si="154"/>
        <v/>
      </c>
      <c r="AM88" s="326"/>
      <c r="AN88" s="332" t="str">
        <f t="shared" si="155"/>
        <v/>
      </c>
      <c r="AO88" s="326"/>
      <c r="AP88" s="332" t="str">
        <f t="shared" si="165"/>
        <v/>
      </c>
      <c r="AQ88" s="328"/>
      <c r="AR88" s="333">
        <f t="shared" si="156"/>
        <v>0</v>
      </c>
      <c r="AS88" s="334"/>
      <c r="AT88" s="328"/>
      <c r="AU88" s="333">
        <f t="shared" si="157"/>
        <v>0</v>
      </c>
      <c r="AV88" s="334"/>
      <c r="AW88" s="328"/>
      <c r="AX88" s="333">
        <f t="shared" si="158"/>
        <v>0</v>
      </c>
      <c r="AY88" s="334"/>
      <c r="AZ88" s="328"/>
      <c r="BA88" s="333">
        <f t="shared" si="159"/>
        <v>0</v>
      </c>
      <c r="BB88" s="334"/>
      <c r="BC88" s="328"/>
      <c r="BD88" s="333">
        <f t="shared" si="160"/>
        <v>0</v>
      </c>
      <c r="BE88" s="334"/>
      <c r="BF88" s="328"/>
      <c r="BG88" s="333">
        <f t="shared" si="161"/>
        <v>0</v>
      </c>
      <c r="BH88" s="334"/>
      <c r="BI88" s="328"/>
      <c r="BJ88" s="333">
        <f t="shared" si="162"/>
        <v>0</v>
      </c>
      <c r="BK88" s="334"/>
      <c r="BL88" s="328"/>
      <c r="BM88" s="333">
        <f t="shared" si="163"/>
        <v>0</v>
      </c>
      <c r="BN88" s="334"/>
      <c r="BO88" s="328"/>
      <c r="BP88" s="333">
        <f t="shared" si="164"/>
        <v>0</v>
      </c>
      <c r="BQ88" s="334"/>
      <c r="BR88" s="328"/>
      <c r="BS88" s="530">
        <f>SUM(AS81:AS92,AV81:AV92,AY81:AY92,BB81:BB92,BE81:BE92)+SUM(AP81:AP92,AN81:AN92,AL81:AL92,AJ81:AJ92,AH81:AH92,AF81:AF92,AD81:AD92,AB81:AB92,Z81:Z92,X81:X92,V81:V92,T81:T92,R81:R92,P81:P92,N81:N92,L81:L92,J81:J92,H81:H92)</f>
        <v>384147</v>
      </c>
    </row>
    <row r="89" spans="1:71" x14ac:dyDescent="0.3">
      <c r="A89" s="535"/>
      <c r="B89" s="538"/>
      <c r="C89" s="541"/>
      <c r="D89" s="496"/>
      <c r="E89" s="421"/>
      <c r="F89" s="325" t="s">
        <v>60</v>
      </c>
      <c r="G89" s="326"/>
      <c r="H89" s="332" t="str">
        <f t="shared" si="139"/>
        <v/>
      </c>
      <c r="I89" s="326"/>
      <c r="J89" s="332" t="str">
        <f t="shared" si="140"/>
        <v/>
      </c>
      <c r="K89" s="326"/>
      <c r="L89" s="332" t="str">
        <f t="shared" si="141"/>
        <v/>
      </c>
      <c r="M89" s="326"/>
      <c r="N89" s="332" t="str">
        <f t="shared" si="142"/>
        <v/>
      </c>
      <c r="O89" s="326"/>
      <c r="P89" s="332" t="str">
        <f t="shared" si="143"/>
        <v/>
      </c>
      <c r="Q89" s="326"/>
      <c r="R89" s="332" t="str">
        <f t="shared" si="144"/>
        <v/>
      </c>
      <c r="S89" s="326"/>
      <c r="T89" s="332" t="str">
        <f t="shared" si="145"/>
        <v/>
      </c>
      <c r="U89" s="326"/>
      <c r="V89" s="332" t="str">
        <f t="shared" si="146"/>
        <v/>
      </c>
      <c r="W89" s="326"/>
      <c r="X89" s="332" t="str">
        <f t="shared" si="147"/>
        <v/>
      </c>
      <c r="Y89" s="326"/>
      <c r="Z89" s="332" t="str">
        <f t="shared" si="148"/>
        <v/>
      </c>
      <c r="AA89" s="326"/>
      <c r="AB89" s="332" t="str">
        <f t="shared" si="149"/>
        <v/>
      </c>
      <c r="AC89" s="326"/>
      <c r="AD89" s="332" t="str">
        <f t="shared" si="150"/>
        <v/>
      </c>
      <c r="AE89" s="326"/>
      <c r="AF89" s="332" t="str">
        <f t="shared" si="151"/>
        <v/>
      </c>
      <c r="AG89" s="326"/>
      <c r="AH89" s="332" t="str">
        <f t="shared" si="152"/>
        <v/>
      </c>
      <c r="AI89" s="326"/>
      <c r="AJ89" s="332" t="str">
        <f t="shared" si="153"/>
        <v/>
      </c>
      <c r="AK89" s="326"/>
      <c r="AL89" s="332" t="str">
        <f t="shared" si="154"/>
        <v/>
      </c>
      <c r="AM89" s="326"/>
      <c r="AN89" s="332" t="str">
        <f t="shared" si="155"/>
        <v/>
      </c>
      <c r="AO89" s="326"/>
      <c r="AP89" s="332" t="str">
        <f t="shared" si="165"/>
        <v/>
      </c>
      <c r="AQ89" s="328"/>
      <c r="AR89" s="333">
        <f t="shared" si="156"/>
        <v>0</v>
      </c>
      <c r="AS89" s="334"/>
      <c r="AT89" s="328"/>
      <c r="AU89" s="333">
        <f t="shared" si="157"/>
        <v>0</v>
      </c>
      <c r="AV89" s="334"/>
      <c r="AW89" s="328"/>
      <c r="AX89" s="333">
        <f t="shared" si="158"/>
        <v>0</v>
      </c>
      <c r="AY89" s="334"/>
      <c r="AZ89" s="328"/>
      <c r="BA89" s="333">
        <f t="shared" si="159"/>
        <v>0</v>
      </c>
      <c r="BB89" s="334"/>
      <c r="BC89" s="328"/>
      <c r="BD89" s="333">
        <f t="shared" si="160"/>
        <v>0</v>
      </c>
      <c r="BE89" s="334"/>
      <c r="BF89" s="328"/>
      <c r="BG89" s="333">
        <f t="shared" si="161"/>
        <v>0</v>
      </c>
      <c r="BH89" s="334"/>
      <c r="BI89" s="328"/>
      <c r="BJ89" s="333">
        <f t="shared" si="162"/>
        <v>0</v>
      </c>
      <c r="BK89" s="334"/>
      <c r="BL89" s="328"/>
      <c r="BM89" s="333">
        <f t="shared" si="163"/>
        <v>0</v>
      </c>
      <c r="BN89" s="334"/>
      <c r="BO89" s="328"/>
      <c r="BP89" s="333">
        <f t="shared" si="164"/>
        <v>0</v>
      </c>
      <c r="BQ89" s="334"/>
      <c r="BR89" s="328"/>
      <c r="BS89" s="531"/>
    </row>
    <row r="90" spans="1:71" x14ac:dyDescent="0.3">
      <c r="A90" s="535"/>
      <c r="B90" s="538"/>
      <c r="C90" s="541"/>
      <c r="D90" s="496"/>
      <c r="E90" s="421"/>
      <c r="F90" s="325" t="s">
        <v>61</v>
      </c>
      <c r="G90" s="326"/>
      <c r="H90" s="335" t="str">
        <f t="shared" si="139"/>
        <v/>
      </c>
      <c r="I90" s="326"/>
      <c r="J90" s="335" t="str">
        <f t="shared" si="140"/>
        <v/>
      </c>
      <c r="K90" s="326"/>
      <c r="L90" s="335" t="str">
        <f t="shared" si="141"/>
        <v/>
      </c>
      <c r="M90" s="326"/>
      <c r="N90" s="335" t="str">
        <f t="shared" si="142"/>
        <v/>
      </c>
      <c r="O90" s="326"/>
      <c r="P90" s="335" t="str">
        <f t="shared" si="143"/>
        <v/>
      </c>
      <c r="Q90" s="326"/>
      <c r="R90" s="335" t="str">
        <f t="shared" si="144"/>
        <v/>
      </c>
      <c r="S90" s="326"/>
      <c r="T90" s="335" t="str">
        <f t="shared" si="145"/>
        <v/>
      </c>
      <c r="U90" s="326"/>
      <c r="V90" s="335" t="str">
        <f t="shared" si="146"/>
        <v/>
      </c>
      <c r="W90" s="326"/>
      <c r="X90" s="335" t="str">
        <f t="shared" si="147"/>
        <v/>
      </c>
      <c r="Y90" s="326"/>
      <c r="Z90" s="335" t="str">
        <f t="shared" si="148"/>
        <v/>
      </c>
      <c r="AA90" s="326"/>
      <c r="AB90" s="335" t="str">
        <f t="shared" si="149"/>
        <v/>
      </c>
      <c r="AC90" s="326"/>
      <c r="AD90" s="335" t="str">
        <f t="shared" si="150"/>
        <v/>
      </c>
      <c r="AE90" s="326"/>
      <c r="AF90" s="335" t="str">
        <f t="shared" si="151"/>
        <v/>
      </c>
      <c r="AG90" s="326"/>
      <c r="AH90" s="335" t="str">
        <f t="shared" si="152"/>
        <v/>
      </c>
      <c r="AI90" s="326"/>
      <c r="AJ90" s="335" t="str">
        <f t="shared" si="153"/>
        <v/>
      </c>
      <c r="AK90" s="326"/>
      <c r="AL90" s="335" t="str">
        <f t="shared" si="154"/>
        <v/>
      </c>
      <c r="AM90" s="326"/>
      <c r="AN90" s="335" t="str">
        <f t="shared" si="155"/>
        <v/>
      </c>
      <c r="AO90" s="326"/>
      <c r="AP90" s="335" t="str">
        <f t="shared" si="165"/>
        <v/>
      </c>
      <c r="AQ90" s="328"/>
      <c r="AR90" s="333">
        <f t="shared" si="156"/>
        <v>0</v>
      </c>
      <c r="AS90" s="334"/>
      <c r="AT90" s="328"/>
      <c r="AU90" s="333">
        <f t="shared" si="157"/>
        <v>0</v>
      </c>
      <c r="AV90" s="334"/>
      <c r="AW90" s="328"/>
      <c r="AX90" s="333">
        <f t="shared" si="158"/>
        <v>0</v>
      </c>
      <c r="AY90" s="334"/>
      <c r="AZ90" s="328"/>
      <c r="BA90" s="333">
        <f t="shared" si="159"/>
        <v>0</v>
      </c>
      <c r="BB90" s="334"/>
      <c r="BC90" s="328"/>
      <c r="BD90" s="333">
        <f t="shared" si="160"/>
        <v>0</v>
      </c>
      <c r="BE90" s="334"/>
      <c r="BF90" s="328"/>
      <c r="BG90" s="333">
        <f t="shared" si="161"/>
        <v>0</v>
      </c>
      <c r="BH90" s="334"/>
      <c r="BI90" s="328"/>
      <c r="BJ90" s="333">
        <f t="shared" si="162"/>
        <v>0</v>
      </c>
      <c r="BK90" s="334"/>
      <c r="BL90" s="328"/>
      <c r="BM90" s="333">
        <f t="shared" si="163"/>
        <v>0</v>
      </c>
      <c r="BN90" s="334"/>
      <c r="BO90" s="328"/>
      <c r="BP90" s="333">
        <f t="shared" si="164"/>
        <v>0</v>
      </c>
      <c r="BQ90" s="334"/>
      <c r="BR90" s="328"/>
      <c r="BS90" s="348" t="s">
        <v>62</v>
      </c>
    </row>
    <row r="91" spans="1:71" x14ac:dyDescent="0.3">
      <c r="A91" s="535"/>
      <c r="B91" s="538"/>
      <c r="C91" s="541"/>
      <c r="D91" s="496"/>
      <c r="E91" s="421"/>
      <c r="F91" s="325" t="s">
        <v>63</v>
      </c>
      <c r="G91" s="326"/>
      <c r="H91" s="332" t="str">
        <f t="shared" si="139"/>
        <v/>
      </c>
      <c r="I91" s="326"/>
      <c r="J91" s="332" t="str">
        <f t="shared" si="140"/>
        <v/>
      </c>
      <c r="K91" s="326"/>
      <c r="L91" s="332" t="str">
        <f t="shared" si="141"/>
        <v/>
      </c>
      <c r="M91" s="326"/>
      <c r="N91" s="332" t="str">
        <f t="shared" si="142"/>
        <v/>
      </c>
      <c r="O91" s="326"/>
      <c r="P91" s="332" t="str">
        <f t="shared" si="143"/>
        <v/>
      </c>
      <c r="Q91" s="326"/>
      <c r="R91" s="332" t="str">
        <f t="shared" si="144"/>
        <v/>
      </c>
      <c r="S91" s="326"/>
      <c r="T91" s="332" t="str">
        <f t="shared" si="145"/>
        <v/>
      </c>
      <c r="U91" s="326"/>
      <c r="V91" s="332" t="str">
        <f t="shared" si="146"/>
        <v/>
      </c>
      <c r="W91" s="326"/>
      <c r="X91" s="332" t="str">
        <f t="shared" si="147"/>
        <v/>
      </c>
      <c r="Y91" s="326"/>
      <c r="Z91" s="332" t="str">
        <f t="shared" si="148"/>
        <v/>
      </c>
      <c r="AA91" s="326"/>
      <c r="AB91" s="332" t="str">
        <f t="shared" si="149"/>
        <v/>
      </c>
      <c r="AC91" s="326"/>
      <c r="AD91" s="332" t="str">
        <f t="shared" si="150"/>
        <v/>
      </c>
      <c r="AE91" s="326"/>
      <c r="AF91" s="332" t="str">
        <f t="shared" si="151"/>
        <v/>
      </c>
      <c r="AG91" s="326"/>
      <c r="AH91" s="332" t="str">
        <f t="shared" si="152"/>
        <v/>
      </c>
      <c r="AI91" s="326"/>
      <c r="AJ91" s="332" t="str">
        <f t="shared" si="153"/>
        <v/>
      </c>
      <c r="AK91" s="326"/>
      <c r="AL91" s="332" t="str">
        <f t="shared" si="154"/>
        <v/>
      </c>
      <c r="AM91" s="326"/>
      <c r="AN91" s="332" t="str">
        <f t="shared" si="155"/>
        <v/>
      </c>
      <c r="AO91" s="326"/>
      <c r="AP91" s="332" t="str">
        <f t="shared" si="165"/>
        <v/>
      </c>
      <c r="AQ91" s="328"/>
      <c r="AR91" s="333">
        <f t="shared" si="156"/>
        <v>0</v>
      </c>
      <c r="AS91" s="334"/>
      <c r="AT91" s="328"/>
      <c r="AU91" s="333">
        <f t="shared" si="157"/>
        <v>0</v>
      </c>
      <c r="AV91" s="334"/>
      <c r="AW91" s="328"/>
      <c r="AX91" s="333">
        <f t="shared" si="158"/>
        <v>0</v>
      </c>
      <c r="AY91" s="334"/>
      <c r="AZ91" s="328"/>
      <c r="BA91" s="333">
        <f t="shared" si="159"/>
        <v>0</v>
      </c>
      <c r="BB91" s="334"/>
      <c r="BC91" s="328"/>
      <c r="BD91" s="333">
        <f t="shared" si="160"/>
        <v>0</v>
      </c>
      <c r="BE91" s="334"/>
      <c r="BF91" s="328"/>
      <c r="BG91" s="333">
        <f t="shared" si="161"/>
        <v>0</v>
      </c>
      <c r="BH91" s="334"/>
      <c r="BI91" s="328"/>
      <c r="BJ91" s="333">
        <f t="shared" si="162"/>
        <v>0</v>
      </c>
      <c r="BK91" s="334"/>
      <c r="BL91" s="328"/>
      <c r="BM91" s="333">
        <f t="shared" si="163"/>
        <v>0</v>
      </c>
      <c r="BN91" s="334"/>
      <c r="BO91" s="328"/>
      <c r="BP91" s="333">
        <f t="shared" si="164"/>
        <v>0</v>
      </c>
      <c r="BQ91" s="334"/>
      <c r="BR91" s="328"/>
      <c r="BS91" s="532" t="e">
        <f>BS88/BS82</f>
        <v>#REF!</v>
      </c>
    </row>
    <row r="92" spans="1:71" ht="15" thickBot="1" x14ac:dyDescent="0.35">
      <c r="A92" s="536"/>
      <c r="B92" s="539"/>
      <c r="C92" s="542"/>
      <c r="D92" s="497"/>
      <c r="E92" s="422"/>
      <c r="F92" s="349" t="s">
        <v>64</v>
      </c>
      <c r="G92" s="350"/>
      <c r="H92" s="351" t="str">
        <f t="shared" si="139"/>
        <v/>
      </c>
      <c r="I92" s="350"/>
      <c r="J92" s="351" t="str">
        <f t="shared" si="140"/>
        <v/>
      </c>
      <c r="K92" s="350"/>
      <c r="L92" s="351" t="str">
        <f t="shared" si="141"/>
        <v/>
      </c>
      <c r="M92" s="350"/>
      <c r="N92" s="351" t="str">
        <f t="shared" si="142"/>
        <v/>
      </c>
      <c r="O92" s="350"/>
      <c r="P92" s="351" t="str">
        <f t="shared" si="143"/>
        <v/>
      </c>
      <c r="Q92" s="350"/>
      <c r="R92" s="351" t="str">
        <f t="shared" si="144"/>
        <v/>
      </c>
      <c r="S92" s="350"/>
      <c r="T92" s="351" t="str">
        <f t="shared" si="145"/>
        <v/>
      </c>
      <c r="U92" s="350"/>
      <c r="V92" s="351" t="str">
        <f t="shared" si="146"/>
        <v/>
      </c>
      <c r="W92" s="350"/>
      <c r="X92" s="351" t="str">
        <f t="shared" si="147"/>
        <v/>
      </c>
      <c r="Y92" s="350"/>
      <c r="Z92" s="351" t="str">
        <f t="shared" si="148"/>
        <v/>
      </c>
      <c r="AA92" s="350"/>
      <c r="AB92" s="351" t="str">
        <f t="shared" si="149"/>
        <v/>
      </c>
      <c r="AC92" s="350"/>
      <c r="AD92" s="351" t="str">
        <f t="shared" si="150"/>
        <v/>
      </c>
      <c r="AE92" s="350"/>
      <c r="AF92" s="351" t="str">
        <f t="shared" si="151"/>
        <v/>
      </c>
      <c r="AG92" s="350"/>
      <c r="AH92" s="351" t="str">
        <f t="shared" si="152"/>
        <v/>
      </c>
      <c r="AI92" s="350"/>
      <c r="AJ92" s="351" t="str">
        <f t="shared" si="153"/>
        <v/>
      </c>
      <c r="AK92" s="350"/>
      <c r="AL92" s="351" t="str">
        <f t="shared" si="154"/>
        <v/>
      </c>
      <c r="AM92" s="350"/>
      <c r="AN92" s="351" t="str">
        <f t="shared" si="155"/>
        <v/>
      </c>
      <c r="AO92" s="350"/>
      <c r="AP92" s="351" t="str">
        <f t="shared" si="165"/>
        <v/>
      </c>
      <c r="AQ92" s="352"/>
      <c r="AR92" s="353">
        <f t="shared" si="156"/>
        <v>0</v>
      </c>
      <c r="AS92" s="354"/>
      <c r="AT92" s="352"/>
      <c r="AU92" s="353">
        <f t="shared" si="157"/>
        <v>0</v>
      </c>
      <c r="AV92" s="354"/>
      <c r="AW92" s="352"/>
      <c r="AX92" s="353">
        <f t="shared" si="158"/>
        <v>0</v>
      </c>
      <c r="AY92" s="354"/>
      <c r="AZ92" s="352"/>
      <c r="BA92" s="353">
        <f t="shared" si="159"/>
        <v>0</v>
      </c>
      <c r="BB92" s="354"/>
      <c r="BC92" s="352"/>
      <c r="BD92" s="353">
        <f t="shared" si="160"/>
        <v>0</v>
      </c>
      <c r="BE92" s="354"/>
      <c r="BF92" s="352"/>
      <c r="BG92" s="353">
        <f t="shared" si="161"/>
        <v>0</v>
      </c>
      <c r="BH92" s="354"/>
      <c r="BI92" s="352"/>
      <c r="BJ92" s="353">
        <f t="shared" si="162"/>
        <v>0</v>
      </c>
      <c r="BK92" s="354"/>
      <c r="BL92" s="352"/>
      <c r="BM92" s="353">
        <f t="shared" si="163"/>
        <v>0</v>
      </c>
      <c r="BN92" s="354"/>
      <c r="BO92" s="352"/>
      <c r="BP92" s="353">
        <f t="shared" si="164"/>
        <v>0</v>
      </c>
      <c r="BQ92" s="354"/>
      <c r="BR92" s="355"/>
      <c r="BS92" s="543"/>
    </row>
    <row r="93" spans="1:71" ht="13.5" customHeight="1" x14ac:dyDescent="0.3">
      <c r="A93" s="440" t="s">
        <v>27</v>
      </c>
      <c r="B93" s="442" t="s">
        <v>28</v>
      </c>
      <c r="C93" s="442" t="s">
        <v>29</v>
      </c>
      <c r="D93" s="442" t="s">
        <v>30</v>
      </c>
      <c r="E93" s="432" t="s">
        <v>31</v>
      </c>
      <c r="F93" s="444" t="s">
        <v>32</v>
      </c>
      <c r="G93" s="434" t="s">
        <v>33</v>
      </c>
      <c r="H93" s="436" t="s">
        <v>34</v>
      </c>
      <c r="I93" s="434" t="s">
        <v>33</v>
      </c>
      <c r="J93" s="436" t="s">
        <v>34</v>
      </c>
      <c r="K93" s="434" t="s">
        <v>33</v>
      </c>
      <c r="L93" s="436" t="s">
        <v>34</v>
      </c>
      <c r="M93" s="434" t="s">
        <v>33</v>
      </c>
      <c r="N93" s="436" t="s">
        <v>34</v>
      </c>
      <c r="O93" s="434" t="s">
        <v>33</v>
      </c>
      <c r="P93" s="436" t="s">
        <v>34</v>
      </c>
      <c r="Q93" s="434" t="s">
        <v>33</v>
      </c>
      <c r="R93" s="436" t="s">
        <v>34</v>
      </c>
      <c r="S93" s="434" t="s">
        <v>33</v>
      </c>
      <c r="T93" s="436" t="s">
        <v>34</v>
      </c>
      <c r="U93" s="434" t="s">
        <v>33</v>
      </c>
      <c r="V93" s="436" t="s">
        <v>34</v>
      </c>
      <c r="W93" s="434" t="s">
        <v>33</v>
      </c>
      <c r="X93" s="436" t="s">
        <v>34</v>
      </c>
      <c r="Y93" s="434" t="s">
        <v>33</v>
      </c>
      <c r="Z93" s="436" t="s">
        <v>34</v>
      </c>
      <c r="AA93" s="434" t="s">
        <v>33</v>
      </c>
      <c r="AB93" s="436" t="s">
        <v>34</v>
      </c>
      <c r="AC93" s="434" t="s">
        <v>33</v>
      </c>
      <c r="AD93" s="436" t="s">
        <v>34</v>
      </c>
      <c r="AE93" s="434" t="s">
        <v>33</v>
      </c>
      <c r="AF93" s="436" t="s">
        <v>34</v>
      </c>
      <c r="AG93" s="434" t="s">
        <v>33</v>
      </c>
      <c r="AH93" s="436" t="s">
        <v>34</v>
      </c>
      <c r="AI93" s="434" t="s">
        <v>33</v>
      </c>
      <c r="AJ93" s="436" t="s">
        <v>34</v>
      </c>
      <c r="AK93" s="434" t="s">
        <v>33</v>
      </c>
      <c r="AL93" s="436" t="s">
        <v>34</v>
      </c>
      <c r="AM93" s="434" t="s">
        <v>33</v>
      </c>
      <c r="AN93" s="436" t="s">
        <v>34</v>
      </c>
      <c r="AO93" s="434" t="s">
        <v>33</v>
      </c>
      <c r="AP93" s="436" t="s">
        <v>34</v>
      </c>
      <c r="AQ93" s="447" t="s">
        <v>33</v>
      </c>
      <c r="AR93" s="460" t="s">
        <v>35</v>
      </c>
      <c r="AS93" s="446" t="s">
        <v>34</v>
      </c>
      <c r="AT93" s="447" t="s">
        <v>33</v>
      </c>
      <c r="AU93" s="460" t="s">
        <v>35</v>
      </c>
      <c r="AV93" s="446" t="s">
        <v>34</v>
      </c>
      <c r="AW93" s="447" t="s">
        <v>33</v>
      </c>
      <c r="AX93" s="460" t="s">
        <v>35</v>
      </c>
      <c r="AY93" s="446" t="s">
        <v>34</v>
      </c>
      <c r="AZ93" s="447" t="s">
        <v>33</v>
      </c>
      <c r="BA93" s="460" t="s">
        <v>35</v>
      </c>
      <c r="BB93" s="446" t="s">
        <v>34</v>
      </c>
      <c r="BC93" s="447" t="s">
        <v>33</v>
      </c>
      <c r="BD93" s="460" t="s">
        <v>35</v>
      </c>
      <c r="BE93" s="446" t="s">
        <v>34</v>
      </c>
      <c r="BF93" s="447" t="s">
        <v>33</v>
      </c>
      <c r="BG93" s="460" t="s">
        <v>35</v>
      </c>
      <c r="BH93" s="446" t="s">
        <v>34</v>
      </c>
      <c r="BI93" s="447" t="s">
        <v>33</v>
      </c>
      <c r="BJ93" s="460" t="s">
        <v>35</v>
      </c>
      <c r="BK93" s="446" t="s">
        <v>34</v>
      </c>
      <c r="BL93" s="447" t="s">
        <v>33</v>
      </c>
      <c r="BM93" s="460" t="s">
        <v>35</v>
      </c>
      <c r="BN93" s="446" t="s">
        <v>34</v>
      </c>
      <c r="BO93" s="447" t="s">
        <v>33</v>
      </c>
      <c r="BP93" s="460" t="s">
        <v>35</v>
      </c>
      <c r="BQ93" s="446" t="s">
        <v>34</v>
      </c>
      <c r="BR93" s="447" t="s">
        <v>33</v>
      </c>
      <c r="BS93" s="448" t="s">
        <v>36</v>
      </c>
    </row>
    <row r="94" spans="1:71" ht="13.5" customHeight="1" x14ac:dyDescent="0.3">
      <c r="A94" s="441"/>
      <c r="B94" s="443"/>
      <c r="C94" s="443"/>
      <c r="D94" s="443"/>
      <c r="E94" s="433"/>
      <c r="F94" s="445"/>
      <c r="G94" s="435"/>
      <c r="H94" s="437"/>
      <c r="I94" s="435"/>
      <c r="J94" s="437"/>
      <c r="K94" s="435"/>
      <c r="L94" s="437"/>
      <c r="M94" s="435"/>
      <c r="N94" s="437"/>
      <c r="O94" s="435"/>
      <c r="P94" s="437"/>
      <c r="Q94" s="435"/>
      <c r="R94" s="437"/>
      <c r="S94" s="435"/>
      <c r="T94" s="437"/>
      <c r="U94" s="435"/>
      <c r="V94" s="437"/>
      <c r="W94" s="435"/>
      <c r="X94" s="437"/>
      <c r="Y94" s="435"/>
      <c r="Z94" s="437"/>
      <c r="AA94" s="435"/>
      <c r="AB94" s="437"/>
      <c r="AC94" s="435"/>
      <c r="AD94" s="437"/>
      <c r="AE94" s="435"/>
      <c r="AF94" s="437"/>
      <c r="AG94" s="435"/>
      <c r="AH94" s="437"/>
      <c r="AI94" s="435"/>
      <c r="AJ94" s="437"/>
      <c r="AK94" s="435"/>
      <c r="AL94" s="437"/>
      <c r="AM94" s="435"/>
      <c r="AN94" s="437"/>
      <c r="AO94" s="435"/>
      <c r="AP94" s="437"/>
      <c r="AQ94" s="431"/>
      <c r="AR94" s="433"/>
      <c r="AS94" s="406"/>
      <c r="AT94" s="431"/>
      <c r="AU94" s="433"/>
      <c r="AV94" s="406"/>
      <c r="AW94" s="431"/>
      <c r="AX94" s="433"/>
      <c r="AY94" s="406"/>
      <c r="AZ94" s="431"/>
      <c r="BA94" s="433"/>
      <c r="BB94" s="406"/>
      <c r="BC94" s="431"/>
      <c r="BD94" s="433"/>
      <c r="BE94" s="406"/>
      <c r="BF94" s="431"/>
      <c r="BG94" s="433"/>
      <c r="BH94" s="406"/>
      <c r="BI94" s="431"/>
      <c r="BJ94" s="433"/>
      <c r="BK94" s="406"/>
      <c r="BL94" s="431"/>
      <c r="BM94" s="433"/>
      <c r="BN94" s="406"/>
      <c r="BO94" s="431"/>
      <c r="BP94" s="433"/>
      <c r="BQ94" s="406"/>
      <c r="BR94" s="431"/>
      <c r="BS94" s="410"/>
    </row>
    <row r="95" spans="1:71" ht="21.75" customHeight="1" x14ac:dyDescent="0.3">
      <c r="A95" s="411" t="s">
        <v>149</v>
      </c>
      <c r="B95" s="449">
        <v>1588</v>
      </c>
      <c r="C95" s="452">
        <v>800745</v>
      </c>
      <c r="D95" s="455" t="s">
        <v>150</v>
      </c>
      <c r="E95" s="423" t="s">
        <v>76</v>
      </c>
      <c r="F95" s="325" t="s">
        <v>41</v>
      </c>
      <c r="G95" s="326"/>
      <c r="H95" s="327" t="str">
        <f>IF(G95&gt;0,G95,"")</f>
        <v/>
      </c>
      <c r="I95" s="326"/>
      <c r="J95" s="327" t="str">
        <f>IF(I95&gt;0,I95,"")</f>
        <v/>
      </c>
      <c r="K95" s="326"/>
      <c r="L95" s="327" t="str">
        <f>IF(K95&gt;0,K95,"")</f>
        <v/>
      </c>
      <c r="M95" s="326"/>
      <c r="N95" s="327" t="str">
        <f>IF(M95&gt;0,M95,"")</f>
        <v/>
      </c>
      <c r="O95" s="326"/>
      <c r="P95" s="327" t="str">
        <f>IF(O95&gt;0,O95,"")</f>
        <v/>
      </c>
      <c r="Q95" s="326"/>
      <c r="R95" s="327" t="str">
        <f>IF(Q95&gt;0,Q95,"")</f>
        <v/>
      </c>
      <c r="S95" s="326"/>
      <c r="T95" s="327" t="str">
        <f>IF(S95&gt;0,S95,"")</f>
        <v/>
      </c>
      <c r="U95" s="326"/>
      <c r="V95" s="327" t="str">
        <f>IF(U95&gt;0,U95,"")</f>
        <v/>
      </c>
      <c r="W95" s="326"/>
      <c r="X95" s="327" t="str">
        <f>IF(W95&gt;0,W95,"")</f>
        <v/>
      </c>
      <c r="Y95" s="326"/>
      <c r="Z95" s="327" t="str">
        <f>IF(Y95&gt;0,Y95,"")</f>
        <v/>
      </c>
      <c r="AA95" s="326"/>
      <c r="AB95" s="327" t="str">
        <f>IF(AA95&gt;0,AA95,"")</f>
        <v/>
      </c>
      <c r="AC95" s="326"/>
      <c r="AD95" s="327" t="str">
        <f>IF(AC95&gt;0,AC95,"")</f>
        <v/>
      </c>
      <c r="AE95" s="326"/>
      <c r="AF95" s="327" t="str">
        <f>IF(AE95&gt;0,AE95,"")</f>
        <v/>
      </c>
      <c r="AG95" s="326"/>
      <c r="AH95" s="327" t="str">
        <f>IF(AG95&gt;0,AG95,"")</f>
        <v/>
      </c>
      <c r="AI95" s="326"/>
      <c r="AJ95" s="327" t="str">
        <f>IF(AI95&gt;0,AI95,"")</f>
        <v/>
      </c>
      <c r="AK95" s="326"/>
      <c r="AL95" s="327" t="str">
        <f>IF(AK95&gt;0,AK95,"")</f>
        <v/>
      </c>
      <c r="AM95" s="326"/>
      <c r="AN95" s="327" t="str">
        <f>IF(AM95&gt;0,AM95,"")</f>
        <v/>
      </c>
      <c r="AO95" s="326"/>
      <c r="AP95" s="327" t="str">
        <f>IF(AO95&gt;0,AO95,"")</f>
        <v/>
      </c>
      <c r="AQ95" s="328"/>
      <c r="AR95" s="329">
        <f t="shared" ref="AR95:AR106" si="166">AQ95-AS95</f>
        <v>0</v>
      </c>
      <c r="AS95" s="330"/>
      <c r="AT95" s="328"/>
      <c r="AU95" s="329">
        <f t="shared" ref="AU95:AU106" si="167">AT95-AV95</f>
        <v>0</v>
      </c>
      <c r="AV95" s="330"/>
      <c r="AW95" s="328"/>
      <c r="AX95" s="329">
        <f t="shared" ref="AX95:AX106" si="168">AW95-AY95</f>
        <v>0</v>
      </c>
      <c r="AY95" s="330"/>
      <c r="AZ95" s="328"/>
      <c r="BA95" s="329">
        <f t="shared" ref="BA95:BA106" si="169">AZ95-BB95</f>
        <v>0</v>
      </c>
      <c r="BB95" s="330"/>
      <c r="BC95" s="328"/>
      <c r="BD95" s="329">
        <f t="shared" ref="BD95:BD106" si="170">BC95-BE95</f>
        <v>0</v>
      </c>
      <c r="BE95" s="330"/>
      <c r="BF95" s="328"/>
      <c r="BG95" s="329">
        <f t="shared" ref="BG95:BG106" si="171">BF95-BH95</f>
        <v>0</v>
      </c>
      <c r="BH95" s="330"/>
      <c r="BI95" s="328"/>
      <c r="BJ95" s="329">
        <f t="shared" ref="BJ95:BJ106" si="172">BI95-BK95</f>
        <v>0</v>
      </c>
      <c r="BK95" s="330"/>
      <c r="BL95" s="328"/>
      <c r="BM95" s="329">
        <f t="shared" ref="BM95:BM106" si="173">BL95-BN95</f>
        <v>0</v>
      </c>
      <c r="BN95" s="330"/>
      <c r="BO95" s="328"/>
      <c r="BP95" s="329">
        <f t="shared" ref="BP95:BP106" si="174">BO95-BQ95</f>
        <v>0</v>
      </c>
      <c r="BQ95" s="330"/>
      <c r="BR95" s="328"/>
      <c r="BS95" s="347" t="s">
        <v>42</v>
      </c>
    </row>
    <row r="96" spans="1:71" ht="13.5" customHeight="1" x14ac:dyDescent="0.3">
      <c r="A96" s="412"/>
      <c r="B96" s="450"/>
      <c r="C96" s="453"/>
      <c r="D96" s="456"/>
      <c r="E96" s="424"/>
      <c r="F96" s="325" t="s">
        <v>53</v>
      </c>
      <c r="G96" s="326"/>
      <c r="H96" s="332" t="str">
        <f t="shared" ref="H96:H106" si="175">IF(G96&gt;0,G96,"")</f>
        <v/>
      </c>
      <c r="I96" s="326"/>
      <c r="J96" s="332" t="str">
        <f t="shared" ref="J96:J106" si="176">IF(I96&gt;0,I96,"")</f>
        <v/>
      </c>
      <c r="K96" s="326"/>
      <c r="L96" s="332" t="str">
        <f t="shared" ref="L96:L106" si="177">IF(K96&gt;0,K96,"")</f>
        <v/>
      </c>
      <c r="M96" s="326"/>
      <c r="N96" s="332" t="str">
        <f t="shared" ref="N96:N106" si="178">IF(M96&gt;0,M96,"")</f>
        <v/>
      </c>
      <c r="O96" s="326"/>
      <c r="P96" s="332" t="str">
        <f t="shared" ref="P96:P106" si="179">IF(O96&gt;0,O96,"")</f>
        <v/>
      </c>
      <c r="Q96" s="326"/>
      <c r="R96" s="332" t="str">
        <f t="shared" ref="R96:R106" si="180">IF(Q96&gt;0,Q96,"")</f>
        <v/>
      </c>
      <c r="S96" s="326"/>
      <c r="T96" s="332" t="str">
        <f t="shared" ref="T96:T106" si="181">IF(S96&gt;0,S96,"")</f>
        <v/>
      </c>
      <c r="U96" s="326"/>
      <c r="V96" s="332" t="str">
        <f t="shared" ref="V96:V106" si="182">IF(U96&gt;0,U96,"")</f>
        <v/>
      </c>
      <c r="W96" s="326"/>
      <c r="X96" s="332" t="str">
        <f t="shared" ref="X96:X106" si="183">IF(W96&gt;0,W96,"")</f>
        <v/>
      </c>
      <c r="Y96" s="326"/>
      <c r="Z96" s="332" t="str">
        <f t="shared" ref="Z96:Z106" si="184">IF(Y96&gt;0,Y96,"")</f>
        <v/>
      </c>
      <c r="AA96" s="326"/>
      <c r="AB96" s="332" t="str">
        <f t="shared" ref="AB96:AB106" si="185">IF(AA96&gt;0,AA96,"")</f>
        <v/>
      </c>
      <c r="AC96" s="326"/>
      <c r="AD96" s="332" t="str">
        <f t="shared" ref="AD96:AD106" si="186">IF(AC96&gt;0,AC96,"")</f>
        <v/>
      </c>
      <c r="AE96" s="326"/>
      <c r="AF96" s="332" t="str">
        <f t="shared" ref="AF96:AF106" si="187">IF(AE96&gt;0,AE96,"")</f>
        <v/>
      </c>
      <c r="AG96" s="326"/>
      <c r="AH96" s="332" t="str">
        <f t="shared" ref="AH96:AH106" si="188">IF(AG96&gt;0,AG96,"")</f>
        <v/>
      </c>
      <c r="AI96" s="326"/>
      <c r="AJ96" s="332" t="str">
        <f t="shared" ref="AJ96:AJ106" si="189">IF(AI96&gt;0,AI96,"")</f>
        <v/>
      </c>
      <c r="AK96" s="326"/>
      <c r="AL96" s="332" t="str">
        <f t="shared" ref="AL96:AL106" si="190">IF(AK96&gt;0,AK96,"")</f>
        <v/>
      </c>
      <c r="AM96" s="326"/>
      <c r="AN96" s="332" t="str">
        <f t="shared" ref="AN96:AN106" si="191">IF(AM96&gt;0,AM96,"")</f>
        <v/>
      </c>
      <c r="AO96" s="326"/>
      <c r="AP96" s="332" t="str">
        <f t="shared" ref="AP96:AP98" si="192">IF(AO96&gt;0,AO96,"")</f>
        <v/>
      </c>
      <c r="AQ96" s="328">
        <v>1132128</v>
      </c>
      <c r="AR96" s="333">
        <f t="shared" si="166"/>
        <v>0</v>
      </c>
      <c r="AS96" s="334">
        <v>1132128</v>
      </c>
      <c r="AT96" s="328"/>
      <c r="AU96" s="333">
        <f t="shared" si="167"/>
        <v>0</v>
      </c>
      <c r="AV96" s="334"/>
      <c r="AW96" s="328"/>
      <c r="AX96" s="333">
        <f t="shared" si="168"/>
        <v>0</v>
      </c>
      <c r="AY96" s="334"/>
      <c r="AZ96" s="328"/>
      <c r="BA96" s="333">
        <f t="shared" si="169"/>
        <v>0</v>
      </c>
      <c r="BB96" s="334"/>
      <c r="BC96" s="328"/>
      <c r="BD96" s="333">
        <f t="shared" si="170"/>
        <v>0</v>
      </c>
      <c r="BE96" s="334"/>
      <c r="BF96" s="328"/>
      <c r="BG96" s="333">
        <f t="shared" si="171"/>
        <v>0</v>
      </c>
      <c r="BH96" s="334"/>
      <c r="BI96" s="328"/>
      <c r="BJ96" s="333">
        <f t="shared" si="172"/>
        <v>0</v>
      </c>
      <c r="BK96" s="334"/>
      <c r="BL96" s="328"/>
      <c r="BM96" s="333">
        <f t="shared" si="173"/>
        <v>0</v>
      </c>
      <c r="BN96" s="334"/>
      <c r="BO96" s="328"/>
      <c r="BP96" s="333">
        <f t="shared" si="174"/>
        <v>0</v>
      </c>
      <c r="BQ96" s="334"/>
      <c r="BR96" s="328"/>
      <c r="BS96" s="426">
        <f>SUM(AQ95:AQ106,AT95:AT106,AW95:AW106,AZ95:AZ106,BC95:BC106,BR95:BR106)+SUM(AO95:AO106,AM95:AM106,AK95:AK106,AI95:AI106,AG95:AG106,AE95:AE106,AC95:AC106,AA95:AA106,Y95:Y106,W95:W106,U95:U106,S95:S106,Q93,Q95:Q106,O95:O106,M95:M106,K95:K106,I95:I106,G95:G106,Q93)</f>
        <v>1160128</v>
      </c>
    </row>
    <row r="97" spans="1:71" ht="13.5" customHeight="1" x14ac:dyDescent="0.3">
      <c r="A97" s="412"/>
      <c r="B97" s="450"/>
      <c r="C97" s="453"/>
      <c r="D97" s="456"/>
      <c r="E97" s="424"/>
      <c r="F97" s="325" t="s">
        <v>54</v>
      </c>
      <c r="G97" s="326"/>
      <c r="H97" s="332" t="str">
        <f t="shared" si="175"/>
        <v/>
      </c>
      <c r="I97" s="326"/>
      <c r="J97" s="332" t="str">
        <f t="shared" si="176"/>
        <v/>
      </c>
      <c r="K97" s="326"/>
      <c r="L97" s="332" t="str">
        <f t="shared" si="177"/>
        <v/>
      </c>
      <c r="M97" s="326"/>
      <c r="N97" s="332" t="str">
        <f t="shared" si="178"/>
        <v/>
      </c>
      <c r="O97" s="326"/>
      <c r="P97" s="332" t="str">
        <f t="shared" si="179"/>
        <v/>
      </c>
      <c r="Q97" s="326"/>
      <c r="R97" s="332" t="str">
        <f t="shared" si="180"/>
        <v/>
      </c>
      <c r="S97" s="326"/>
      <c r="T97" s="332" t="str">
        <f t="shared" si="181"/>
        <v/>
      </c>
      <c r="U97" s="326"/>
      <c r="V97" s="332" t="str">
        <f t="shared" si="182"/>
        <v/>
      </c>
      <c r="W97" s="326"/>
      <c r="X97" s="332" t="str">
        <f t="shared" si="183"/>
        <v/>
      </c>
      <c r="Y97" s="326"/>
      <c r="Z97" s="332" t="str">
        <f t="shared" si="184"/>
        <v/>
      </c>
      <c r="AA97" s="326"/>
      <c r="AB97" s="332" t="str">
        <f t="shared" si="185"/>
        <v/>
      </c>
      <c r="AC97" s="326"/>
      <c r="AD97" s="332" t="str">
        <f t="shared" si="186"/>
        <v/>
      </c>
      <c r="AE97" s="326"/>
      <c r="AF97" s="332" t="str">
        <f t="shared" si="187"/>
        <v/>
      </c>
      <c r="AG97" s="326"/>
      <c r="AH97" s="332" t="str">
        <f t="shared" si="188"/>
        <v/>
      </c>
      <c r="AI97" s="326"/>
      <c r="AJ97" s="332" t="str">
        <f t="shared" si="189"/>
        <v/>
      </c>
      <c r="AK97" s="326"/>
      <c r="AL97" s="332" t="str">
        <f t="shared" si="190"/>
        <v/>
      </c>
      <c r="AM97" s="326"/>
      <c r="AN97" s="332" t="str">
        <f t="shared" si="191"/>
        <v/>
      </c>
      <c r="AO97" s="326"/>
      <c r="AP97" s="332" t="str">
        <f t="shared" si="192"/>
        <v/>
      </c>
      <c r="AQ97" s="328"/>
      <c r="AR97" s="333">
        <f t="shared" si="166"/>
        <v>0</v>
      </c>
      <c r="AS97" s="334"/>
      <c r="AT97" s="328"/>
      <c r="AU97" s="333">
        <f t="shared" si="167"/>
        <v>0</v>
      </c>
      <c r="AV97" s="334"/>
      <c r="AW97" s="328"/>
      <c r="AX97" s="333">
        <f t="shared" si="168"/>
        <v>0</v>
      </c>
      <c r="AY97" s="334"/>
      <c r="AZ97" s="328"/>
      <c r="BA97" s="333">
        <f t="shared" si="169"/>
        <v>0</v>
      </c>
      <c r="BB97" s="334"/>
      <c r="BC97" s="328"/>
      <c r="BD97" s="333">
        <f t="shared" si="170"/>
        <v>0</v>
      </c>
      <c r="BE97" s="334"/>
      <c r="BF97" s="328"/>
      <c r="BG97" s="333">
        <f t="shared" si="171"/>
        <v>0</v>
      </c>
      <c r="BH97" s="334"/>
      <c r="BI97" s="328"/>
      <c r="BJ97" s="333">
        <f t="shared" si="172"/>
        <v>0</v>
      </c>
      <c r="BK97" s="334"/>
      <c r="BL97" s="328"/>
      <c r="BM97" s="333">
        <f t="shared" si="173"/>
        <v>0</v>
      </c>
      <c r="BN97" s="334"/>
      <c r="BO97" s="328"/>
      <c r="BP97" s="333">
        <f t="shared" si="174"/>
        <v>0</v>
      </c>
      <c r="BQ97" s="334"/>
      <c r="BR97" s="328"/>
      <c r="BS97" s="426"/>
    </row>
    <row r="98" spans="1:71" ht="13.5" customHeight="1" x14ac:dyDescent="0.3">
      <c r="A98" s="412"/>
      <c r="B98" s="450"/>
      <c r="C98" s="453"/>
      <c r="D98" s="456"/>
      <c r="E98" s="424"/>
      <c r="F98" s="325" t="s">
        <v>55</v>
      </c>
      <c r="G98" s="326"/>
      <c r="H98" s="335" t="str">
        <f t="shared" si="175"/>
        <v/>
      </c>
      <c r="I98" s="326"/>
      <c r="J98" s="335" t="str">
        <f t="shared" si="176"/>
        <v/>
      </c>
      <c r="K98" s="326"/>
      <c r="L98" s="335" t="str">
        <f t="shared" si="177"/>
        <v/>
      </c>
      <c r="M98" s="326"/>
      <c r="N98" s="335" t="str">
        <f t="shared" si="178"/>
        <v/>
      </c>
      <c r="O98" s="326"/>
      <c r="P98" s="335" t="str">
        <f t="shared" si="179"/>
        <v/>
      </c>
      <c r="Q98" s="326"/>
      <c r="R98" s="335" t="str">
        <f t="shared" si="180"/>
        <v/>
      </c>
      <c r="S98" s="326"/>
      <c r="T98" s="335" t="str">
        <f t="shared" si="181"/>
        <v/>
      </c>
      <c r="U98" s="326"/>
      <c r="V98" s="335" t="str">
        <f t="shared" si="182"/>
        <v/>
      </c>
      <c r="W98" s="326"/>
      <c r="X98" s="335" t="str">
        <f t="shared" si="183"/>
        <v/>
      </c>
      <c r="Y98" s="326"/>
      <c r="Z98" s="335" t="str">
        <f t="shared" si="184"/>
        <v/>
      </c>
      <c r="AA98" s="326"/>
      <c r="AB98" s="335" t="str">
        <f t="shared" si="185"/>
        <v/>
      </c>
      <c r="AC98" s="326"/>
      <c r="AD98" s="335" t="str">
        <f t="shared" si="186"/>
        <v/>
      </c>
      <c r="AE98" s="326"/>
      <c r="AF98" s="335" t="str">
        <f t="shared" si="187"/>
        <v/>
      </c>
      <c r="AG98" s="326"/>
      <c r="AH98" s="335" t="str">
        <f t="shared" si="188"/>
        <v/>
      </c>
      <c r="AI98" s="326"/>
      <c r="AJ98" s="335" t="str">
        <f t="shared" si="189"/>
        <v/>
      </c>
      <c r="AK98" s="326"/>
      <c r="AL98" s="335" t="str">
        <f t="shared" si="190"/>
        <v/>
      </c>
      <c r="AM98" s="326"/>
      <c r="AN98" s="335" t="str">
        <f t="shared" si="191"/>
        <v/>
      </c>
      <c r="AO98" s="326"/>
      <c r="AP98" s="335" t="str">
        <f t="shared" si="192"/>
        <v/>
      </c>
      <c r="AQ98" s="328"/>
      <c r="AR98" s="333">
        <f t="shared" si="166"/>
        <v>0</v>
      </c>
      <c r="AS98" s="334"/>
      <c r="AT98" s="328"/>
      <c r="AU98" s="333">
        <f t="shared" si="167"/>
        <v>0</v>
      </c>
      <c r="AV98" s="334"/>
      <c r="AW98" s="328"/>
      <c r="AX98" s="333">
        <f t="shared" si="168"/>
        <v>0</v>
      </c>
      <c r="AY98" s="334"/>
      <c r="AZ98" s="328"/>
      <c r="BA98" s="333">
        <f t="shared" si="169"/>
        <v>0</v>
      </c>
      <c r="BB98" s="334"/>
      <c r="BC98" s="328"/>
      <c r="BD98" s="333">
        <f t="shared" si="170"/>
        <v>0</v>
      </c>
      <c r="BE98" s="334"/>
      <c r="BF98" s="328"/>
      <c r="BG98" s="333">
        <f t="shared" si="171"/>
        <v>0</v>
      </c>
      <c r="BH98" s="334"/>
      <c r="BI98" s="328"/>
      <c r="BJ98" s="333">
        <f t="shared" si="172"/>
        <v>0</v>
      </c>
      <c r="BK98" s="334"/>
      <c r="BL98" s="328"/>
      <c r="BM98" s="333">
        <f t="shared" si="173"/>
        <v>0</v>
      </c>
      <c r="BN98" s="334"/>
      <c r="BO98" s="328"/>
      <c r="BP98" s="333">
        <f t="shared" si="174"/>
        <v>0</v>
      </c>
      <c r="BQ98" s="334"/>
      <c r="BR98" s="328"/>
      <c r="BS98" s="348" t="s">
        <v>43</v>
      </c>
    </row>
    <row r="99" spans="1:71" ht="13.5" customHeight="1" x14ac:dyDescent="0.3">
      <c r="A99" s="412"/>
      <c r="B99" s="450"/>
      <c r="C99" s="453"/>
      <c r="D99" s="456"/>
      <c r="E99" s="424"/>
      <c r="F99" s="325" t="s">
        <v>56</v>
      </c>
      <c r="G99" s="326"/>
      <c r="H99" s="335" t="str">
        <f t="shared" si="175"/>
        <v/>
      </c>
      <c r="I99" s="326"/>
      <c r="J99" s="335" t="str">
        <f t="shared" si="176"/>
        <v/>
      </c>
      <c r="K99" s="326"/>
      <c r="L99" s="335" t="str">
        <f t="shared" si="177"/>
        <v/>
      </c>
      <c r="M99" s="326"/>
      <c r="N99" s="335" t="str">
        <f t="shared" si="178"/>
        <v/>
      </c>
      <c r="O99" s="326"/>
      <c r="P99" s="335" t="str">
        <f t="shared" si="179"/>
        <v/>
      </c>
      <c r="Q99" s="326"/>
      <c r="R99" s="335" t="str">
        <f t="shared" si="180"/>
        <v/>
      </c>
      <c r="S99" s="326"/>
      <c r="T99" s="335" t="str">
        <f t="shared" si="181"/>
        <v/>
      </c>
      <c r="U99" s="326"/>
      <c r="V99" s="335" t="str">
        <f t="shared" si="182"/>
        <v/>
      </c>
      <c r="W99" s="326"/>
      <c r="X99" s="335" t="str">
        <f t="shared" si="183"/>
        <v/>
      </c>
      <c r="Y99" s="326"/>
      <c r="Z99" s="335" t="str">
        <f t="shared" si="184"/>
        <v/>
      </c>
      <c r="AA99" s="326"/>
      <c r="AB99" s="335" t="str">
        <f t="shared" si="185"/>
        <v/>
      </c>
      <c r="AC99" s="326"/>
      <c r="AD99" s="335" t="str">
        <f t="shared" si="186"/>
        <v/>
      </c>
      <c r="AE99" s="326"/>
      <c r="AF99" s="335" t="str">
        <f t="shared" si="187"/>
        <v/>
      </c>
      <c r="AG99" s="326"/>
      <c r="AH99" s="335" t="str">
        <f t="shared" si="188"/>
        <v/>
      </c>
      <c r="AI99" s="326"/>
      <c r="AJ99" s="335" t="str">
        <f t="shared" si="189"/>
        <v/>
      </c>
      <c r="AK99" s="326"/>
      <c r="AL99" s="335" t="str">
        <f t="shared" si="190"/>
        <v/>
      </c>
      <c r="AM99" s="326"/>
      <c r="AN99" s="335" t="str">
        <f t="shared" si="191"/>
        <v/>
      </c>
      <c r="AO99" s="326"/>
      <c r="AP99" s="335"/>
      <c r="AQ99" s="328"/>
      <c r="AR99" s="333">
        <f t="shared" si="166"/>
        <v>0</v>
      </c>
      <c r="AS99" s="334"/>
      <c r="AT99" s="328"/>
      <c r="AU99" s="333">
        <f t="shared" si="167"/>
        <v>0</v>
      </c>
      <c r="AV99" s="334"/>
      <c r="AW99" s="328"/>
      <c r="AX99" s="333">
        <f t="shared" si="168"/>
        <v>0</v>
      </c>
      <c r="AY99" s="334"/>
      <c r="AZ99" s="328"/>
      <c r="BA99" s="333">
        <f t="shared" si="169"/>
        <v>0</v>
      </c>
      <c r="BB99" s="334"/>
      <c r="BC99" s="328"/>
      <c r="BD99" s="333">
        <f t="shared" si="170"/>
        <v>0</v>
      </c>
      <c r="BE99" s="334"/>
      <c r="BF99" s="328"/>
      <c r="BG99" s="333">
        <f t="shared" si="171"/>
        <v>0</v>
      </c>
      <c r="BH99" s="334"/>
      <c r="BI99" s="328"/>
      <c r="BJ99" s="333">
        <f t="shared" si="172"/>
        <v>0</v>
      </c>
      <c r="BK99" s="334"/>
      <c r="BL99" s="328"/>
      <c r="BM99" s="333">
        <f t="shared" si="173"/>
        <v>0</v>
      </c>
      <c r="BN99" s="334"/>
      <c r="BO99" s="328"/>
      <c r="BP99" s="333">
        <f t="shared" si="174"/>
        <v>0</v>
      </c>
      <c r="BQ99" s="334"/>
      <c r="BR99" s="328"/>
      <c r="BS99" s="426">
        <f>SUM(AR95:AR106,AU95:AU106,AX95:AX106,BA95:BA106,BD95:BD106)</f>
        <v>0</v>
      </c>
    </row>
    <row r="100" spans="1:71" ht="13.5" customHeight="1" x14ac:dyDescent="0.3">
      <c r="A100" s="412"/>
      <c r="B100" s="450"/>
      <c r="C100" s="453"/>
      <c r="D100" s="456"/>
      <c r="E100" s="424"/>
      <c r="F100" s="325" t="s">
        <v>57</v>
      </c>
      <c r="G100" s="326"/>
      <c r="H100" s="332" t="str">
        <f t="shared" si="175"/>
        <v/>
      </c>
      <c r="I100" s="326"/>
      <c r="J100" s="332" t="str">
        <f t="shared" si="176"/>
        <v/>
      </c>
      <c r="K100" s="326"/>
      <c r="L100" s="332" t="str">
        <f t="shared" si="177"/>
        <v/>
      </c>
      <c r="M100" s="326"/>
      <c r="N100" s="332" t="str">
        <f t="shared" si="178"/>
        <v/>
      </c>
      <c r="O100" s="326"/>
      <c r="P100" s="332" t="str">
        <f t="shared" si="179"/>
        <v/>
      </c>
      <c r="Q100" s="326"/>
      <c r="R100" s="332" t="str">
        <f t="shared" si="180"/>
        <v/>
      </c>
      <c r="S100" s="326"/>
      <c r="T100" s="332" t="str">
        <f t="shared" si="181"/>
        <v/>
      </c>
      <c r="U100" s="326"/>
      <c r="V100" s="332" t="str">
        <f t="shared" si="182"/>
        <v/>
      </c>
      <c r="W100" s="326"/>
      <c r="X100" s="332" t="str">
        <f t="shared" si="183"/>
        <v/>
      </c>
      <c r="Y100" s="326"/>
      <c r="Z100" s="332" t="str">
        <f t="shared" si="184"/>
        <v/>
      </c>
      <c r="AA100" s="326"/>
      <c r="AB100" s="332" t="str">
        <f t="shared" si="185"/>
        <v/>
      </c>
      <c r="AC100" s="326"/>
      <c r="AD100" s="332" t="str">
        <f t="shared" si="186"/>
        <v/>
      </c>
      <c r="AE100" s="326"/>
      <c r="AF100" s="332" t="str">
        <f t="shared" si="187"/>
        <v/>
      </c>
      <c r="AG100" s="326"/>
      <c r="AH100" s="332" t="str">
        <f t="shared" si="188"/>
        <v/>
      </c>
      <c r="AI100" s="326"/>
      <c r="AJ100" s="332" t="str">
        <f t="shared" si="189"/>
        <v/>
      </c>
      <c r="AK100" s="326"/>
      <c r="AL100" s="332" t="str">
        <f t="shared" si="190"/>
        <v/>
      </c>
      <c r="AM100" s="326"/>
      <c r="AN100" s="332" t="str">
        <f t="shared" si="191"/>
        <v/>
      </c>
      <c r="AO100" s="326"/>
      <c r="AP100" s="332"/>
      <c r="AQ100" s="328"/>
      <c r="AR100" s="333">
        <f t="shared" si="166"/>
        <v>0</v>
      </c>
      <c r="AS100" s="334"/>
      <c r="AT100" s="328"/>
      <c r="AU100" s="333">
        <f t="shared" si="167"/>
        <v>0</v>
      </c>
      <c r="AV100" s="334"/>
      <c r="AW100" s="378"/>
      <c r="AX100" s="379"/>
      <c r="AY100" s="380"/>
      <c r="AZ100" s="373">
        <v>28000</v>
      </c>
      <c r="BA100" s="374">
        <f t="shared" si="169"/>
        <v>0</v>
      </c>
      <c r="BB100" s="375">
        <v>28000</v>
      </c>
      <c r="BC100" s="328"/>
      <c r="BD100" s="333">
        <f t="shared" si="170"/>
        <v>0</v>
      </c>
      <c r="BE100" s="334"/>
      <c r="BF100" s="328"/>
      <c r="BG100" s="333">
        <f t="shared" si="171"/>
        <v>0</v>
      </c>
      <c r="BH100" s="334"/>
      <c r="BI100" s="328"/>
      <c r="BJ100" s="333">
        <f t="shared" si="172"/>
        <v>0</v>
      </c>
      <c r="BK100" s="334"/>
      <c r="BL100" s="328"/>
      <c r="BM100" s="333">
        <f t="shared" si="173"/>
        <v>0</v>
      </c>
      <c r="BN100" s="334"/>
      <c r="BO100" s="328"/>
      <c r="BP100" s="333">
        <f t="shared" si="174"/>
        <v>0</v>
      </c>
      <c r="BQ100" s="334"/>
      <c r="BR100" s="328"/>
      <c r="BS100" s="427"/>
    </row>
    <row r="101" spans="1:71" ht="13.5" customHeight="1" x14ac:dyDescent="0.3">
      <c r="A101" s="412"/>
      <c r="B101" s="450"/>
      <c r="C101" s="453"/>
      <c r="D101" s="456"/>
      <c r="E101" s="424"/>
      <c r="F101" s="325" t="s">
        <v>58</v>
      </c>
      <c r="G101" s="326"/>
      <c r="H101" s="332" t="str">
        <f t="shared" si="175"/>
        <v/>
      </c>
      <c r="I101" s="326"/>
      <c r="J101" s="332" t="str">
        <f t="shared" si="176"/>
        <v/>
      </c>
      <c r="K101" s="326"/>
      <c r="L101" s="332" t="str">
        <f t="shared" si="177"/>
        <v/>
      </c>
      <c r="M101" s="326"/>
      <c r="N101" s="332" t="str">
        <f t="shared" si="178"/>
        <v/>
      </c>
      <c r="O101" s="326"/>
      <c r="P101" s="332" t="str">
        <f t="shared" si="179"/>
        <v/>
      </c>
      <c r="Q101" s="326"/>
      <c r="R101" s="332" t="str">
        <f t="shared" si="180"/>
        <v/>
      </c>
      <c r="S101" s="326"/>
      <c r="T101" s="332" t="str">
        <f t="shared" si="181"/>
        <v/>
      </c>
      <c r="U101" s="326"/>
      <c r="V101" s="332" t="str">
        <f t="shared" si="182"/>
        <v/>
      </c>
      <c r="W101" s="326"/>
      <c r="X101" s="332" t="str">
        <f t="shared" si="183"/>
        <v/>
      </c>
      <c r="Y101" s="326"/>
      <c r="Z101" s="332" t="str">
        <f t="shared" si="184"/>
        <v/>
      </c>
      <c r="AA101" s="326"/>
      <c r="AB101" s="332" t="str">
        <f t="shared" si="185"/>
        <v/>
      </c>
      <c r="AC101" s="326"/>
      <c r="AD101" s="332" t="str">
        <f t="shared" si="186"/>
        <v/>
      </c>
      <c r="AE101" s="326"/>
      <c r="AF101" s="332" t="str">
        <f t="shared" si="187"/>
        <v/>
      </c>
      <c r="AG101" s="326"/>
      <c r="AH101" s="332" t="str">
        <f t="shared" si="188"/>
        <v/>
      </c>
      <c r="AI101" s="326"/>
      <c r="AJ101" s="332" t="str">
        <f t="shared" si="189"/>
        <v/>
      </c>
      <c r="AK101" s="326"/>
      <c r="AL101" s="332" t="str">
        <f t="shared" si="190"/>
        <v/>
      </c>
      <c r="AM101" s="326"/>
      <c r="AN101" s="332" t="str">
        <f t="shared" si="191"/>
        <v/>
      </c>
      <c r="AO101" s="326"/>
      <c r="AP101" s="332" t="str">
        <f t="shared" ref="AP101:AP106" si="193">IF(AO101&gt;0,AO101,"")</f>
        <v/>
      </c>
      <c r="AQ101" s="328"/>
      <c r="AR101" s="333">
        <f t="shared" si="166"/>
        <v>0</v>
      </c>
      <c r="AS101" s="334"/>
      <c r="AT101" s="328"/>
      <c r="AU101" s="333">
        <f t="shared" si="167"/>
        <v>0</v>
      </c>
      <c r="AV101" s="334"/>
      <c r="AW101" s="328"/>
      <c r="AX101" s="333">
        <f t="shared" si="168"/>
        <v>0</v>
      </c>
      <c r="AY101" s="334"/>
      <c r="AZ101" s="328"/>
      <c r="BA101" s="333">
        <f t="shared" si="169"/>
        <v>0</v>
      </c>
      <c r="BB101" s="334"/>
      <c r="BC101" s="328"/>
      <c r="BD101" s="333">
        <f t="shared" si="170"/>
        <v>0</v>
      </c>
      <c r="BE101" s="334"/>
      <c r="BF101" s="328"/>
      <c r="BG101" s="333">
        <f t="shared" si="171"/>
        <v>0</v>
      </c>
      <c r="BH101" s="334"/>
      <c r="BI101" s="328"/>
      <c r="BJ101" s="333">
        <f t="shared" si="172"/>
        <v>0</v>
      </c>
      <c r="BK101" s="334"/>
      <c r="BL101" s="328"/>
      <c r="BM101" s="333">
        <f t="shared" si="173"/>
        <v>0</v>
      </c>
      <c r="BN101" s="334"/>
      <c r="BO101" s="328"/>
      <c r="BP101" s="333">
        <f t="shared" si="174"/>
        <v>0</v>
      </c>
      <c r="BQ101" s="334"/>
      <c r="BR101" s="328"/>
      <c r="BS101" s="348" t="s">
        <v>44</v>
      </c>
    </row>
    <row r="102" spans="1:71" ht="13.5" customHeight="1" x14ac:dyDescent="0.3">
      <c r="A102" s="412"/>
      <c r="B102" s="450"/>
      <c r="C102" s="453"/>
      <c r="D102" s="456"/>
      <c r="E102" s="424"/>
      <c r="F102" s="325" t="s">
        <v>59</v>
      </c>
      <c r="G102" s="326"/>
      <c r="H102" s="332" t="str">
        <f t="shared" si="175"/>
        <v/>
      </c>
      <c r="I102" s="326"/>
      <c r="J102" s="332" t="str">
        <f t="shared" si="176"/>
        <v/>
      </c>
      <c r="K102" s="326"/>
      <c r="L102" s="332" t="str">
        <f t="shared" si="177"/>
        <v/>
      </c>
      <c r="M102" s="326"/>
      <c r="N102" s="332" t="str">
        <f t="shared" si="178"/>
        <v/>
      </c>
      <c r="O102" s="326"/>
      <c r="P102" s="332" t="str">
        <f t="shared" si="179"/>
        <v/>
      </c>
      <c r="Q102" s="326"/>
      <c r="R102" s="332" t="str">
        <f t="shared" si="180"/>
        <v/>
      </c>
      <c r="S102" s="326"/>
      <c r="T102" s="332" t="str">
        <f t="shared" si="181"/>
        <v/>
      </c>
      <c r="U102" s="326"/>
      <c r="V102" s="332" t="str">
        <f t="shared" si="182"/>
        <v/>
      </c>
      <c r="W102" s="326"/>
      <c r="X102" s="332" t="str">
        <f t="shared" si="183"/>
        <v/>
      </c>
      <c r="Y102" s="326"/>
      <c r="Z102" s="332" t="str">
        <f t="shared" si="184"/>
        <v/>
      </c>
      <c r="AA102" s="326"/>
      <c r="AB102" s="332" t="str">
        <f t="shared" si="185"/>
        <v/>
      </c>
      <c r="AC102" s="326"/>
      <c r="AD102" s="332" t="str">
        <f t="shared" si="186"/>
        <v/>
      </c>
      <c r="AE102" s="326"/>
      <c r="AF102" s="332" t="str">
        <f t="shared" si="187"/>
        <v/>
      </c>
      <c r="AG102" s="326"/>
      <c r="AH102" s="332" t="str">
        <f t="shared" si="188"/>
        <v/>
      </c>
      <c r="AI102" s="326"/>
      <c r="AJ102" s="332" t="str">
        <f t="shared" si="189"/>
        <v/>
      </c>
      <c r="AK102" s="326"/>
      <c r="AL102" s="332" t="str">
        <f t="shared" si="190"/>
        <v/>
      </c>
      <c r="AM102" s="326"/>
      <c r="AN102" s="332" t="str">
        <f t="shared" si="191"/>
        <v/>
      </c>
      <c r="AO102" s="326"/>
      <c r="AP102" s="332" t="str">
        <f t="shared" si="193"/>
        <v/>
      </c>
      <c r="AQ102" s="328"/>
      <c r="AR102" s="333">
        <f t="shared" si="166"/>
        <v>0</v>
      </c>
      <c r="AS102" s="334"/>
      <c r="AT102" s="328"/>
      <c r="AU102" s="333">
        <f t="shared" si="167"/>
        <v>0</v>
      </c>
      <c r="AV102" s="334"/>
      <c r="AW102" s="328"/>
      <c r="AX102" s="333">
        <f t="shared" si="168"/>
        <v>0</v>
      </c>
      <c r="AY102" s="334"/>
      <c r="AZ102" s="328"/>
      <c r="BA102" s="333">
        <f t="shared" si="169"/>
        <v>0</v>
      </c>
      <c r="BB102" s="334"/>
      <c r="BC102" s="328"/>
      <c r="BD102" s="333">
        <f t="shared" si="170"/>
        <v>0</v>
      </c>
      <c r="BE102" s="334"/>
      <c r="BF102" s="328"/>
      <c r="BG102" s="333">
        <f t="shared" si="171"/>
        <v>0</v>
      </c>
      <c r="BH102" s="334"/>
      <c r="BI102" s="328"/>
      <c r="BJ102" s="333">
        <f t="shared" si="172"/>
        <v>0</v>
      </c>
      <c r="BK102" s="334"/>
      <c r="BL102" s="328"/>
      <c r="BM102" s="333">
        <f t="shared" si="173"/>
        <v>0</v>
      </c>
      <c r="BN102" s="334"/>
      <c r="BO102" s="328"/>
      <c r="BP102" s="333">
        <f t="shared" si="174"/>
        <v>0</v>
      </c>
      <c r="BQ102" s="334"/>
      <c r="BR102" s="328"/>
      <c r="BS102" s="426">
        <f>SUM(AS95:AS106,AV95:AV106,AY95:AY106,BB95:BB106,BE95:BE106)+SUM(AP95:AP106,AN95:AN106,AL95:AL106,AJ95:AJ106,AH95:AH106,AF95:AF106,AD95:AD106,AB95:AB106,Z95:Z106,X95:X106,V95:V106,T95:T106,R95:R106,P95:P106,N95:N106,L95:L106,J95:J106,H95:H106)</f>
        <v>1160128</v>
      </c>
    </row>
    <row r="103" spans="1:71" ht="13.5" customHeight="1" x14ac:dyDescent="0.3">
      <c r="A103" s="412"/>
      <c r="B103" s="450"/>
      <c r="C103" s="453"/>
      <c r="D103" s="456"/>
      <c r="E103" s="424"/>
      <c r="F103" s="325" t="s">
        <v>60</v>
      </c>
      <c r="G103" s="326"/>
      <c r="H103" s="332" t="str">
        <f t="shared" si="175"/>
        <v/>
      </c>
      <c r="I103" s="326"/>
      <c r="J103" s="332" t="str">
        <f t="shared" si="176"/>
        <v/>
      </c>
      <c r="K103" s="326"/>
      <c r="L103" s="332" t="str">
        <f t="shared" si="177"/>
        <v/>
      </c>
      <c r="M103" s="326"/>
      <c r="N103" s="332" t="str">
        <f t="shared" si="178"/>
        <v/>
      </c>
      <c r="O103" s="326"/>
      <c r="P103" s="332" t="str">
        <f t="shared" si="179"/>
        <v/>
      </c>
      <c r="Q103" s="326"/>
      <c r="R103" s="332" t="str">
        <f t="shared" si="180"/>
        <v/>
      </c>
      <c r="S103" s="326"/>
      <c r="T103" s="332" t="str">
        <f t="shared" si="181"/>
        <v/>
      </c>
      <c r="U103" s="326"/>
      <c r="V103" s="332" t="str">
        <f t="shared" si="182"/>
        <v/>
      </c>
      <c r="W103" s="326"/>
      <c r="X103" s="332" t="str">
        <f t="shared" si="183"/>
        <v/>
      </c>
      <c r="Y103" s="326"/>
      <c r="Z103" s="332" t="str">
        <f t="shared" si="184"/>
        <v/>
      </c>
      <c r="AA103" s="326"/>
      <c r="AB103" s="332" t="str">
        <f t="shared" si="185"/>
        <v/>
      </c>
      <c r="AC103" s="326"/>
      <c r="AD103" s="332" t="str">
        <f t="shared" si="186"/>
        <v/>
      </c>
      <c r="AE103" s="326"/>
      <c r="AF103" s="332" t="str">
        <f t="shared" si="187"/>
        <v/>
      </c>
      <c r="AG103" s="326"/>
      <c r="AH103" s="332" t="str">
        <f t="shared" si="188"/>
        <v/>
      </c>
      <c r="AI103" s="326"/>
      <c r="AJ103" s="332" t="str">
        <f t="shared" si="189"/>
        <v/>
      </c>
      <c r="AK103" s="326"/>
      <c r="AL103" s="332" t="str">
        <f t="shared" si="190"/>
        <v/>
      </c>
      <c r="AM103" s="326"/>
      <c r="AN103" s="332" t="str">
        <f t="shared" si="191"/>
        <v/>
      </c>
      <c r="AO103" s="326"/>
      <c r="AP103" s="332" t="str">
        <f t="shared" si="193"/>
        <v/>
      </c>
      <c r="AQ103" s="328"/>
      <c r="AR103" s="333">
        <f t="shared" si="166"/>
        <v>0</v>
      </c>
      <c r="AS103" s="334"/>
      <c r="AT103" s="328"/>
      <c r="AU103" s="333">
        <f t="shared" si="167"/>
        <v>0</v>
      </c>
      <c r="AV103" s="334"/>
      <c r="AW103" s="328"/>
      <c r="AX103" s="333">
        <f t="shared" si="168"/>
        <v>0</v>
      </c>
      <c r="AY103" s="334"/>
      <c r="AZ103" s="328"/>
      <c r="BA103" s="333">
        <f t="shared" si="169"/>
        <v>0</v>
      </c>
      <c r="BB103" s="334"/>
      <c r="BC103" s="328"/>
      <c r="BD103" s="333">
        <f t="shared" si="170"/>
        <v>0</v>
      </c>
      <c r="BE103" s="334"/>
      <c r="BF103" s="328"/>
      <c r="BG103" s="333">
        <f t="shared" si="171"/>
        <v>0</v>
      </c>
      <c r="BH103" s="334"/>
      <c r="BI103" s="328"/>
      <c r="BJ103" s="333">
        <f t="shared" si="172"/>
        <v>0</v>
      </c>
      <c r="BK103" s="334"/>
      <c r="BL103" s="328"/>
      <c r="BM103" s="333">
        <f t="shared" si="173"/>
        <v>0</v>
      </c>
      <c r="BN103" s="334"/>
      <c r="BO103" s="328"/>
      <c r="BP103" s="333">
        <f t="shared" si="174"/>
        <v>0</v>
      </c>
      <c r="BQ103" s="334"/>
      <c r="BR103" s="328"/>
      <c r="BS103" s="426"/>
    </row>
    <row r="104" spans="1:71" ht="13.5" customHeight="1" x14ac:dyDescent="0.3">
      <c r="A104" s="412"/>
      <c r="B104" s="450"/>
      <c r="C104" s="453"/>
      <c r="D104" s="456"/>
      <c r="E104" s="424"/>
      <c r="F104" s="325" t="s">
        <v>61</v>
      </c>
      <c r="G104" s="326"/>
      <c r="H104" s="335" t="str">
        <f t="shared" si="175"/>
        <v/>
      </c>
      <c r="I104" s="326"/>
      <c r="J104" s="335" t="str">
        <f t="shared" si="176"/>
        <v/>
      </c>
      <c r="K104" s="326"/>
      <c r="L104" s="335" t="str">
        <f t="shared" si="177"/>
        <v/>
      </c>
      <c r="M104" s="326"/>
      <c r="N104" s="335" t="str">
        <f t="shared" si="178"/>
        <v/>
      </c>
      <c r="O104" s="326"/>
      <c r="P104" s="335" t="str">
        <f t="shared" si="179"/>
        <v/>
      </c>
      <c r="Q104" s="326"/>
      <c r="R104" s="335" t="str">
        <f t="shared" si="180"/>
        <v/>
      </c>
      <c r="S104" s="326"/>
      <c r="T104" s="335" t="str">
        <f t="shared" si="181"/>
        <v/>
      </c>
      <c r="U104" s="326"/>
      <c r="V104" s="335" t="str">
        <f t="shared" si="182"/>
        <v/>
      </c>
      <c r="W104" s="326"/>
      <c r="X104" s="335" t="str">
        <f t="shared" si="183"/>
        <v/>
      </c>
      <c r="Y104" s="326"/>
      <c r="Z104" s="335" t="str">
        <f t="shared" si="184"/>
        <v/>
      </c>
      <c r="AA104" s="326"/>
      <c r="AB104" s="335" t="str">
        <f t="shared" si="185"/>
        <v/>
      </c>
      <c r="AC104" s="326"/>
      <c r="AD104" s="335" t="str">
        <f t="shared" si="186"/>
        <v/>
      </c>
      <c r="AE104" s="326"/>
      <c r="AF104" s="335" t="str">
        <f t="shared" si="187"/>
        <v/>
      </c>
      <c r="AG104" s="326"/>
      <c r="AH104" s="335" t="str">
        <f t="shared" si="188"/>
        <v/>
      </c>
      <c r="AI104" s="326"/>
      <c r="AJ104" s="335" t="str">
        <f t="shared" si="189"/>
        <v/>
      </c>
      <c r="AK104" s="326"/>
      <c r="AL104" s="335" t="str">
        <f t="shared" si="190"/>
        <v/>
      </c>
      <c r="AM104" s="326"/>
      <c r="AN104" s="335" t="str">
        <f t="shared" si="191"/>
        <v/>
      </c>
      <c r="AO104" s="326"/>
      <c r="AP104" s="335" t="str">
        <f t="shared" si="193"/>
        <v/>
      </c>
      <c r="AQ104" s="328"/>
      <c r="AR104" s="333">
        <f t="shared" si="166"/>
        <v>0</v>
      </c>
      <c r="AS104" s="334"/>
      <c r="AT104" s="328"/>
      <c r="AU104" s="333">
        <f t="shared" si="167"/>
        <v>0</v>
      </c>
      <c r="AV104" s="334"/>
      <c r="AW104" s="328"/>
      <c r="AX104" s="333">
        <f t="shared" si="168"/>
        <v>0</v>
      </c>
      <c r="AY104" s="334"/>
      <c r="AZ104" s="328"/>
      <c r="BA104" s="333">
        <f t="shared" si="169"/>
        <v>0</v>
      </c>
      <c r="BB104" s="334"/>
      <c r="BC104" s="328"/>
      <c r="BD104" s="333">
        <f t="shared" si="170"/>
        <v>0</v>
      </c>
      <c r="BE104" s="334"/>
      <c r="BF104" s="328"/>
      <c r="BG104" s="333">
        <f t="shared" si="171"/>
        <v>0</v>
      </c>
      <c r="BH104" s="334"/>
      <c r="BI104" s="328"/>
      <c r="BJ104" s="333">
        <f t="shared" si="172"/>
        <v>0</v>
      </c>
      <c r="BK104" s="334"/>
      <c r="BL104" s="328"/>
      <c r="BM104" s="333">
        <f t="shared" si="173"/>
        <v>0</v>
      </c>
      <c r="BN104" s="334"/>
      <c r="BO104" s="328"/>
      <c r="BP104" s="333">
        <f t="shared" si="174"/>
        <v>0</v>
      </c>
      <c r="BQ104" s="334"/>
      <c r="BR104" s="328"/>
      <c r="BS104" s="348" t="s">
        <v>62</v>
      </c>
    </row>
    <row r="105" spans="1:71" ht="13.5" customHeight="1" x14ac:dyDescent="0.3">
      <c r="A105" s="412"/>
      <c r="B105" s="450"/>
      <c r="C105" s="453"/>
      <c r="D105" s="456"/>
      <c r="E105" s="424"/>
      <c r="F105" s="325" t="s">
        <v>63</v>
      </c>
      <c r="G105" s="326"/>
      <c r="H105" s="332" t="str">
        <f t="shared" si="175"/>
        <v/>
      </c>
      <c r="I105" s="326"/>
      <c r="J105" s="332" t="str">
        <f t="shared" si="176"/>
        <v/>
      </c>
      <c r="K105" s="326"/>
      <c r="L105" s="332" t="str">
        <f t="shared" si="177"/>
        <v/>
      </c>
      <c r="M105" s="326"/>
      <c r="N105" s="332" t="str">
        <f t="shared" si="178"/>
        <v/>
      </c>
      <c r="O105" s="326"/>
      <c r="P105" s="332" t="str">
        <f t="shared" si="179"/>
        <v/>
      </c>
      <c r="Q105" s="326"/>
      <c r="R105" s="332" t="str">
        <f t="shared" si="180"/>
        <v/>
      </c>
      <c r="S105" s="326"/>
      <c r="T105" s="332" t="str">
        <f t="shared" si="181"/>
        <v/>
      </c>
      <c r="U105" s="326"/>
      <c r="V105" s="332" t="str">
        <f t="shared" si="182"/>
        <v/>
      </c>
      <c r="W105" s="326"/>
      <c r="X105" s="332" t="str">
        <f t="shared" si="183"/>
        <v/>
      </c>
      <c r="Y105" s="326"/>
      <c r="Z105" s="332" t="str">
        <f t="shared" si="184"/>
        <v/>
      </c>
      <c r="AA105" s="326"/>
      <c r="AB105" s="332" t="str">
        <f t="shared" si="185"/>
        <v/>
      </c>
      <c r="AC105" s="326"/>
      <c r="AD105" s="332" t="str">
        <f t="shared" si="186"/>
        <v/>
      </c>
      <c r="AE105" s="326"/>
      <c r="AF105" s="332" t="str">
        <f t="shared" si="187"/>
        <v/>
      </c>
      <c r="AG105" s="326"/>
      <c r="AH105" s="332" t="str">
        <f t="shared" si="188"/>
        <v/>
      </c>
      <c r="AI105" s="326"/>
      <c r="AJ105" s="332" t="str">
        <f t="shared" si="189"/>
        <v/>
      </c>
      <c r="AK105" s="326"/>
      <c r="AL105" s="332" t="str">
        <f t="shared" si="190"/>
        <v/>
      </c>
      <c r="AM105" s="326"/>
      <c r="AN105" s="332" t="str">
        <f t="shared" si="191"/>
        <v/>
      </c>
      <c r="AO105" s="326"/>
      <c r="AP105" s="332" t="str">
        <f t="shared" si="193"/>
        <v/>
      </c>
      <c r="AQ105" s="328"/>
      <c r="AR105" s="333">
        <f t="shared" si="166"/>
        <v>0</v>
      </c>
      <c r="AS105" s="334"/>
      <c r="AT105" s="328"/>
      <c r="AU105" s="333">
        <f t="shared" si="167"/>
        <v>0</v>
      </c>
      <c r="AV105" s="334"/>
      <c r="AW105" s="328"/>
      <c r="AX105" s="333">
        <f t="shared" si="168"/>
        <v>0</v>
      </c>
      <c r="AY105" s="334"/>
      <c r="AZ105" s="328"/>
      <c r="BA105" s="333">
        <f t="shared" si="169"/>
        <v>0</v>
      </c>
      <c r="BB105" s="334"/>
      <c r="BC105" s="328"/>
      <c r="BD105" s="333">
        <f t="shared" si="170"/>
        <v>0</v>
      </c>
      <c r="BE105" s="334"/>
      <c r="BF105" s="328"/>
      <c r="BG105" s="333">
        <f t="shared" si="171"/>
        <v>0</v>
      </c>
      <c r="BH105" s="334"/>
      <c r="BI105" s="328"/>
      <c r="BJ105" s="333">
        <f t="shared" si="172"/>
        <v>0</v>
      </c>
      <c r="BK105" s="334"/>
      <c r="BL105" s="328"/>
      <c r="BM105" s="333">
        <f t="shared" si="173"/>
        <v>0</v>
      </c>
      <c r="BN105" s="334"/>
      <c r="BO105" s="328"/>
      <c r="BP105" s="333">
        <f t="shared" si="174"/>
        <v>0</v>
      </c>
      <c r="BQ105" s="334"/>
      <c r="BR105" s="328"/>
      <c r="BS105" s="458">
        <f>BS102/BS96</f>
        <v>1</v>
      </c>
    </row>
    <row r="106" spans="1:71" ht="13.5" customHeight="1" thickBot="1" x14ac:dyDescent="0.35">
      <c r="A106" s="413"/>
      <c r="B106" s="451"/>
      <c r="C106" s="454"/>
      <c r="D106" s="457"/>
      <c r="E106" s="425"/>
      <c r="F106" s="349" t="s">
        <v>64</v>
      </c>
      <c r="G106" s="350"/>
      <c r="H106" s="351" t="str">
        <f t="shared" si="175"/>
        <v/>
      </c>
      <c r="I106" s="350"/>
      <c r="J106" s="351" t="str">
        <f t="shared" si="176"/>
        <v/>
      </c>
      <c r="K106" s="350"/>
      <c r="L106" s="351" t="str">
        <f t="shared" si="177"/>
        <v/>
      </c>
      <c r="M106" s="350"/>
      <c r="N106" s="351" t="str">
        <f t="shared" si="178"/>
        <v/>
      </c>
      <c r="O106" s="350"/>
      <c r="P106" s="351" t="str">
        <f t="shared" si="179"/>
        <v/>
      </c>
      <c r="Q106" s="350"/>
      <c r="R106" s="351" t="str">
        <f t="shared" si="180"/>
        <v/>
      </c>
      <c r="S106" s="350"/>
      <c r="T106" s="351" t="str">
        <f t="shared" si="181"/>
        <v/>
      </c>
      <c r="U106" s="350"/>
      <c r="V106" s="351" t="str">
        <f t="shared" si="182"/>
        <v/>
      </c>
      <c r="W106" s="350"/>
      <c r="X106" s="351" t="str">
        <f t="shared" si="183"/>
        <v/>
      </c>
      <c r="Y106" s="350"/>
      <c r="Z106" s="351" t="str">
        <f t="shared" si="184"/>
        <v/>
      </c>
      <c r="AA106" s="350"/>
      <c r="AB106" s="351" t="str">
        <f t="shared" si="185"/>
        <v/>
      </c>
      <c r="AC106" s="350"/>
      <c r="AD106" s="351" t="str">
        <f t="shared" si="186"/>
        <v/>
      </c>
      <c r="AE106" s="350"/>
      <c r="AF106" s="351" t="str">
        <f t="shared" si="187"/>
        <v/>
      </c>
      <c r="AG106" s="350"/>
      <c r="AH106" s="351" t="str">
        <f t="shared" si="188"/>
        <v/>
      </c>
      <c r="AI106" s="350"/>
      <c r="AJ106" s="351" t="str">
        <f t="shared" si="189"/>
        <v/>
      </c>
      <c r="AK106" s="350"/>
      <c r="AL106" s="351" t="str">
        <f t="shared" si="190"/>
        <v/>
      </c>
      <c r="AM106" s="350"/>
      <c r="AN106" s="351" t="str">
        <f t="shared" si="191"/>
        <v/>
      </c>
      <c r="AO106" s="350"/>
      <c r="AP106" s="351" t="str">
        <f t="shared" si="193"/>
        <v/>
      </c>
      <c r="AQ106" s="352"/>
      <c r="AR106" s="353">
        <f t="shared" si="166"/>
        <v>0</v>
      </c>
      <c r="AS106" s="354"/>
      <c r="AT106" s="352"/>
      <c r="AU106" s="353">
        <f t="shared" si="167"/>
        <v>0</v>
      </c>
      <c r="AV106" s="354"/>
      <c r="AW106" s="352"/>
      <c r="AX106" s="353">
        <f t="shared" si="168"/>
        <v>0</v>
      </c>
      <c r="AY106" s="354"/>
      <c r="AZ106" s="352"/>
      <c r="BA106" s="353">
        <f t="shared" si="169"/>
        <v>0</v>
      </c>
      <c r="BB106" s="354"/>
      <c r="BC106" s="352"/>
      <c r="BD106" s="353">
        <f t="shared" si="170"/>
        <v>0</v>
      </c>
      <c r="BE106" s="354"/>
      <c r="BF106" s="352"/>
      <c r="BG106" s="353">
        <f t="shared" si="171"/>
        <v>0</v>
      </c>
      <c r="BH106" s="354"/>
      <c r="BI106" s="352"/>
      <c r="BJ106" s="353">
        <f t="shared" si="172"/>
        <v>0</v>
      </c>
      <c r="BK106" s="354"/>
      <c r="BL106" s="352"/>
      <c r="BM106" s="353">
        <f t="shared" si="173"/>
        <v>0</v>
      </c>
      <c r="BN106" s="354"/>
      <c r="BO106" s="352"/>
      <c r="BP106" s="353">
        <f t="shared" si="174"/>
        <v>0</v>
      </c>
      <c r="BQ106" s="354"/>
      <c r="BR106" s="355"/>
      <c r="BS106" s="459"/>
    </row>
    <row r="107" spans="1:71" ht="15.75" customHeight="1" x14ac:dyDescent="0.3">
      <c r="A107" s="440" t="s">
        <v>27</v>
      </c>
      <c r="B107" s="442" t="s">
        <v>28</v>
      </c>
      <c r="C107" s="442" t="s">
        <v>29</v>
      </c>
      <c r="D107" s="442" t="s">
        <v>30</v>
      </c>
      <c r="E107" s="432" t="s">
        <v>31</v>
      </c>
      <c r="F107" s="444" t="s">
        <v>32</v>
      </c>
      <c r="G107" s="434" t="s">
        <v>33</v>
      </c>
      <c r="H107" s="436" t="s">
        <v>34</v>
      </c>
      <c r="I107" s="434" t="s">
        <v>33</v>
      </c>
      <c r="J107" s="436" t="s">
        <v>34</v>
      </c>
      <c r="K107" s="434" t="s">
        <v>33</v>
      </c>
      <c r="L107" s="436" t="s">
        <v>34</v>
      </c>
      <c r="M107" s="434" t="s">
        <v>33</v>
      </c>
      <c r="N107" s="436" t="s">
        <v>34</v>
      </c>
      <c r="O107" s="434" t="s">
        <v>33</v>
      </c>
      <c r="P107" s="436" t="s">
        <v>34</v>
      </c>
      <c r="Q107" s="434" t="s">
        <v>33</v>
      </c>
      <c r="R107" s="436" t="s">
        <v>34</v>
      </c>
      <c r="S107" s="434" t="s">
        <v>33</v>
      </c>
      <c r="T107" s="436" t="s">
        <v>34</v>
      </c>
      <c r="U107" s="434" t="s">
        <v>33</v>
      </c>
      <c r="V107" s="436" t="s">
        <v>34</v>
      </c>
      <c r="W107" s="434" t="s">
        <v>33</v>
      </c>
      <c r="X107" s="436" t="s">
        <v>34</v>
      </c>
      <c r="Y107" s="434" t="s">
        <v>33</v>
      </c>
      <c r="Z107" s="436" t="s">
        <v>34</v>
      </c>
      <c r="AA107" s="434" t="s">
        <v>33</v>
      </c>
      <c r="AB107" s="436" t="s">
        <v>34</v>
      </c>
      <c r="AC107" s="434" t="s">
        <v>33</v>
      </c>
      <c r="AD107" s="436" t="s">
        <v>34</v>
      </c>
      <c r="AE107" s="434" t="s">
        <v>33</v>
      </c>
      <c r="AF107" s="436" t="s">
        <v>34</v>
      </c>
      <c r="AG107" s="434" t="s">
        <v>33</v>
      </c>
      <c r="AH107" s="436" t="s">
        <v>34</v>
      </c>
      <c r="AI107" s="434" t="s">
        <v>33</v>
      </c>
      <c r="AJ107" s="436" t="s">
        <v>34</v>
      </c>
      <c r="AK107" s="434" t="s">
        <v>33</v>
      </c>
      <c r="AL107" s="436" t="s">
        <v>34</v>
      </c>
      <c r="AM107" s="434" t="s">
        <v>33</v>
      </c>
      <c r="AN107" s="436" t="s">
        <v>34</v>
      </c>
      <c r="AO107" s="434" t="s">
        <v>33</v>
      </c>
      <c r="AP107" s="436" t="s">
        <v>34</v>
      </c>
      <c r="AQ107" s="463" t="s">
        <v>33</v>
      </c>
      <c r="AR107" s="460" t="s">
        <v>35</v>
      </c>
      <c r="AS107" s="446" t="s">
        <v>34</v>
      </c>
      <c r="AT107" s="463" t="s">
        <v>33</v>
      </c>
      <c r="AU107" s="460" t="s">
        <v>35</v>
      </c>
      <c r="AV107" s="446" t="s">
        <v>34</v>
      </c>
      <c r="AW107" s="463" t="s">
        <v>33</v>
      </c>
      <c r="AX107" s="460" t="s">
        <v>35</v>
      </c>
      <c r="AY107" s="446" t="s">
        <v>34</v>
      </c>
      <c r="AZ107" s="438" t="s">
        <v>33</v>
      </c>
      <c r="BA107" s="432" t="s">
        <v>35</v>
      </c>
      <c r="BB107" s="405" t="s">
        <v>34</v>
      </c>
      <c r="BC107" s="438" t="s">
        <v>33</v>
      </c>
      <c r="BD107" s="432" t="s">
        <v>35</v>
      </c>
      <c r="BE107" s="405" t="s">
        <v>34</v>
      </c>
      <c r="BF107" s="438" t="s">
        <v>33</v>
      </c>
      <c r="BG107" s="432" t="s">
        <v>35</v>
      </c>
      <c r="BH107" s="405" t="s">
        <v>34</v>
      </c>
      <c r="BI107" s="438" t="s">
        <v>33</v>
      </c>
      <c r="BJ107" s="432" t="s">
        <v>35</v>
      </c>
      <c r="BK107" s="405" t="s">
        <v>34</v>
      </c>
      <c r="BL107" s="438" t="s">
        <v>33</v>
      </c>
      <c r="BM107" s="432" t="s">
        <v>35</v>
      </c>
      <c r="BN107" s="405" t="s">
        <v>34</v>
      </c>
      <c r="BO107" s="438" t="s">
        <v>33</v>
      </c>
      <c r="BP107" s="432" t="s">
        <v>35</v>
      </c>
      <c r="BQ107" s="405" t="s">
        <v>34</v>
      </c>
      <c r="BR107" s="407" t="s">
        <v>33</v>
      </c>
      <c r="BS107" s="461" t="s">
        <v>36</v>
      </c>
    </row>
    <row r="108" spans="1:71" ht="18.75" customHeight="1" x14ac:dyDescent="0.3">
      <c r="A108" s="441"/>
      <c r="B108" s="443"/>
      <c r="C108" s="443"/>
      <c r="D108" s="443"/>
      <c r="E108" s="433"/>
      <c r="F108" s="445"/>
      <c r="G108" s="435"/>
      <c r="H108" s="437"/>
      <c r="I108" s="435"/>
      <c r="J108" s="437"/>
      <c r="K108" s="435"/>
      <c r="L108" s="437"/>
      <c r="M108" s="435"/>
      <c r="N108" s="437"/>
      <c r="O108" s="435"/>
      <c r="P108" s="437"/>
      <c r="Q108" s="435"/>
      <c r="R108" s="437"/>
      <c r="S108" s="435"/>
      <c r="T108" s="437"/>
      <c r="U108" s="435"/>
      <c r="V108" s="437"/>
      <c r="W108" s="435"/>
      <c r="X108" s="437"/>
      <c r="Y108" s="435"/>
      <c r="Z108" s="437"/>
      <c r="AA108" s="435"/>
      <c r="AB108" s="437"/>
      <c r="AC108" s="435"/>
      <c r="AD108" s="437"/>
      <c r="AE108" s="435"/>
      <c r="AF108" s="437"/>
      <c r="AG108" s="435"/>
      <c r="AH108" s="437"/>
      <c r="AI108" s="435"/>
      <c r="AJ108" s="437"/>
      <c r="AK108" s="435"/>
      <c r="AL108" s="437"/>
      <c r="AM108" s="435"/>
      <c r="AN108" s="437"/>
      <c r="AO108" s="435"/>
      <c r="AP108" s="437"/>
      <c r="AQ108" s="439"/>
      <c r="AR108" s="433"/>
      <c r="AS108" s="406"/>
      <c r="AT108" s="439"/>
      <c r="AU108" s="433"/>
      <c r="AV108" s="406"/>
      <c r="AW108" s="439"/>
      <c r="AX108" s="433"/>
      <c r="AY108" s="406"/>
      <c r="AZ108" s="439"/>
      <c r="BA108" s="433"/>
      <c r="BB108" s="406"/>
      <c r="BC108" s="439"/>
      <c r="BD108" s="433"/>
      <c r="BE108" s="406"/>
      <c r="BF108" s="439"/>
      <c r="BG108" s="433"/>
      <c r="BH108" s="406"/>
      <c r="BI108" s="439"/>
      <c r="BJ108" s="433"/>
      <c r="BK108" s="406"/>
      <c r="BL108" s="439"/>
      <c r="BM108" s="433"/>
      <c r="BN108" s="406"/>
      <c r="BO108" s="439"/>
      <c r="BP108" s="433"/>
      <c r="BQ108" s="406"/>
      <c r="BR108" s="408"/>
      <c r="BS108" s="410"/>
    </row>
    <row r="109" spans="1:71" x14ac:dyDescent="0.3">
      <c r="A109" s="411" t="s">
        <v>151</v>
      </c>
      <c r="B109" s="414" t="s">
        <v>152</v>
      </c>
      <c r="C109" s="452">
        <v>1801625</v>
      </c>
      <c r="D109" s="420" t="s">
        <v>153</v>
      </c>
      <c r="E109" s="423" t="s">
        <v>52</v>
      </c>
      <c r="F109" s="356" t="s">
        <v>41</v>
      </c>
      <c r="G109" s="326"/>
      <c r="H109" s="327" t="str">
        <f>IF(G109&gt;0,G109,"")</f>
        <v/>
      </c>
      <c r="I109" s="326"/>
      <c r="J109" s="327" t="str">
        <f>IF(I109&gt;0,I109,"")</f>
        <v/>
      </c>
      <c r="K109" s="326"/>
      <c r="L109" s="327" t="str">
        <f>IF(K109&gt;0,K109,"")</f>
        <v/>
      </c>
      <c r="M109" s="326"/>
      <c r="N109" s="327" t="str">
        <f>IF(M109&gt;0,M109,"")</f>
        <v/>
      </c>
      <c r="O109" s="326"/>
      <c r="P109" s="327" t="str">
        <f>IF(O109&gt;0,O109,"")</f>
        <v/>
      </c>
      <c r="Q109" s="326"/>
      <c r="R109" s="327" t="str">
        <f>IF(Q109&gt;0,Q109,"")</f>
        <v/>
      </c>
      <c r="S109" s="326"/>
      <c r="T109" s="327" t="str">
        <f>IF(S109&gt;0,S109,"")</f>
        <v/>
      </c>
      <c r="U109" s="326"/>
      <c r="V109" s="327" t="str">
        <f>IF(U109&gt;0,U109,"")</f>
        <v/>
      </c>
      <c r="W109" s="326"/>
      <c r="X109" s="327" t="str">
        <f>IF(W109&gt;0,W109,"")</f>
        <v/>
      </c>
      <c r="Y109" s="326"/>
      <c r="Z109" s="327" t="str">
        <f>IF(Y109&gt;0,Y109,"")</f>
        <v/>
      </c>
      <c r="AA109" s="326"/>
      <c r="AB109" s="327" t="str">
        <f>IF(AA109&gt;0,AA109,"")</f>
        <v/>
      </c>
      <c r="AC109" s="326"/>
      <c r="AD109" s="327" t="str">
        <f>IF(AC109&gt;0,AC109,"")</f>
        <v/>
      </c>
      <c r="AE109" s="326"/>
      <c r="AF109" s="327" t="str">
        <f>IF(AE109&gt;0,AE109,"")</f>
        <v/>
      </c>
      <c r="AG109" s="326"/>
      <c r="AH109" s="327" t="str">
        <f>IF(AG109&gt;0,AG109,"")</f>
        <v/>
      </c>
      <c r="AI109" s="326"/>
      <c r="AJ109" s="327" t="str">
        <f>IF(AI109&gt;0,AI109,"")</f>
        <v/>
      </c>
      <c r="AK109" s="326"/>
      <c r="AL109" s="327" t="str">
        <f>IF(AK109&gt;0,AK109,"")</f>
        <v/>
      </c>
      <c r="AM109" s="326"/>
      <c r="AN109" s="327" t="str">
        <f>IF(AM109&gt;0,AM109,"")</f>
        <v/>
      </c>
      <c r="AO109" s="326"/>
      <c r="AP109" s="327" t="str">
        <f>IF(AO109&gt;0,AO109,"")</f>
        <v/>
      </c>
      <c r="AQ109" s="337"/>
      <c r="AR109" s="329">
        <f t="shared" ref="AR109:AR120" si="194">AQ109-AS109</f>
        <v>0</v>
      </c>
      <c r="AS109" s="330"/>
      <c r="AT109" s="337"/>
      <c r="AU109" s="329">
        <f t="shared" ref="AU109:AU120" si="195">AT109-AV109</f>
        <v>0</v>
      </c>
      <c r="AV109" s="330"/>
      <c r="AW109" s="337"/>
      <c r="AX109" s="329">
        <f t="shared" ref="AX109:AX120" si="196">AW109-AY109</f>
        <v>0</v>
      </c>
      <c r="AY109" s="330"/>
      <c r="AZ109" s="337"/>
      <c r="BA109" s="329">
        <f t="shared" ref="BA109:BA120" si="197">AZ109-BB109</f>
        <v>0</v>
      </c>
      <c r="BB109" s="330"/>
      <c r="BC109" s="337"/>
      <c r="BD109" s="329">
        <f t="shared" ref="BD109:BD120" si="198">BC109-BE109</f>
        <v>0</v>
      </c>
      <c r="BE109" s="330"/>
      <c r="BF109" s="337"/>
      <c r="BG109" s="329">
        <f t="shared" ref="BG109:BG120" si="199">BF109-BH109</f>
        <v>0</v>
      </c>
      <c r="BH109" s="330"/>
      <c r="BI109" s="337"/>
      <c r="BJ109" s="329">
        <f t="shared" ref="BJ109:BJ120" si="200">BI109-BK109</f>
        <v>0</v>
      </c>
      <c r="BK109" s="330"/>
      <c r="BL109" s="337"/>
      <c r="BM109" s="329">
        <f t="shared" ref="BM109:BM120" si="201">BL109-BN109</f>
        <v>0</v>
      </c>
      <c r="BN109" s="330"/>
      <c r="BO109" s="337"/>
      <c r="BP109" s="329">
        <f t="shared" ref="BP109:BP120" si="202">BO109-BQ109</f>
        <v>0</v>
      </c>
      <c r="BQ109" s="330"/>
      <c r="BR109" s="357"/>
      <c r="BS109" s="347" t="s">
        <v>42</v>
      </c>
    </row>
    <row r="110" spans="1:71" ht="13.5" customHeight="1" x14ac:dyDescent="0.3">
      <c r="A110" s="412"/>
      <c r="B110" s="415"/>
      <c r="C110" s="453"/>
      <c r="D110" s="421"/>
      <c r="E110" s="424"/>
      <c r="F110" s="301" t="s">
        <v>53</v>
      </c>
      <c r="G110" s="326"/>
      <c r="H110" s="332" t="str">
        <f t="shared" ref="H110:J120" si="203">IF(G110&gt;0,G110,"")</f>
        <v/>
      </c>
      <c r="I110" s="326"/>
      <c r="J110" s="332" t="str">
        <f t="shared" si="203"/>
        <v/>
      </c>
      <c r="K110" s="326"/>
      <c r="L110" s="332" t="str">
        <f t="shared" ref="L110:L120" si="204">IF(K110&gt;0,K110,"")</f>
        <v/>
      </c>
      <c r="M110" s="326"/>
      <c r="N110" s="332" t="str">
        <f t="shared" ref="N110:N120" si="205">IF(M110&gt;0,M110,"")</f>
        <v/>
      </c>
      <c r="O110" s="326"/>
      <c r="P110" s="332" t="str">
        <f t="shared" ref="P110:P120" si="206">IF(O110&gt;0,O110,"")</f>
        <v/>
      </c>
      <c r="Q110" s="326"/>
      <c r="R110" s="332" t="str">
        <f t="shared" ref="R110:R120" si="207">IF(Q110&gt;0,Q110,"")</f>
        <v/>
      </c>
      <c r="S110" s="326"/>
      <c r="T110" s="332" t="str">
        <f t="shared" ref="T110:T120" si="208">IF(S110&gt;0,S110,"")</f>
        <v/>
      </c>
      <c r="U110" s="326"/>
      <c r="V110" s="332" t="str">
        <f t="shared" ref="V110:V120" si="209">IF(U110&gt;0,U110,"")</f>
        <v/>
      </c>
      <c r="W110" s="326"/>
      <c r="X110" s="332" t="str">
        <f t="shared" ref="X110:X120" si="210">IF(W110&gt;0,W110,"")</f>
        <v/>
      </c>
      <c r="Y110" s="326"/>
      <c r="Z110" s="332" t="str">
        <f t="shared" ref="Z110:Z120" si="211">IF(Y110&gt;0,Y110,"")</f>
        <v/>
      </c>
      <c r="AA110" s="326"/>
      <c r="AB110" s="332" t="str">
        <f t="shared" ref="AB110:AB120" si="212">IF(AA110&gt;0,AA110,"")</f>
        <v/>
      </c>
      <c r="AC110" s="326"/>
      <c r="AD110" s="332" t="str">
        <f t="shared" ref="AD110:AD120" si="213">IF(AC110&gt;0,AC110,"")</f>
        <v/>
      </c>
      <c r="AE110" s="326"/>
      <c r="AF110" s="332" t="str">
        <f t="shared" ref="AF110:AF120" si="214">IF(AE110&gt;0,AE110,"")</f>
        <v/>
      </c>
      <c r="AG110" s="326"/>
      <c r="AH110" s="332" t="str">
        <f t="shared" ref="AH110:AH120" si="215">IF(AG110&gt;0,AG110,"")</f>
        <v/>
      </c>
      <c r="AI110" s="326"/>
      <c r="AJ110" s="332" t="str">
        <f t="shared" ref="AJ110:AJ120" si="216">IF(AI110&gt;0,AI110,"")</f>
        <v/>
      </c>
      <c r="AK110" s="326"/>
      <c r="AL110" s="332" t="str">
        <f t="shared" ref="AL110:AL120" si="217">IF(AK110&gt;0,AK110,"")</f>
        <v/>
      </c>
      <c r="AM110" s="326"/>
      <c r="AN110" s="332" t="str">
        <f t="shared" ref="AN110:AN120" si="218">IF(AM110&gt;0,AM110,"")</f>
        <v/>
      </c>
      <c r="AO110" s="326"/>
      <c r="AP110" s="332" t="str">
        <f t="shared" ref="AP110:AP120" si="219">IF(AO110&gt;0,AO110,"")</f>
        <v/>
      </c>
      <c r="AQ110" s="337"/>
      <c r="AR110" s="333">
        <f t="shared" si="194"/>
        <v>0</v>
      </c>
      <c r="AS110" s="334"/>
      <c r="AT110" s="337"/>
      <c r="AU110" s="333">
        <f t="shared" si="195"/>
        <v>0</v>
      </c>
      <c r="AV110" s="334"/>
      <c r="AW110" s="337"/>
      <c r="AX110" s="333">
        <f t="shared" si="196"/>
        <v>0</v>
      </c>
      <c r="AY110" s="334"/>
      <c r="AZ110" s="337"/>
      <c r="BA110" s="333">
        <f t="shared" si="197"/>
        <v>0</v>
      </c>
      <c r="BB110" s="334"/>
      <c r="BC110" s="337"/>
      <c r="BD110" s="333">
        <f t="shared" si="198"/>
        <v>0</v>
      </c>
      <c r="BE110" s="334"/>
      <c r="BF110" s="337"/>
      <c r="BG110" s="333">
        <f t="shared" si="199"/>
        <v>0</v>
      </c>
      <c r="BH110" s="334"/>
      <c r="BI110" s="337"/>
      <c r="BJ110" s="333">
        <f t="shared" si="200"/>
        <v>0</v>
      </c>
      <c r="BK110" s="334"/>
      <c r="BL110" s="337"/>
      <c r="BM110" s="333">
        <f t="shared" si="201"/>
        <v>0</v>
      </c>
      <c r="BN110" s="334"/>
      <c r="BO110" s="337"/>
      <c r="BP110" s="333">
        <f t="shared" si="202"/>
        <v>0</v>
      </c>
      <c r="BQ110" s="334"/>
      <c r="BR110" s="357"/>
      <c r="BS110" s="426">
        <f>SUM(AQ109:AQ120,AT109:AT120,AW109:AW120,AZ109:AZ120,BC109:BC120,BR109:BR120)+SUM(AO109:AO120,AM109:AM120,AK109:AK120,AI109:AI120,AG109:AG120,AE109:AE120,AC109:AC120,AA109:AA120,Y109:Y120,W109:W120,U109:U120,S109:S120,Q107,Q109:Q120,O109:O120,M109:M120,K109:K120,I109:I120,G109:G120,Q107)</f>
        <v>2400000</v>
      </c>
    </row>
    <row r="111" spans="1:71" s="1" customFormat="1" ht="14.25" customHeight="1" x14ac:dyDescent="0.25">
      <c r="A111" s="412"/>
      <c r="B111" s="415"/>
      <c r="C111" s="453"/>
      <c r="D111" s="421"/>
      <c r="E111" s="424"/>
      <c r="F111" s="301" t="s">
        <v>54</v>
      </c>
      <c r="G111" s="326"/>
      <c r="H111" s="332" t="str">
        <f t="shared" si="203"/>
        <v/>
      </c>
      <c r="I111" s="326"/>
      <c r="J111" s="332" t="str">
        <f t="shared" si="203"/>
        <v/>
      </c>
      <c r="K111" s="326"/>
      <c r="L111" s="332" t="str">
        <f t="shared" si="204"/>
        <v/>
      </c>
      <c r="M111" s="326"/>
      <c r="N111" s="332" t="str">
        <f t="shared" si="205"/>
        <v/>
      </c>
      <c r="O111" s="326"/>
      <c r="P111" s="332" t="str">
        <f t="shared" si="206"/>
        <v/>
      </c>
      <c r="Q111" s="326"/>
      <c r="R111" s="332" t="str">
        <f t="shared" si="207"/>
        <v/>
      </c>
      <c r="S111" s="326"/>
      <c r="T111" s="332" t="str">
        <f t="shared" si="208"/>
        <v/>
      </c>
      <c r="U111" s="326"/>
      <c r="V111" s="332" t="str">
        <f t="shared" si="209"/>
        <v/>
      </c>
      <c r="W111" s="326"/>
      <c r="X111" s="332" t="str">
        <f t="shared" si="210"/>
        <v/>
      </c>
      <c r="Y111" s="326"/>
      <c r="Z111" s="332" t="str">
        <f t="shared" si="211"/>
        <v/>
      </c>
      <c r="AA111" s="326"/>
      <c r="AB111" s="332" t="str">
        <f t="shared" si="212"/>
        <v/>
      </c>
      <c r="AC111" s="326"/>
      <c r="AD111" s="332" t="str">
        <f t="shared" si="213"/>
        <v/>
      </c>
      <c r="AE111" s="326"/>
      <c r="AF111" s="332" t="str">
        <f t="shared" si="214"/>
        <v/>
      </c>
      <c r="AG111" s="326"/>
      <c r="AH111" s="332" t="str">
        <f t="shared" si="215"/>
        <v/>
      </c>
      <c r="AI111" s="326"/>
      <c r="AJ111" s="332" t="str">
        <f t="shared" si="216"/>
        <v/>
      </c>
      <c r="AK111" s="326"/>
      <c r="AL111" s="332" t="str">
        <f t="shared" si="217"/>
        <v/>
      </c>
      <c r="AM111" s="326"/>
      <c r="AN111" s="332" t="str">
        <f t="shared" si="218"/>
        <v/>
      </c>
      <c r="AO111" s="326"/>
      <c r="AP111" s="332" t="str">
        <f t="shared" si="219"/>
        <v/>
      </c>
      <c r="AQ111" s="337"/>
      <c r="AR111" s="333">
        <f t="shared" si="194"/>
        <v>0</v>
      </c>
      <c r="AS111" s="334"/>
      <c r="AT111" s="337"/>
      <c r="AU111" s="333">
        <f t="shared" si="195"/>
        <v>0</v>
      </c>
      <c r="AV111" s="334"/>
      <c r="AW111" s="337"/>
      <c r="AX111" s="333">
        <f t="shared" si="196"/>
        <v>0</v>
      </c>
      <c r="AY111" s="334"/>
      <c r="AZ111" s="337"/>
      <c r="BA111" s="333">
        <f t="shared" si="197"/>
        <v>0</v>
      </c>
      <c r="BB111" s="334"/>
      <c r="BC111" s="337"/>
      <c r="BD111" s="333">
        <f t="shared" si="198"/>
        <v>0</v>
      </c>
      <c r="BE111" s="334"/>
      <c r="BF111" s="337"/>
      <c r="BG111" s="333">
        <f t="shared" si="199"/>
        <v>0</v>
      </c>
      <c r="BH111" s="334"/>
      <c r="BI111" s="337"/>
      <c r="BJ111" s="333">
        <f t="shared" si="200"/>
        <v>0</v>
      </c>
      <c r="BK111" s="334"/>
      <c r="BL111" s="337"/>
      <c r="BM111" s="333">
        <f t="shared" si="201"/>
        <v>0</v>
      </c>
      <c r="BN111" s="334"/>
      <c r="BO111" s="337"/>
      <c r="BP111" s="333">
        <f t="shared" si="202"/>
        <v>0</v>
      </c>
      <c r="BQ111" s="334"/>
      <c r="BR111" s="357"/>
      <c r="BS111" s="426"/>
    </row>
    <row r="112" spans="1:71" s="1" customFormat="1" ht="13.5" customHeight="1" x14ac:dyDescent="0.25">
      <c r="A112" s="412"/>
      <c r="B112" s="415"/>
      <c r="C112" s="453"/>
      <c r="D112" s="421"/>
      <c r="E112" s="424"/>
      <c r="F112" s="301" t="s">
        <v>55</v>
      </c>
      <c r="G112" s="326"/>
      <c r="H112" s="335" t="str">
        <f t="shared" si="203"/>
        <v/>
      </c>
      <c r="I112" s="326"/>
      <c r="J112" s="335" t="str">
        <f t="shared" si="203"/>
        <v/>
      </c>
      <c r="K112" s="326"/>
      <c r="L112" s="335" t="str">
        <f t="shared" si="204"/>
        <v/>
      </c>
      <c r="M112" s="326"/>
      <c r="N112" s="335" t="str">
        <f t="shared" si="205"/>
        <v/>
      </c>
      <c r="O112" s="326"/>
      <c r="P112" s="335" t="str">
        <f t="shared" si="206"/>
        <v/>
      </c>
      <c r="Q112" s="326"/>
      <c r="R112" s="335" t="str">
        <f t="shared" si="207"/>
        <v/>
      </c>
      <c r="S112" s="326"/>
      <c r="T112" s="335" t="str">
        <f t="shared" si="208"/>
        <v/>
      </c>
      <c r="U112" s="326"/>
      <c r="V112" s="335" t="str">
        <f t="shared" si="209"/>
        <v/>
      </c>
      <c r="W112" s="326"/>
      <c r="X112" s="335" t="str">
        <f t="shared" si="210"/>
        <v/>
      </c>
      <c r="Y112" s="326"/>
      <c r="Z112" s="335" t="str">
        <f t="shared" si="211"/>
        <v/>
      </c>
      <c r="AA112" s="326"/>
      <c r="AB112" s="335" t="str">
        <f t="shared" si="212"/>
        <v/>
      </c>
      <c r="AC112" s="326"/>
      <c r="AD112" s="335" t="str">
        <f t="shared" si="213"/>
        <v/>
      </c>
      <c r="AE112" s="326"/>
      <c r="AF112" s="335" t="str">
        <f t="shared" si="214"/>
        <v/>
      </c>
      <c r="AG112" s="326"/>
      <c r="AH112" s="335" t="str">
        <f t="shared" si="215"/>
        <v/>
      </c>
      <c r="AI112" s="326"/>
      <c r="AJ112" s="335" t="str">
        <f t="shared" si="216"/>
        <v/>
      </c>
      <c r="AK112" s="326"/>
      <c r="AL112" s="335" t="str">
        <f t="shared" si="217"/>
        <v/>
      </c>
      <c r="AM112" s="326"/>
      <c r="AN112" s="335" t="str">
        <f t="shared" si="218"/>
        <v/>
      </c>
      <c r="AO112" s="326"/>
      <c r="AP112" s="335" t="str">
        <f t="shared" si="219"/>
        <v/>
      </c>
      <c r="AQ112" s="337"/>
      <c r="AR112" s="333">
        <f t="shared" si="194"/>
        <v>0</v>
      </c>
      <c r="AS112" s="334"/>
      <c r="AT112" s="337"/>
      <c r="AU112" s="333">
        <f t="shared" si="195"/>
        <v>0</v>
      </c>
      <c r="AV112" s="334"/>
      <c r="AW112" s="337"/>
      <c r="AX112" s="333">
        <f t="shared" si="196"/>
        <v>0</v>
      </c>
      <c r="AY112" s="334"/>
      <c r="AZ112" s="337"/>
      <c r="BA112" s="333">
        <f t="shared" si="197"/>
        <v>0</v>
      </c>
      <c r="BB112" s="334"/>
      <c r="BC112" s="337"/>
      <c r="BD112" s="333">
        <f t="shared" si="198"/>
        <v>0</v>
      </c>
      <c r="BE112" s="334"/>
      <c r="BF112" s="337"/>
      <c r="BG112" s="333">
        <f t="shared" si="199"/>
        <v>0</v>
      </c>
      <c r="BH112" s="334"/>
      <c r="BI112" s="337"/>
      <c r="BJ112" s="333">
        <f t="shared" si="200"/>
        <v>0</v>
      </c>
      <c r="BK112" s="334"/>
      <c r="BL112" s="337"/>
      <c r="BM112" s="333">
        <f t="shared" si="201"/>
        <v>0</v>
      </c>
      <c r="BN112" s="334"/>
      <c r="BO112" s="337"/>
      <c r="BP112" s="333">
        <f t="shared" si="202"/>
        <v>0</v>
      </c>
      <c r="BQ112" s="334"/>
      <c r="BR112" s="357"/>
      <c r="BS112" s="348" t="s">
        <v>43</v>
      </c>
    </row>
    <row r="113" spans="1:71" s="1" customFormat="1" ht="13.5" customHeight="1" x14ac:dyDescent="0.25">
      <c r="A113" s="412"/>
      <c r="B113" s="415"/>
      <c r="C113" s="453"/>
      <c r="D113" s="421"/>
      <c r="E113" s="424"/>
      <c r="F113" s="301" t="s">
        <v>56</v>
      </c>
      <c r="G113" s="326"/>
      <c r="H113" s="335" t="str">
        <f t="shared" si="203"/>
        <v/>
      </c>
      <c r="I113" s="326"/>
      <c r="J113" s="335" t="str">
        <f t="shared" si="203"/>
        <v/>
      </c>
      <c r="K113" s="326"/>
      <c r="L113" s="335" t="str">
        <f t="shared" si="204"/>
        <v/>
      </c>
      <c r="M113" s="326"/>
      <c r="N113" s="335" t="str">
        <f t="shared" si="205"/>
        <v/>
      </c>
      <c r="O113" s="326"/>
      <c r="P113" s="335" t="str">
        <f t="shared" si="206"/>
        <v/>
      </c>
      <c r="Q113" s="326"/>
      <c r="R113" s="335" t="str">
        <f t="shared" si="207"/>
        <v/>
      </c>
      <c r="S113" s="326"/>
      <c r="T113" s="335" t="str">
        <f t="shared" si="208"/>
        <v/>
      </c>
      <c r="U113" s="326"/>
      <c r="V113" s="335" t="str">
        <f t="shared" si="209"/>
        <v/>
      </c>
      <c r="W113" s="326"/>
      <c r="X113" s="335" t="str">
        <f t="shared" si="210"/>
        <v/>
      </c>
      <c r="Y113" s="326"/>
      <c r="Z113" s="335" t="str">
        <f t="shared" si="211"/>
        <v/>
      </c>
      <c r="AA113" s="326"/>
      <c r="AB113" s="335" t="str">
        <f t="shared" si="212"/>
        <v/>
      </c>
      <c r="AC113" s="326"/>
      <c r="AD113" s="335" t="str">
        <f t="shared" si="213"/>
        <v/>
      </c>
      <c r="AE113" s="326"/>
      <c r="AF113" s="335" t="str">
        <f t="shared" si="214"/>
        <v/>
      </c>
      <c r="AG113" s="326"/>
      <c r="AH113" s="335" t="str">
        <f t="shared" si="215"/>
        <v/>
      </c>
      <c r="AI113" s="326"/>
      <c r="AJ113" s="335" t="str">
        <f t="shared" si="216"/>
        <v/>
      </c>
      <c r="AK113" s="326"/>
      <c r="AL113" s="335" t="str">
        <f t="shared" si="217"/>
        <v/>
      </c>
      <c r="AM113" s="326"/>
      <c r="AN113" s="335" t="str">
        <f t="shared" si="218"/>
        <v/>
      </c>
      <c r="AO113" s="326"/>
      <c r="AP113" s="335" t="str">
        <f t="shared" si="219"/>
        <v/>
      </c>
      <c r="AQ113" s="337"/>
      <c r="AR113" s="333">
        <f t="shared" si="194"/>
        <v>0</v>
      </c>
      <c r="AS113" s="334"/>
      <c r="AT113" s="337"/>
      <c r="AU113" s="333">
        <f t="shared" si="195"/>
        <v>0</v>
      </c>
      <c r="AV113" s="334"/>
      <c r="AW113" s="337"/>
      <c r="AX113" s="333">
        <f t="shared" si="196"/>
        <v>0</v>
      </c>
      <c r="AY113" s="334"/>
      <c r="AZ113" s="337"/>
      <c r="BA113" s="333">
        <f t="shared" si="197"/>
        <v>0</v>
      </c>
      <c r="BB113" s="334"/>
      <c r="BC113" s="337"/>
      <c r="BD113" s="333">
        <f t="shared" si="198"/>
        <v>0</v>
      </c>
      <c r="BE113" s="334"/>
      <c r="BF113" s="337"/>
      <c r="BG113" s="333">
        <f t="shared" si="199"/>
        <v>0</v>
      </c>
      <c r="BH113" s="334"/>
      <c r="BI113" s="337"/>
      <c r="BJ113" s="333">
        <f t="shared" si="200"/>
        <v>0</v>
      </c>
      <c r="BK113" s="334"/>
      <c r="BL113" s="337"/>
      <c r="BM113" s="333">
        <f t="shared" si="201"/>
        <v>0</v>
      </c>
      <c r="BN113" s="334"/>
      <c r="BO113" s="337"/>
      <c r="BP113" s="333">
        <f t="shared" si="202"/>
        <v>0</v>
      </c>
      <c r="BQ113" s="334"/>
      <c r="BR113" s="357"/>
      <c r="BS113" s="426">
        <f>SUM(AR109:AR120,AU109:AU120,AX109:AX120,BA109:BA120,BD109:BD120)</f>
        <v>800000</v>
      </c>
    </row>
    <row r="114" spans="1:71" s="1" customFormat="1" ht="13.5" customHeight="1" x14ac:dyDescent="0.25">
      <c r="A114" s="412"/>
      <c r="B114" s="415"/>
      <c r="C114" s="453"/>
      <c r="D114" s="421"/>
      <c r="E114" s="424"/>
      <c r="F114" s="301" t="s">
        <v>57</v>
      </c>
      <c r="G114" s="326"/>
      <c r="H114" s="332" t="str">
        <f t="shared" si="203"/>
        <v/>
      </c>
      <c r="I114" s="326"/>
      <c r="J114" s="332" t="str">
        <f t="shared" si="203"/>
        <v/>
      </c>
      <c r="K114" s="326"/>
      <c r="L114" s="332" t="str">
        <f t="shared" si="204"/>
        <v/>
      </c>
      <c r="M114" s="326"/>
      <c r="N114" s="332" t="str">
        <f t="shared" si="205"/>
        <v/>
      </c>
      <c r="O114" s="326"/>
      <c r="P114" s="332" t="str">
        <f t="shared" si="206"/>
        <v/>
      </c>
      <c r="Q114" s="326"/>
      <c r="R114" s="332" t="str">
        <f t="shared" si="207"/>
        <v/>
      </c>
      <c r="S114" s="326"/>
      <c r="T114" s="332" t="str">
        <f t="shared" si="208"/>
        <v/>
      </c>
      <c r="U114" s="326"/>
      <c r="V114" s="332" t="str">
        <f t="shared" si="209"/>
        <v/>
      </c>
      <c r="W114" s="326"/>
      <c r="X114" s="332" t="str">
        <f t="shared" si="210"/>
        <v/>
      </c>
      <c r="Y114" s="326"/>
      <c r="Z114" s="332" t="str">
        <f t="shared" si="211"/>
        <v/>
      </c>
      <c r="AA114" s="326"/>
      <c r="AB114" s="332" t="str">
        <f t="shared" si="212"/>
        <v/>
      </c>
      <c r="AC114" s="326"/>
      <c r="AD114" s="332" t="str">
        <f t="shared" si="213"/>
        <v/>
      </c>
      <c r="AE114" s="326"/>
      <c r="AF114" s="332" t="str">
        <f t="shared" si="214"/>
        <v/>
      </c>
      <c r="AG114" s="326"/>
      <c r="AH114" s="332" t="str">
        <f t="shared" si="215"/>
        <v/>
      </c>
      <c r="AI114" s="326"/>
      <c r="AJ114" s="332" t="str">
        <f t="shared" si="216"/>
        <v/>
      </c>
      <c r="AK114" s="326"/>
      <c r="AL114" s="332" t="str">
        <f t="shared" si="217"/>
        <v/>
      </c>
      <c r="AM114" s="326"/>
      <c r="AN114" s="332" t="str">
        <f t="shared" si="218"/>
        <v/>
      </c>
      <c r="AO114" s="326"/>
      <c r="AP114" s="332" t="str">
        <f t="shared" si="219"/>
        <v/>
      </c>
      <c r="AQ114" s="337"/>
      <c r="AR114" s="333">
        <f t="shared" si="194"/>
        <v>0</v>
      </c>
      <c r="AS114" s="334"/>
      <c r="AT114" s="337"/>
      <c r="AU114" s="333">
        <f t="shared" si="195"/>
        <v>0</v>
      </c>
      <c r="AV114" s="334"/>
      <c r="AW114" s="337"/>
      <c r="AX114" s="333">
        <f t="shared" si="196"/>
        <v>0</v>
      </c>
      <c r="AY114" s="334"/>
      <c r="AZ114" s="337"/>
      <c r="BA114" s="333">
        <f t="shared" si="197"/>
        <v>0</v>
      </c>
      <c r="BB114" s="334"/>
      <c r="BC114" s="337"/>
      <c r="BD114" s="333">
        <f t="shared" si="198"/>
        <v>0</v>
      </c>
      <c r="BE114" s="334"/>
      <c r="BF114" s="337"/>
      <c r="BG114" s="333">
        <f t="shared" si="199"/>
        <v>0</v>
      </c>
      <c r="BH114" s="334"/>
      <c r="BI114" s="337"/>
      <c r="BJ114" s="333">
        <f t="shared" si="200"/>
        <v>0</v>
      </c>
      <c r="BK114" s="334"/>
      <c r="BL114" s="337"/>
      <c r="BM114" s="333">
        <f t="shared" si="201"/>
        <v>0</v>
      </c>
      <c r="BN114" s="334"/>
      <c r="BO114" s="337"/>
      <c r="BP114" s="333">
        <f t="shared" si="202"/>
        <v>0</v>
      </c>
      <c r="BQ114" s="334"/>
      <c r="BR114" s="357"/>
      <c r="BS114" s="427"/>
    </row>
    <row r="115" spans="1:71" s="1" customFormat="1" ht="13.5" customHeight="1" x14ac:dyDescent="0.25">
      <c r="A115" s="412"/>
      <c r="B115" s="415"/>
      <c r="C115" s="453"/>
      <c r="D115" s="421"/>
      <c r="E115" s="424"/>
      <c r="F115" s="301" t="s">
        <v>58</v>
      </c>
      <c r="G115" s="326"/>
      <c r="H115" s="332" t="str">
        <f t="shared" si="203"/>
        <v/>
      </c>
      <c r="I115" s="326"/>
      <c r="J115" s="332" t="str">
        <f t="shared" si="203"/>
        <v/>
      </c>
      <c r="K115" s="326"/>
      <c r="L115" s="332" t="str">
        <f t="shared" si="204"/>
        <v/>
      </c>
      <c r="M115" s="326"/>
      <c r="N115" s="332" t="str">
        <f t="shared" si="205"/>
        <v/>
      </c>
      <c r="O115" s="326"/>
      <c r="P115" s="332" t="str">
        <f t="shared" si="206"/>
        <v/>
      </c>
      <c r="Q115" s="326"/>
      <c r="R115" s="332" t="str">
        <f t="shared" si="207"/>
        <v/>
      </c>
      <c r="S115" s="326"/>
      <c r="T115" s="332" t="str">
        <f t="shared" si="208"/>
        <v/>
      </c>
      <c r="U115" s="326"/>
      <c r="V115" s="332" t="str">
        <f t="shared" si="209"/>
        <v/>
      </c>
      <c r="W115" s="326"/>
      <c r="X115" s="332" t="str">
        <f t="shared" si="210"/>
        <v/>
      </c>
      <c r="Y115" s="326"/>
      <c r="Z115" s="332" t="str">
        <f t="shared" si="211"/>
        <v/>
      </c>
      <c r="AA115" s="326"/>
      <c r="AB115" s="332" t="str">
        <f t="shared" si="212"/>
        <v/>
      </c>
      <c r="AC115" s="326"/>
      <c r="AD115" s="332" t="str">
        <f t="shared" si="213"/>
        <v/>
      </c>
      <c r="AE115" s="326"/>
      <c r="AF115" s="332" t="str">
        <f t="shared" si="214"/>
        <v/>
      </c>
      <c r="AG115" s="326"/>
      <c r="AH115" s="332" t="str">
        <f t="shared" si="215"/>
        <v/>
      </c>
      <c r="AI115" s="326"/>
      <c r="AJ115" s="332" t="str">
        <f t="shared" si="216"/>
        <v/>
      </c>
      <c r="AK115" s="326"/>
      <c r="AL115" s="332" t="str">
        <f t="shared" si="217"/>
        <v/>
      </c>
      <c r="AM115" s="326"/>
      <c r="AN115" s="332" t="str">
        <f t="shared" si="218"/>
        <v/>
      </c>
      <c r="AO115" s="326"/>
      <c r="AP115" s="332" t="str">
        <f t="shared" si="219"/>
        <v/>
      </c>
      <c r="AQ115" s="337"/>
      <c r="AR115" s="333">
        <f t="shared" si="194"/>
        <v>0</v>
      </c>
      <c r="AS115" s="334"/>
      <c r="AT115" s="337"/>
      <c r="AU115" s="333">
        <f t="shared" si="195"/>
        <v>0</v>
      </c>
      <c r="AV115" s="334"/>
      <c r="AW115" s="337"/>
      <c r="AX115" s="333">
        <f t="shared" si="196"/>
        <v>0</v>
      </c>
      <c r="AY115" s="334"/>
      <c r="AZ115" s="337"/>
      <c r="BA115" s="333">
        <f t="shared" si="197"/>
        <v>0</v>
      </c>
      <c r="BB115" s="334"/>
      <c r="BC115" s="337"/>
      <c r="BD115" s="333">
        <f t="shared" si="198"/>
        <v>0</v>
      </c>
      <c r="BE115" s="334"/>
      <c r="BF115" s="337"/>
      <c r="BG115" s="333">
        <f t="shared" si="199"/>
        <v>0</v>
      </c>
      <c r="BH115" s="334"/>
      <c r="BI115" s="337"/>
      <c r="BJ115" s="333">
        <f t="shared" si="200"/>
        <v>0</v>
      </c>
      <c r="BK115" s="334"/>
      <c r="BL115" s="337"/>
      <c r="BM115" s="333">
        <f t="shared" si="201"/>
        <v>0</v>
      </c>
      <c r="BN115" s="334"/>
      <c r="BO115" s="337"/>
      <c r="BP115" s="333">
        <f t="shared" si="202"/>
        <v>0</v>
      </c>
      <c r="BQ115" s="334"/>
      <c r="BR115" s="357"/>
      <c r="BS115" s="348" t="s">
        <v>44</v>
      </c>
    </row>
    <row r="116" spans="1:71" s="1" customFormat="1" ht="13.5" customHeight="1" x14ac:dyDescent="0.25">
      <c r="A116" s="412"/>
      <c r="B116" s="415"/>
      <c r="C116" s="453"/>
      <c r="D116" s="421"/>
      <c r="E116" s="424"/>
      <c r="F116" s="301" t="s">
        <v>59</v>
      </c>
      <c r="G116" s="326"/>
      <c r="H116" s="332" t="str">
        <f t="shared" si="203"/>
        <v/>
      </c>
      <c r="I116" s="326"/>
      <c r="J116" s="332" t="str">
        <f t="shared" si="203"/>
        <v/>
      </c>
      <c r="K116" s="326"/>
      <c r="L116" s="332" t="str">
        <f t="shared" si="204"/>
        <v/>
      </c>
      <c r="M116" s="326"/>
      <c r="N116" s="332" t="str">
        <f t="shared" si="205"/>
        <v/>
      </c>
      <c r="O116" s="326"/>
      <c r="P116" s="332" t="str">
        <f t="shared" si="206"/>
        <v/>
      </c>
      <c r="Q116" s="326"/>
      <c r="R116" s="332" t="str">
        <f t="shared" si="207"/>
        <v/>
      </c>
      <c r="S116" s="326"/>
      <c r="T116" s="332" t="str">
        <f t="shared" si="208"/>
        <v/>
      </c>
      <c r="U116" s="326"/>
      <c r="V116" s="332" t="str">
        <f t="shared" si="209"/>
        <v/>
      </c>
      <c r="W116" s="326"/>
      <c r="X116" s="332" t="str">
        <f t="shared" si="210"/>
        <v/>
      </c>
      <c r="Y116" s="326"/>
      <c r="Z116" s="332" t="str">
        <f t="shared" si="211"/>
        <v/>
      </c>
      <c r="AA116" s="326"/>
      <c r="AB116" s="332" t="str">
        <f t="shared" si="212"/>
        <v/>
      </c>
      <c r="AC116" s="326"/>
      <c r="AD116" s="332" t="str">
        <f t="shared" si="213"/>
        <v/>
      </c>
      <c r="AE116" s="326"/>
      <c r="AF116" s="332" t="str">
        <f t="shared" si="214"/>
        <v/>
      </c>
      <c r="AG116" s="326"/>
      <c r="AH116" s="332" t="str">
        <f t="shared" si="215"/>
        <v/>
      </c>
      <c r="AI116" s="326"/>
      <c r="AJ116" s="332" t="str">
        <f t="shared" si="216"/>
        <v/>
      </c>
      <c r="AK116" s="326"/>
      <c r="AL116" s="332" t="str">
        <f t="shared" si="217"/>
        <v/>
      </c>
      <c r="AM116" s="326"/>
      <c r="AN116" s="332" t="str">
        <f t="shared" si="218"/>
        <v/>
      </c>
      <c r="AO116" s="326"/>
      <c r="AP116" s="332" t="str">
        <f t="shared" si="219"/>
        <v/>
      </c>
      <c r="AQ116" s="337"/>
      <c r="AR116" s="333">
        <f t="shared" si="194"/>
        <v>0</v>
      </c>
      <c r="AS116" s="334"/>
      <c r="AT116" s="337"/>
      <c r="AU116" s="333">
        <f t="shared" si="195"/>
        <v>0</v>
      </c>
      <c r="AV116" s="334"/>
      <c r="AW116" s="337"/>
      <c r="AX116" s="333">
        <f t="shared" si="196"/>
        <v>0</v>
      </c>
      <c r="AY116" s="334"/>
      <c r="AZ116" s="337"/>
      <c r="BA116" s="333">
        <f t="shared" si="197"/>
        <v>0</v>
      </c>
      <c r="BB116" s="334"/>
      <c r="BC116" s="337"/>
      <c r="BD116" s="333">
        <f t="shared" si="198"/>
        <v>0</v>
      </c>
      <c r="BE116" s="334"/>
      <c r="BF116" s="337"/>
      <c r="BG116" s="333">
        <f t="shared" si="199"/>
        <v>0</v>
      </c>
      <c r="BH116" s="334"/>
      <c r="BI116" s="337"/>
      <c r="BJ116" s="333">
        <f t="shared" si="200"/>
        <v>0</v>
      </c>
      <c r="BK116" s="334"/>
      <c r="BL116" s="337"/>
      <c r="BM116" s="333">
        <f t="shared" si="201"/>
        <v>0</v>
      </c>
      <c r="BN116" s="334"/>
      <c r="BO116" s="337"/>
      <c r="BP116" s="333">
        <f t="shared" si="202"/>
        <v>0</v>
      </c>
      <c r="BQ116" s="334"/>
      <c r="BR116" s="357"/>
      <c r="BS116" s="426">
        <f>SUM(AS109:AS120,AV109:AV120,AY109:AY120,BB109:BB120,BE109:BE120)+SUM(AP109:AP120,AN109:AN120,AL109:AL120,AJ109:AJ120,AH109:AH120,AF109:AF120,AD109:AD120,AB109:AB120,Z109:Z120,X109:X120,V109:V120,T109:T120,R109:R120,P109:P120,N109:N120,L109:L120,J109:J120,H109:H120)</f>
        <v>1600000</v>
      </c>
    </row>
    <row r="117" spans="1:71" s="1" customFormat="1" ht="13.5" customHeight="1" x14ac:dyDescent="0.25">
      <c r="A117" s="412"/>
      <c r="B117" s="415"/>
      <c r="C117" s="453"/>
      <c r="D117" s="421"/>
      <c r="E117" s="424"/>
      <c r="F117" s="301" t="s">
        <v>60</v>
      </c>
      <c r="G117" s="326"/>
      <c r="H117" s="332" t="str">
        <f t="shared" si="203"/>
        <v/>
      </c>
      <c r="I117" s="326"/>
      <c r="J117" s="332" t="str">
        <f t="shared" si="203"/>
        <v/>
      </c>
      <c r="K117" s="326"/>
      <c r="L117" s="332" t="str">
        <f t="shared" si="204"/>
        <v/>
      </c>
      <c r="M117" s="326"/>
      <c r="N117" s="332" t="str">
        <f t="shared" si="205"/>
        <v/>
      </c>
      <c r="O117" s="326"/>
      <c r="P117" s="332" t="str">
        <f t="shared" si="206"/>
        <v/>
      </c>
      <c r="Q117" s="326"/>
      <c r="R117" s="332" t="str">
        <f t="shared" si="207"/>
        <v/>
      </c>
      <c r="S117" s="326"/>
      <c r="T117" s="332" t="str">
        <f t="shared" si="208"/>
        <v/>
      </c>
      <c r="U117" s="326"/>
      <c r="V117" s="332" t="str">
        <f t="shared" si="209"/>
        <v/>
      </c>
      <c r="W117" s="326"/>
      <c r="X117" s="332" t="str">
        <f t="shared" si="210"/>
        <v/>
      </c>
      <c r="Y117" s="326"/>
      <c r="Z117" s="332" t="str">
        <f t="shared" si="211"/>
        <v/>
      </c>
      <c r="AA117" s="326"/>
      <c r="AB117" s="332" t="str">
        <f t="shared" si="212"/>
        <v/>
      </c>
      <c r="AC117" s="326"/>
      <c r="AD117" s="332" t="str">
        <f t="shared" si="213"/>
        <v/>
      </c>
      <c r="AE117" s="326"/>
      <c r="AF117" s="332" t="str">
        <f t="shared" si="214"/>
        <v/>
      </c>
      <c r="AG117" s="326"/>
      <c r="AH117" s="332" t="str">
        <f t="shared" si="215"/>
        <v/>
      </c>
      <c r="AI117" s="326"/>
      <c r="AJ117" s="332" t="str">
        <f t="shared" si="216"/>
        <v/>
      </c>
      <c r="AK117" s="326"/>
      <c r="AL117" s="332" t="str">
        <f t="shared" si="217"/>
        <v/>
      </c>
      <c r="AM117" s="326"/>
      <c r="AN117" s="332" t="str">
        <f t="shared" si="218"/>
        <v/>
      </c>
      <c r="AO117" s="326"/>
      <c r="AP117" s="332" t="str">
        <f t="shared" si="219"/>
        <v/>
      </c>
      <c r="AQ117" s="337"/>
      <c r="AR117" s="333">
        <f t="shared" si="194"/>
        <v>0</v>
      </c>
      <c r="AS117" s="334"/>
      <c r="AT117" s="337"/>
      <c r="AU117" s="333">
        <f t="shared" si="195"/>
        <v>0</v>
      </c>
      <c r="AV117" s="334"/>
      <c r="AW117" s="376">
        <v>800000</v>
      </c>
      <c r="AX117" s="374">
        <f t="shared" si="196"/>
        <v>0</v>
      </c>
      <c r="AY117" s="375">
        <v>800000</v>
      </c>
      <c r="AZ117" s="376">
        <v>800000</v>
      </c>
      <c r="BA117" s="374">
        <f t="shared" si="197"/>
        <v>0</v>
      </c>
      <c r="BB117" s="375">
        <v>800000</v>
      </c>
      <c r="BC117" s="376">
        <v>800000</v>
      </c>
      <c r="BD117" s="374">
        <f t="shared" si="198"/>
        <v>800000</v>
      </c>
      <c r="BE117" s="375"/>
      <c r="BF117" s="337"/>
      <c r="BG117" s="333">
        <f t="shared" si="199"/>
        <v>0</v>
      </c>
      <c r="BH117" s="334"/>
      <c r="BI117" s="337"/>
      <c r="BJ117" s="333">
        <f t="shared" si="200"/>
        <v>0</v>
      </c>
      <c r="BK117" s="334"/>
      <c r="BL117" s="337"/>
      <c r="BM117" s="333">
        <f t="shared" si="201"/>
        <v>0</v>
      </c>
      <c r="BN117" s="334"/>
      <c r="BO117" s="337"/>
      <c r="BP117" s="333">
        <f t="shared" si="202"/>
        <v>0</v>
      </c>
      <c r="BQ117" s="334"/>
      <c r="BR117" s="357"/>
      <c r="BS117" s="426"/>
    </row>
    <row r="118" spans="1:71" s="1" customFormat="1" ht="13.5" customHeight="1" x14ac:dyDescent="0.25">
      <c r="A118" s="412"/>
      <c r="B118" s="415"/>
      <c r="C118" s="453"/>
      <c r="D118" s="421"/>
      <c r="E118" s="424"/>
      <c r="F118" s="301" t="s">
        <v>61</v>
      </c>
      <c r="G118" s="326"/>
      <c r="H118" s="335" t="str">
        <f t="shared" si="203"/>
        <v/>
      </c>
      <c r="I118" s="326"/>
      <c r="J118" s="335" t="str">
        <f t="shared" si="203"/>
        <v/>
      </c>
      <c r="K118" s="326"/>
      <c r="L118" s="335" t="str">
        <f t="shared" si="204"/>
        <v/>
      </c>
      <c r="M118" s="326"/>
      <c r="N118" s="335" t="str">
        <f t="shared" si="205"/>
        <v/>
      </c>
      <c r="O118" s="326"/>
      <c r="P118" s="335" t="str">
        <f t="shared" si="206"/>
        <v/>
      </c>
      <c r="Q118" s="326"/>
      <c r="R118" s="335" t="str">
        <f t="shared" si="207"/>
        <v/>
      </c>
      <c r="S118" s="326"/>
      <c r="T118" s="335" t="str">
        <f t="shared" si="208"/>
        <v/>
      </c>
      <c r="U118" s="326"/>
      <c r="V118" s="335" t="str">
        <f t="shared" si="209"/>
        <v/>
      </c>
      <c r="W118" s="326"/>
      <c r="X118" s="335" t="str">
        <f t="shared" si="210"/>
        <v/>
      </c>
      <c r="Y118" s="326"/>
      <c r="Z118" s="335" t="str">
        <f t="shared" si="211"/>
        <v/>
      </c>
      <c r="AA118" s="326"/>
      <c r="AB118" s="335" t="str">
        <f t="shared" si="212"/>
        <v/>
      </c>
      <c r="AC118" s="326"/>
      <c r="AD118" s="335" t="str">
        <f t="shared" si="213"/>
        <v/>
      </c>
      <c r="AE118" s="326"/>
      <c r="AF118" s="335" t="str">
        <f t="shared" si="214"/>
        <v/>
      </c>
      <c r="AG118" s="326"/>
      <c r="AH118" s="335" t="str">
        <f t="shared" si="215"/>
        <v/>
      </c>
      <c r="AI118" s="326"/>
      <c r="AJ118" s="335" t="str">
        <f t="shared" si="216"/>
        <v/>
      </c>
      <c r="AK118" s="326"/>
      <c r="AL118" s="335" t="str">
        <f t="shared" si="217"/>
        <v/>
      </c>
      <c r="AM118" s="326"/>
      <c r="AN118" s="335" t="str">
        <f t="shared" si="218"/>
        <v/>
      </c>
      <c r="AO118" s="326"/>
      <c r="AP118" s="335" t="str">
        <f t="shared" si="219"/>
        <v/>
      </c>
      <c r="AQ118" s="337"/>
      <c r="AR118" s="333">
        <f t="shared" si="194"/>
        <v>0</v>
      </c>
      <c r="AS118" s="334"/>
      <c r="AT118" s="337"/>
      <c r="AU118" s="333">
        <f t="shared" si="195"/>
        <v>0</v>
      </c>
      <c r="AV118" s="334"/>
      <c r="AW118" s="337"/>
      <c r="AX118" s="333">
        <f t="shared" si="196"/>
        <v>0</v>
      </c>
      <c r="AY118" s="334"/>
      <c r="AZ118" s="337"/>
      <c r="BA118" s="333">
        <f t="shared" si="197"/>
        <v>0</v>
      </c>
      <c r="BB118" s="334"/>
      <c r="BC118" s="337"/>
      <c r="BD118" s="333">
        <f t="shared" si="198"/>
        <v>0</v>
      </c>
      <c r="BE118" s="334"/>
      <c r="BF118" s="337"/>
      <c r="BG118" s="333">
        <f t="shared" si="199"/>
        <v>0</v>
      </c>
      <c r="BH118" s="334"/>
      <c r="BI118" s="337"/>
      <c r="BJ118" s="333">
        <f t="shared" si="200"/>
        <v>0</v>
      </c>
      <c r="BK118" s="334"/>
      <c r="BL118" s="337"/>
      <c r="BM118" s="333">
        <f t="shared" si="201"/>
        <v>0</v>
      </c>
      <c r="BN118" s="334"/>
      <c r="BO118" s="337"/>
      <c r="BP118" s="333">
        <f t="shared" si="202"/>
        <v>0</v>
      </c>
      <c r="BQ118" s="334"/>
      <c r="BR118" s="357"/>
      <c r="BS118" s="348" t="s">
        <v>62</v>
      </c>
    </row>
    <row r="119" spans="1:71" s="1" customFormat="1" ht="13.5" customHeight="1" x14ac:dyDescent="0.25">
      <c r="A119" s="412"/>
      <c r="B119" s="415"/>
      <c r="C119" s="453"/>
      <c r="D119" s="421"/>
      <c r="E119" s="424"/>
      <c r="F119" s="301" t="s">
        <v>63</v>
      </c>
      <c r="G119" s="326"/>
      <c r="H119" s="332" t="str">
        <f t="shared" si="203"/>
        <v/>
      </c>
      <c r="I119" s="326"/>
      <c r="J119" s="332" t="str">
        <f t="shared" si="203"/>
        <v/>
      </c>
      <c r="K119" s="326"/>
      <c r="L119" s="332" t="str">
        <f t="shared" si="204"/>
        <v/>
      </c>
      <c r="M119" s="326"/>
      <c r="N119" s="332" t="str">
        <f t="shared" si="205"/>
        <v/>
      </c>
      <c r="O119" s="326"/>
      <c r="P119" s="332" t="str">
        <f t="shared" si="206"/>
        <v/>
      </c>
      <c r="Q119" s="326"/>
      <c r="R119" s="332" t="str">
        <f t="shared" si="207"/>
        <v/>
      </c>
      <c r="S119" s="326"/>
      <c r="T119" s="332" t="str">
        <f t="shared" si="208"/>
        <v/>
      </c>
      <c r="U119" s="326"/>
      <c r="V119" s="332" t="str">
        <f t="shared" si="209"/>
        <v/>
      </c>
      <c r="W119" s="326"/>
      <c r="X119" s="332" t="str">
        <f t="shared" si="210"/>
        <v/>
      </c>
      <c r="Y119" s="326"/>
      <c r="Z119" s="332" t="str">
        <f t="shared" si="211"/>
        <v/>
      </c>
      <c r="AA119" s="326"/>
      <c r="AB119" s="332" t="str">
        <f t="shared" si="212"/>
        <v/>
      </c>
      <c r="AC119" s="326"/>
      <c r="AD119" s="332" t="str">
        <f t="shared" si="213"/>
        <v/>
      </c>
      <c r="AE119" s="326"/>
      <c r="AF119" s="332" t="str">
        <f t="shared" si="214"/>
        <v/>
      </c>
      <c r="AG119" s="326"/>
      <c r="AH119" s="332" t="str">
        <f t="shared" si="215"/>
        <v/>
      </c>
      <c r="AI119" s="326"/>
      <c r="AJ119" s="332" t="str">
        <f t="shared" si="216"/>
        <v/>
      </c>
      <c r="AK119" s="326"/>
      <c r="AL119" s="332" t="str">
        <f t="shared" si="217"/>
        <v/>
      </c>
      <c r="AM119" s="326"/>
      <c r="AN119" s="332" t="str">
        <f t="shared" si="218"/>
        <v/>
      </c>
      <c r="AO119" s="326"/>
      <c r="AP119" s="332" t="str">
        <f t="shared" si="219"/>
        <v/>
      </c>
      <c r="AQ119" s="337"/>
      <c r="AR119" s="333">
        <f t="shared" si="194"/>
        <v>0</v>
      </c>
      <c r="AS119" s="334"/>
      <c r="AT119" s="337"/>
      <c r="AU119" s="333">
        <f t="shared" si="195"/>
        <v>0</v>
      </c>
      <c r="AV119" s="334"/>
      <c r="AW119" s="337"/>
      <c r="AX119" s="333">
        <f t="shared" si="196"/>
        <v>0</v>
      </c>
      <c r="AY119" s="334"/>
      <c r="AZ119" s="337"/>
      <c r="BA119" s="333">
        <f t="shared" si="197"/>
        <v>0</v>
      </c>
      <c r="BB119" s="334"/>
      <c r="BC119" s="337"/>
      <c r="BD119" s="333">
        <f t="shared" si="198"/>
        <v>0</v>
      </c>
      <c r="BE119" s="334"/>
      <c r="BF119" s="337"/>
      <c r="BG119" s="333">
        <f t="shared" si="199"/>
        <v>0</v>
      </c>
      <c r="BH119" s="334"/>
      <c r="BI119" s="337"/>
      <c r="BJ119" s="333">
        <f t="shared" si="200"/>
        <v>0</v>
      </c>
      <c r="BK119" s="334"/>
      <c r="BL119" s="337"/>
      <c r="BM119" s="333">
        <f t="shared" si="201"/>
        <v>0</v>
      </c>
      <c r="BN119" s="334"/>
      <c r="BO119" s="337"/>
      <c r="BP119" s="333">
        <f t="shared" si="202"/>
        <v>0</v>
      </c>
      <c r="BQ119" s="334"/>
      <c r="BR119" s="357"/>
      <c r="BS119" s="458">
        <f>BS116/BS110</f>
        <v>0.66666666666666663</v>
      </c>
    </row>
    <row r="120" spans="1:71" s="1" customFormat="1" ht="13.5" customHeight="1" thickBot="1" x14ac:dyDescent="0.3">
      <c r="A120" s="413"/>
      <c r="B120" s="416"/>
      <c r="C120" s="454"/>
      <c r="D120" s="422"/>
      <c r="E120" s="425"/>
      <c r="F120" s="358" t="s">
        <v>64</v>
      </c>
      <c r="G120" s="350"/>
      <c r="H120" s="351" t="str">
        <f t="shared" si="203"/>
        <v/>
      </c>
      <c r="I120" s="350"/>
      <c r="J120" s="351" t="str">
        <f t="shared" si="203"/>
        <v/>
      </c>
      <c r="K120" s="350"/>
      <c r="L120" s="351" t="str">
        <f t="shared" si="204"/>
        <v/>
      </c>
      <c r="M120" s="350"/>
      <c r="N120" s="351" t="str">
        <f t="shared" si="205"/>
        <v/>
      </c>
      <c r="O120" s="350"/>
      <c r="P120" s="351" t="str">
        <f t="shared" si="206"/>
        <v/>
      </c>
      <c r="Q120" s="350"/>
      <c r="R120" s="351" t="str">
        <f t="shared" si="207"/>
        <v/>
      </c>
      <c r="S120" s="350"/>
      <c r="T120" s="351" t="str">
        <f t="shared" si="208"/>
        <v/>
      </c>
      <c r="U120" s="350"/>
      <c r="V120" s="351" t="str">
        <f t="shared" si="209"/>
        <v/>
      </c>
      <c r="W120" s="350"/>
      <c r="X120" s="351" t="str">
        <f t="shared" si="210"/>
        <v/>
      </c>
      <c r="Y120" s="350"/>
      <c r="Z120" s="351" t="str">
        <f t="shared" si="211"/>
        <v/>
      </c>
      <c r="AA120" s="350"/>
      <c r="AB120" s="351" t="str">
        <f t="shared" si="212"/>
        <v/>
      </c>
      <c r="AC120" s="350"/>
      <c r="AD120" s="351" t="str">
        <f t="shared" si="213"/>
        <v/>
      </c>
      <c r="AE120" s="350"/>
      <c r="AF120" s="351" t="str">
        <f t="shared" si="214"/>
        <v/>
      </c>
      <c r="AG120" s="350"/>
      <c r="AH120" s="351" t="str">
        <f t="shared" si="215"/>
        <v/>
      </c>
      <c r="AI120" s="350"/>
      <c r="AJ120" s="351" t="str">
        <f t="shared" si="216"/>
        <v/>
      </c>
      <c r="AK120" s="350"/>
      <c r="AL120" s="351" t="str">
        <f t="shared" si="217"/>
        <v/>
      </c>
      <c r="AM120" s="350"/>
      <c r="AN120" s="351" t="str">
        <f t="shared" si="218"/>
        <v/>
      </c>
      <c r="AO120" s="350"/>
      <c r="AP120" s="351" t="str">
        <f t="shared" si="219"/>
        <v/>
      </c>
      <c r="AQ120" s="359"/>
      <c r="AR120" s="353">
        <f t="shared" si="194"/>
        <v>0</v>
      </c>
      <c r="AS120" s="354"/>
      <c r="AT120" s="359"/>
      <c r="AU120" s="353">
        <f t="shared" si="195"/>
        <v>0</v>
      </c>
      <c r="AV120" s="354"/>
      <c r="AW120" s="359"/>
      <c r="AX120" s="353">
        <f t="shared" si="196"/>
        <v>0</v>
      </c>
      <c r="AY120" s="354"/>
      <c r="AZ120" s="359"/>
      <c r="BA120" s="353">
        <f t="shared" si="197"/>
        <v>0</v>
      </c>
      <c r="BB120" s="354"/>
      <c r="BC120" s="359"/>
      <c r="BD120" s="353">
        <f t="shared" si="198"/>
        <v>0</v>
      </c>
      <c r="BE120" s="354"/>
      <c r="BF120" s="359"/>
      <c r="BG120" s="353">
        <f t="shared" si="199"/>
        <v>0</v>
      </c>
      <c r="BH120" s="354"/>
      <c r="BI120" s="359"/>
      <c r="BJ120" s="353">
        <f t="shared" si="200"/>
        <v>0</v>
      </c>
      <c r="BK120" s="354"/>
      <c r="BL120" s="359"/>
      <c r="BM120" s="353">
        <f t="shared" si="201"/>
        <v>0</v>
      </c>
      <c r="BN120" s="354"/>
      <c r="BO120" s="359"/>
      <c r="BP120" s="353">
        <f t="shared" si="202"/>
        <v>0</v>
      </c>
      <c r="BQ120" s="354"/>
      <c r="BR120" s="360"/>
      <c r="BS120" s="462"/>
    </row>
    <row r="121" spans="1:71" ht="15" customHeight="1" x14ac:dyDescent="0.3">
      <c r="A121" s="440" t="s">
        <v>27</v>
      </c>
      <c r="B121" s="442" t="s">
        <v>28</v>
      </c>
      <c r="C121" s="442" t="s">
        <v>29</v>
      </c>
      <c r="D121" s="442" t="s">
        <v>30</v>
      </c>
      <c r="E121" s="432" t="s">
        <v>31</v>
      </c>
      <c r="F121" s="444" t="s">
        <v>32</v>
      </c>
      <c r="G121" s="434" t="s">
        <v>33</v>
      </c>
      <c r="H121" s="436" t="s">
        <v>34</v>
      </c>
      <c r="I121" s="434" t="s">
        <v>33</v>
      </c>
      <c r="J121" s="436" t="s">
        <v>34</v>
      </c>
      <c r="K121" s="434" t="s">
        <v>33</v>
      </c>
      <c r="L121" s="436" t="s">
        <v>34</v>
      </c>
      <c r="M121" s="434" t="s">
        <v>33</v>
      </c>
      <c r="N121" s="436" t="s">
        <v>34</v>
      </c>
      <c r="O121" s="434" t="s">
        <v>33</v>
      </c>
      <c r="P121" s="436" t="s">
        <v>34</v>
      </c>
      <c r="Q121" s="434" t="s">
        <v>33</v>
      </c>
      <c r="R121" s="436" t="s">
        <v>34</v>
      </c>
      <c r="S121" s="434" t="s">
        <v>33</v>
      </c>
      <c r="T121" s="436" t="s">
        <v>34</v>
      </c>
      <c r="U121" s="434" t="s">
        <v>33</v>
      </c>
      <c r="V121" s="436" t="s">
        <v>34</v>
      </c>
      <c r="W121" s="434" t="s">
        <v>33</v>
      </c>
      <c r="X121" s="436" t="s">
        <v>34</v>
      </c>
      <c r="Y121" s="434" t="s">
        <v>33</v>
      </c>
      <c r="Z121" s="436" t="s">
        <v>34</v>
      </c>
      <c r="AA121" s="434" t="s">
        <v>33</v>
      </c>
      <c r="AB121" s="436" t="s">
        <v>34</v>
      </c>
      <c r="AC121" s="434" t="s">
        <v>33</v>
      </c>
      <c r="AD121" s="436" t="s">
        <v>34</v>
      </c>
      <c r="AE121" s="434" t="s">
        <v>33</v>
      </c>
      <c r="AF121" s="436" t="s">
        <v>34</v>
      </c>
      <c r="AG121" s="434" t="s">
        <v>33</v>
      </c>
      <c r="AH121" s="436" t="s">
        <v>34</v>
      </c>
      <c r="AI121" s="434" t="s">
        <v>33</v>
      </c>
      <c r="AJ121" s="436" t="s">
        <v>34</v>
      </c>
      <c r="AK121" s="434" t="s">
        <v>33</v>
      </c>
      <c r="AL121" s="436" t="s">
        <v>34</v>
      </c>
      <c r="AM121" s="434" t="s">
        <v>33</v>
      </c>
      <c r="AN121" s="436" t="s">
        <v>34</v>
      </c>
      <c r="AO121" s="434" t="s">
        <v>33</v>
      </c>
      <c r="AP121" s="436" t="s">
        <v>34</v>
      </c>
      <c r="AQ121" s="447" t="s">
        <v>33</v>
      </c>
      <c r="AR121" s="460" t="s">
        <v>35</v>
      </c>
      <c r="AS121" s="446" t="s">
        <v>34</v>
      </c>
      <c r="AT121" s="447" t="s">
        <v>33</v>
      </c>
      <c r="AU121" s="460" t="s">
        <v>35</v>
      </c>
      <c r="AV121" s="446" t="s">
        <v>34</v>
      </c>
      <c r="AW121" s="447" t="s">
        <v>33</v>
      </c>
      <c r="AX121" s="460" t="s">
        <v>35</v>
      </c>
      <c r="AY121" s="446" t="s">
        <v>34</v>
      </c>
      <c r="AZ121" s="447" t="s">
        <v>33</v>
      </c>
      <c r="BA121" s="460" t="s">
        <v>35</v>
      </c>
      <c r="BB121" s="446" t="s">
        <v>34</v>
      </c>
      <c r="BC121" s="447" t="s">
        <v>33</v>
      </c>
      <c r="BD121" s="460" t="s">
        <v>35</v>
      </c>
      <c r="BE121" s="446" t="s">
        <v>34</v>
      </c>
      <c r="BF121" s="447" t="s">
        <v>33</v>
      </c>
      <c r="BG121" s="460" t="s">
        <v>35</v>
      </c>
      <c r="BH121" s="446" t="s">
        <v>34</v>
      </c>
      <c r="BI121" s="447" t="s">
        <v>33</v>
      </c>
      <c r="BJ121" s="460" t="s">
        <v>35</v>
      </c>
      <c r="BK121" s="446" t="s">
        <v>34</v>
      </c>
      <c r="BL121" s="447" t="s">
        <v>33</v>
      </c>
      <c r="BM121" s="460" t="s">
        <v>35</v>
      </c>
      <c r="BN121" s="446" t="s">
        <v>34</v>
      </c>
      <c r="BO121" s="447" t="s">
        <v>33</v>
      </c>
      <c r="BP121" s="460" t="s">
        <v>35</v>
      </c>
      <c r="BQ121" s="446" t="s">
        <v>34</v>
      </c>
      <c r="BR121" s="447" t="s">
        <v>33</v>
      </c>
      <c r="BS121" s="448" t="s">
        <v>36</v>
      </c>
    </row>
    <row r="122" spans="1:71" ht="15" customHeight="1" x14ac:dyDescent="0.3">
      <c r="A122" s="441"/>
      <c r="B122" s="443"/>
      <c r="C122" s="443"/>
      <c r="D122" s="443"/>
      <c r="E122" s="433"/>
      <c r="F122" s="445"/>
      <c r="G122" s="435"/>
      <c r="H122" s="437"/>
      <c r="I122" s="435"/>
      <c r="J122" s="437"/>
      <c r="K122" s="435"/>
      <c r="L122" s="437"/>
      <c r="M122" s="435"/>
      <c r="N122" s="437"/>
      <c r="O122" s="435"/>
      <c r="P122" s="437"/>
      <c r="Q122" s="435"/>
      <c r="R122" s="437"/>
      <c r="S122" s="435"/>
      <c r="T122" s="437"/>
      <c r="U122" s="435"/>
      <c r="V122" s="437"/>
      <c r="W122" s="435"/>
      <c r="X122" s="437"/>
      <c r="Y122" s="435"/>
      <c r="Z122" s="437"/>
      <c r="AA122" s="435"/>
      <c r="AB122" s="437"/>
      <c r="AC122" s="435"/>
      <c r="AD122" s="437"/>
      <c r="AE122" s="435"/>
      <c r="AF122" s="437"/>
      <c r="AG122" s="435"/>
      <c r="AH122" s="437"/>
      <c r="AI122" s="435"/>
      <c r="AJ122" s="437"/>
      <c r="AK122" s="435"/>
      <c r="AL122" s="437"/>
      <c r="AM122" s="435"/>
      <c r="AN122" s="437"/>
      <c r="AO122" s="435"/>
      <c r="AP122" s="437"/>
      <c r="AQ122" s="431"/>
      <c r="AR122" s="433"/>
      <c r="AS122" s="406"/>
      <c r="AT122" s="431"/>
      <c r="AU122" s="433"/>
      <c r="AV122" s="406"/>
      <c r="AW122" s="431"/>
      <c r="AX122" s="433"/>
      <c r="AY122" s="406"/>
      <c r="AZ122" s="431"/>
      <c r="BA122" s="433"/>
      <c r="BB122" s="406"/>
      <c r="BC122" s="431"/>
      <c r="BD122" s="433"/>
      <c r="BE122" s="406"/>
      <c r="BF122" s="431"/>
      <c r="BG122" s="433"/>
      <c r="BH122" s="406"/>
      <c r="BI122" s="431"/>
      <c r="BJ122" s="433"/>
      <c r="BK122" s="406"/>
      <c r="BL122" s="431"/>
      <c r="BM122" s="433"/>
      <c r="BN122" s="406"/>
      <c r="BO122" s="431"/>
      <c r="BP122" s="433"/>
      <c r="BQ122" s="406"/>
      <c r="BR122" s="431"/>
      <c r="BS122" s="410"/>
    </row>
    <row r="123" spans="1:71" ht="15" customHeight="1" x14ac:dyDescent="0.3">
      <c r="A123" s="411" t="s">
        <v>356</v>
      </c>
      <c r="B123" s="449">
        <v>2531</v>
      </c>
      <c r="C123" s="452">
        <v>1801581</v>
      </c>
      <c r="D123" s="455" t="s">
        <v>357</v>
      </c>
      <c r="E123" s="423" t="s">
        <v>73</v>
      </c>
      <c r="F123" s="325" t="s">
        <v>41</v>
      </c>
      <c r="G123" s="326"/>
      <c r="H123" s="327" t="str">
        <f>IF(G123&gt;0,G123,"")</f>
        <v/>
      </c>
      <c r="I123" s="326"/>
      <c r="J123" s="327" t="str">
        <f>IF(I123&gt;0,I123,"")</f>
        <v/>
      </c>
      <c r="K123" s="326"/>
      <c r="L123" s="327" t="str">
        <f>IF(K123&gt;0,K123,"")</f>
        <v/>
      </c>
      <c r="M123" s="326"/>
      <c r="N123" s="327" t="str">
        <f>IF(M123&gt;0,M123,"")</f>
        <v/>
      </c>
      <c r="O123" s="326"/>
      <c r="P123" s="327" t="str">
        <f>IF(O123&gt;0,O123,"")</f>
        <v/>
      </c>
      <c r="Q123" s="326"/>
      <c r="R123" s="327" t="str">
        <f>IF(Q123&gt;0,Q123,"")</f>
        <v/>
      </c>
      <c r="S123" s="326"/>
      <c r="T123" s="327" t="str">
        <f>IF(S123&gt;0,S123,"")</f>
        <v/>
      </c>
      <c r="U123" s="326"/>
      <c r="V123" s="327" t="str">
        <f>IF(U123&gt;0,U123,"")</f>
        <v/>
      </c>
      <c r="W123" s="326"/>
      <c r="X123" s="327" t="str">
        <f>IF(W123&gt;0,W123,"")</f>
        <v/>
      </c>
      <c r="Y123" s="326"/>
      <c r="Z123" s="327" t="str">
        <f>IF(Y123&gt;0,Y123,"")</f>
        <v/>
      </c>
      <c r="AA123" s="326"/>
      <c r="AB123" s="327" t="str">
        <f>IF(AA123&gt;0,AA123,"")</f>
        <v/>
      </c>
      <c r="AC123" s="326"/>
      <c r="AD123" s="327" t="str">
        <f>IF(AC123&gt;0,AC123,"")</f>
        <v/>
      </c>
      <c r="AE123" s="326"/>
      <c r="AF123" s="327" t="str">
        <f>IF(AE123&gt;0,AE123,"")</f>
        <v/>
      </c>
      <c r="AG123" s="326"/>
      <c r="AH123" s="327" t="str">
        <f>IF(AG123&gt;0,AG123,"")</f>
        <v/>
      </c>
      <c r="AI123" s="326"/>
      <c r="AJ123" s="327" t="str">
        <f>IF(AI123&gt;0,AI123,"")</f>
        <v/>
      </c>
      <c r="AK123" s="326"/>
      <c r="AL123" s="327" t="str">
        <f>IF(AK123&gt;0,AK123,"")</f>
        <v/>
      </c>
      <c r="AM123" s="326"/>
      <c r="AN123" s="327" t="str">
        <f>IF(AM123&gt;0,AM123,"")</f>
        <v/>
      </c>
      <c r="AO123" s="326"/>
      <c r="AP123" s="327" t="str">
        <f>IF(AO123&gt;0,AO123,"")</f>
        <v/>
      </c>
      <c r="AQ123" s="328"/>
      <c r="AR123" s="329">
        <f t="shared" ref="AR123:AR134" si="220">AQ123-AS123</f>
        <v>0</v>
      </c>
      <c r="AS123" s="330"/>
      <c r="AT123" s="328"/>
      <c r="AU123" s="329">
        <f t="shared" ref="AU123:AU134" si="221">AT123-AV123</f>
        <v>0</v>
      </c>
      <c r="AV123" s="330"/>
      <c r="AW123" s="328"/>
      <c r="AX123" s="329">
        <f t="shared" ref="AX123:AX134" si="222">AW123-AY123</f>
        <v>0</v>
      </c>
      <c r="AY123" s="330"/>
      <c r="AZ123" s="328"/>
      <c r="BA123" s="329">
        <f t="shared" ref="BA123:BA134" si="223">AZ123-BB123</f>
        <v>0</v>
      </c>
      <c r="BB123" s="330"/>
      <c r="BC123" s="328"/>
      <c r="BD123" s="329">
        <f t="shared" ref="BD123:BD134" si="224">BC123-BE123</f>
        <v>0</v>
      </c>
      <c r="BE123" s="330"/>
      <c r="BF123" s="328"/>
      <c r="BG123" s="329">
        <f t="shared" ref="BG123:BG134" si="225">BF123-BH123</f>
        <v>0</v>
      </c>
      <c r="BH123" s="330"/>
      <c r="BI123" s="328"/>
      <c r="BJ123" s="329">
        <f t="shared" ref="BJ123:BJ134" si="226">BI123-BK123</f>
        <v>0</v>
      </c>
      <c r="BK123" s="330"/>
      <c r="BL123" s="328"/>
      <c r="BM123" s="329">
        <f t="shared" ref="BM123:BM134" si="227">BL123-BN123</f>
        <v>0</v>
      </c>
      <c r="BN123" s="330"/>
      <c r="BO123" s="328"/>
      <c r="BP123" s="329">
        <f t="shared" ref="BP123:BP134" si="228">BO123-BQ123</f>
        <v>0</v>
      </c>
      <c r="BQ123" s="330"/>
      <c r="BR123" s="328"/>
      <c r="BS123" s="347" t="s">
        <v>42</v>
      </c>
    </row>
    <row r="124" spans="1:71" x14ac:dyDescent="0.3">
      <c r="A124" s="412"/>
      <c r="B124" s="450"/>
      <c r="C124" s="453"/>
      <c r="D124" s="456"/>
      <c r="E124" s="424"/>
      <c r="F124" s="325" t="s">
        <v>53</v>
      </c>
      <c r="G124" s="326"/>
      <c r="H124" s="332" t="str">
        <f t="shared" ref="H124:H134" si="229">IF(G124&gt;0,G124,"")</f>
        <v/>
      </c>
      <c r="I124" s="326"/>
      <c r="J124" s="332" t="str">
        <f t="shared" ref="J124:J134" si="230">IF(I124&gt;0,I124,"")</f>
        <v/>
      </c>
      <c r="K124" s="326"/>
      <c r="L124" s="332" t="str">
        <f t="shared" ref="L124:L134" si="231">IF(K124&gt;0,K124,"")</f>
        <v/>
      </c>
      <c r="M124" s="326"/>
      <c r="N124" s="332" t="str">
        <f t="shared" ref="N124:N134" si="232">IF(M124&gt;0,M124,"")</f>
        <v/>
      </c>
      <c r="O124" s="326"/>
      <c r="P124" s="332" t="str">
        <f t="shared" ref="P124:P134" si="233">IF(O124&gt;0,O124,"")</f>
        <v/>
      </c>
      <c r="Q124" s="326"/>
      <c r="R124" s="332" t="str">
        <f t="shared" ref="R124:R134" si="234">IF(Q124&gt;0,Q124,"")</f>
        <v/>
      </c>
      <c r="S124" s="326"/>
      <c r="T124" s="332" t="str">
        <f t="shared" ref="T124:T134" si="235">IF(S124&gt;0,S124,"")</f>
        <v/>
      </c>
      <c r="U124" s="326"/>
      <c r="V124" s="332" t="str">
        <f t="shared" ref="V124:V134" si="236">IF(U124&gt;0,U124,"")</f>
        <v/>
      </c>
      <c r="W124" s="326"/>
      <c r="X124" s="332" t="str">
        <f t="shared" ref="X124:X134" si="237">IF(W124&gt;0,W124,"")</f>
        <v/>
      </c>
      <c r="Y124" s="326"/>
      <c r="Z124" s="332" t="str">
        <f t="shared" ref="Z124:Z134" si="238">IF(Y124&gt;0,Y124,"")</f>
        <v/>
      </c>
      <c r="AA124" s="326"/>
      <c r="AB124" s="332" t="str">
        <f t="shared" ref="AB124:AB134" si="239">IF(AA124&gt;0,AA124,"")</f>
        <v/>
      </c>
      <c r="AC124" s="326"/>
      <c r="AD124" s="332" t="str">
        <f t="shared" ref="AD124:AD134" si="240">IF(AC124&gt;0,AC124,"")</f>
        <v/>
      </c>
      <c r="AE124" s="326"/>
      <c r="AF124" s="332" t="str">
        <f t="shared" ref="AF124:AF134" si="241">IF(AE124&gt;0,AE124,"")</f>
        <v/>
      </c>
      <c r="AG124" s="326"/>
      <c r="AH124" s="332" t="str">
        <f t="shared" ref="AH124:AH134" si="242">IF(AG124&gt;0,AG124,"")</f>
        <v/>
      </c>
      <c r="AI124" s="326"/>
      <c r="AJ124" s="332" t="str">
        <f t="shared" ref="AJ124:AJ134" si="243">IF(AI124&gt;0,AI124,"")</f>
        <v/>
      </c>
      <c r="AK124" s="326"/>
      <c r="AL124" s="332" t="str">
        <f t="shared" ref="AL124:AL134" si="244">IF(AK124&gt;0,AK124,"")</f>
        <v/>
      </c>
      <c r="AM124" s="326"/>
      <c r="AN124" s="332" t="str">
        <f t="shared" ref="AN124:AN134" si="245">IF(AM124&gt;0,AM124,"")</f>
        <v/>
      </c>
      <c r="AO124" s="326"/>
      <c r="AP124" s="332" t="str">
        <f t="shared" ref="AP124:AP126" si="246">IF(AO124&gt;0,AO124,"")</f>
        <v/>
      </c>
      <c r="AQ124" s="328"/>
      <c r="AR124" s="333">
        <f t="shared" si="220"/>
        <v>0</v>
      </c>
      <c r="AS124" s="334"/>
      <c r="AT124" s="328"/>
      <c r="AU124" s="333">
        <f t="shared" si="221"/>
        <v>0</v>
      </c>
      <c r="AV124" s="334"/>
      <c r="AW124" s="328"/>
      <c r="AX124" s="333">
        <f t="shared" si="222"/>
        <v>0</v>
      </c>
      <c r="AY124" s="334"/>
      <c r="AZ124" s="265">
        <v>49679</v>
      </c>
      <c r="BA124" s="269">
        <f t="shared" si="223"/>
        <v>0</v>
      </c>
      <c r="BB124" s="270">
        <v>49679</v>
      </c>
      <c r="BC124" s="328"/>
      <c r="BD124" s="333">
        <f t="shared" si="224"/>
        <v>0</v>
      </c>
      <c r="BE124" s="334"/>
      <c r="BF124" s="328"/>
      <c r="BG124" s="333">
        <f t="shared" si="225"/>
        <v>0</v>
      </c>
      <c r="BH124" s="334"/>
      <c r="BI124" s="328"/>
      <c r="BJ124" s="333">
        <f t="shared" si="226"/>
        <v>0</v>
      </c>
      <c r="BK124" s="334"/>
      <c r="BL124" s="328"/>
      <c r="BM124" s="333">
        <f t="shared" si="227"/>
        <v>0</v>
      </c>
      <c r="BN124" s="334"/>
      <c r="BO124" s="328"/>
      <c r="BP124" s="333">
        <f t="shared" si="228"/>
        <v>0</v>
      </c>
      <c r="BQ124" s="334"/>
      <c r="BR124" s="328"/>
      <c r="BS124" s="426">
        <f>SUM(AQ123:AQ134,AT123:AT134,AW123:AW134,AZ123:AZ134,BC123:BC134,BR123:BR134)+SUM(AO123:AO134,AM123:AM134,AK123:AK134,AI123:AI134,AG123:AG134,AE123:AE134,AC123:AC134,AA123:AA134,Y123:Y134,W123:W134,U123:U134,S123:S134,Q121,Q123:Q134,O123:O134,M123:M134,K123:K134,I123:I134,G123:G134,Q121)</f>
        <v>49679</v>
      </c>
    </row>
    <row r="125" spans="1:71" x14ac:dyDescent="0.3">
      <c r="A125" s="412"/>
      <c r="B125" s="450"/>
      <c r="C125" s="453"/>
      <c r="D125" s="456"/>
      <c r="E125" s="424"/>
      <c r="F125" s="325" t="s">
        <v>54</v>
      </c>
      <c r="G125" s="326"/>
      <c r="H125" s="332" t="str">
        <f t="shared" si="229"/>
        <v/>
      </c>
      <c r="I125" s="326"/>
      <c r="J125" s="332" t="str">
        <f t="shared" si="230"/>
        <v/>
      </c>
      <c r="K125" s="326"/>
      <c r="L125" s="332" t="str">
        <f t="shared" si="231"/>
        <v/>
      </c>
      <c r="M125" s="326"/>
      <c r="N125" s="332" t="str">
        <f t="shared" si="232"/>
        <v/>
      </c>
      <c r="O125" s="326"/>
      <c r="P125" s="332" t="str">
        <f t="shared" si="233"/>
        <v/>
      </c>
      <c r="Q125" s="326"/>
      <c r="R125" s="332" t="str">
        <f t="shared" si="234"/>
        <v/>
      </c>
      <c r="S125" s="326"/>
      <c r="T125" s="332" t="str">
        <f t="shared" si="235"/>
        <v/>
      </c>
      <c r="U125" s="326"/>
      <c r="V125" s="332" t="str">
        <f t="shared" si="236"/>
        <v/>
      </c>
      <c r="W125" s="326"/>
      <c r="X125" s="332" t="str">
        <f t="shared" si="237"/>
        <v/>
      </c>
      <c r="Y125" s="326"/>
      <c r="Z125" s="332" t="str">
        <f t="shared" si="238"/>
        <v/>
      </c>
      <c r="AA125" s="326"/>
      <c r="AB125" s="332" t="str">
        <f t="shared" si="239"/>
        <v/>
      </c>
      <c r="AC125" s="326"/>
      <c r="AD125" s="332" t="str">
        <f t="shared" si="240"/>
        <v/>
      </c>
      <c r="AE125" s="326"/>
      <c r="AF125" s="332" t="str">
        <f t="shared" si="241"/>
        <v/>
      </c>
      <c r="AG125" s="326"/>
      <c r="AH125" s="332" t="str">
        <f t="shared" si="242"/>
        <v/>
      </c>
      <c r="AI125" s="326"/>
      <c r="AJ125" s="332" t="str">
        <f t="shared" si="243"/>
        <v/>
      </c>
      <c r="AK125" s="326"/>
      <c r="AL125" s="332" t="str">
        <f t="shared" si="244"/>
        <v/>
      </c>
      <c r="AM125" s="326"/>
      <c r="AN125" s="332" t="str">
        <f t="shared" si="245"/>
        <v/>
      </c>
      <c r="AO125" s="326"/>
      <c r="AP125" s="332" t="str">
        <f t="shared" si="246"/>
        <v/>
      </c>
      <c r="AQ125" s="328"/>
      <c r="AR125" s="333">
        <f t="shared" si="220"/>
        <v>0</v>
      </c>
      <c r="AS125" s="334"/>
      <c r="AT125" s="328"/>
      <c r="AU125" s="333">
        <f t="shared" si="221"/>
        <v>0</v>
      </c>
      <c r="AV125" s="334"/>
      <c r="AW125" s="328"/>
      <c r="AX125" s="333">
        <f t="shared" si="222"/>
        <v>0</v>
      </c>
      <c r="AY125" s="334"/>
      <c r="AZ125" s="328"/>
      <c r="BA125" s="333">
        <f t="shared" si="223"/>
        <v>0</v>
      </c>
      <c r="BB125" s="334"/>
      <c r="BC125" s="328"/>
      <c r="BD125" s="333">
        <f t="shared" si="224"/>
        <v>0</v>
      </c>
      <c r="BE125" s="334"/>
      <c r="BF125" s="328"/>
      <c r="BG125" s="333">
        <f t="shared" si="225"/>
        <v>0</v>
      </c>
      <c r="BH125" s="334"/>
      <c r="BI125" s="328"/>
      <c r="BJ125" s="333">
        <f t="shared" si="226"/>
        <v>0</v>
      </c>
      <c r="BK125" s="334"/>
      <c r="BL125" s="328"/>
      <c r="BM125" s="333">
        <f t="shared" si="227"/>
        <v>0</v>
      </c>
      <c r="BN125" s="334"/>
      <c r="BO125" s="328"/>
      <c r="BP125" s="333">
        <f t="shared" si="228"/>
        <v>0</v>
      </c>
      <c r="BQ125" s="334"/>
      <c r="BR125" s="328"/>
      <c r="BS125" s="426"/>
    </row>
    <row r="126" spans="1:71" x14ac:dyDescent="0.3">
      <c r="A126" s="412"/>
      <c r="B126" s="450"/>
      <c r="C126" s="453"/>
      <c r="D126" s="456"/>
      <c r="E126" s="424"/>
      <c r="F126" s="325" t="s">
        <v>55</v>
      </c>
      <c r="G126" s="326"/>
      <c r="H126" s="335" t="str">
        <f t="shared" si="229"/>
        <v/>
      </c>
      <c r="I126" s="326"/>
      <c r="J126" s="335" t="str">
        <f t="shared" si="230"/>
        <v/>
      </c>
      <c r="K126" s="326"/>
      <c r="L126" s="335" t="str">
        <f t="shared" si="231"/>
        <v/>
      </c>
      <c r="M126" s="326"/>
      <c r="N126" s="335" t="str">
        <f t="shared" si="232"/>
        <v/>
      </c>
      <c r="O126" s="326"/>
      <c r="P126" s="335" t="str">
        <f t="shared" si="233"/>
        <v/>
      </c>
      <c r="Q126" s="326"/>
      <c r="R126" s="335" t="str">
        <f t="shared" si="234"/>
        <v/>
      </c>
      <c r="S126" s="326"/>
      <c r="T126" s="335" t="str">
        <f t="shared" si="235"/>
        <v/>
      </c>
      <c r="U126" s="326"/>
      <c r="V126" s="335" t="str">
        <f t="shared" si="236"/>
        <v/>
      </c>
      <c r="W126" s="326"/>
      <c r="X126" s="335" t="str">
        <f t="shared" si="237"/>
        <v/>
      </c>
      <c r="Y126" s="326"/>
      <c r="Z126" s="335" t="str">
        <f t="shared" si="238"/>
        <v/>
      </c>
      <c r="AA126" s="326"/>
      <c r="AB126" s="335" t="str">
        <f t="shared" si="239"/>
        <v/>
      </c>
      <c r="AC126" s="326"/>
      <c r="AD126" s="335" t="str">
        <f t="shared" si="240"/>
        <v/>
      </c>
      <c r="AE126" s="326"/>
      <c r="AF126" s="335" t="str">
        <f t="shared" si="241"/>
        <v/>
      </c>
      <c r="AG126" s="326"/>
      <c r="AH126" s="335" t="str">
        <f t="shared" si="242"/>
        <v/>
      </c>
      <c r="AI126" s="326"/>
      <c r="AJ126" s="335" t="str">
        <f t="shared" si="243"/>
        <v/>
      </c>
      <c r="AK126" s="326"/>
      <c r="AL126" s="335" t="str">
        <f t="shared" si="244"/>
        <v/>
      </c>
      <c r="AM126" s="326"/>
      <c r="AN126" s="335" t="str">
        <f t="shared" si="245"/>
        <v/>
      </c>
      <c r="AO126" s="326"/>
      <c r="AP126" s="335" t="str">
        <f t="shared" si="246"/>
        <v/>
      </c>
      <c r="AQ126" s="328"/>
      <c r="AR126" s="333">
        <f t="shared" si="220"/>
        <v>0</v>
      </c>
      <c r="AS126" s="334"/>
      <c r="AT126" s="328"/>
      <c r="AU126" s="333">
        <f t="shared" si="221"/>
        <v>0</v>
      </c>
      <c r="AV126" s="334"/>
      <c r="AW126" s="328"/>
      <c r="AX126" s="333">
        <f t="shared" si="222"/>
        <v>0</v>
      </c>
      <c r="AY126" s="334"/>
      <c r="AZ126" s="378"/>
      <c r="BA126" s="379"/>
      <c r="BB126" s="380"/>
      <c r="BC126" s="328"/>
      <c r="BD126" s="333">
        <f t="shared" si="224"/>
        <v>0</v>
      </c>
      <c r="BE126" s="334"/>
      <c r="BF126" s="328"/>
      <c r="BG126" s="333">
        <f t="shared" si="225"/>
        <v>0</v>
      </c>
      <c r="BH126" s="334"/>
      <c r="BI126" s="328"/>
      <c r="BJ126" s="333">
        <f t="shared" si="226"/>
        <v>0</v>
      </c>
      <c r="BK126" s="334"/>
      <c r="BL126" s="328"/>
      <c r="BM126" s="333">
        <f t="shared" si="227"/>
        <v>0</v>
      </c>
      <c r="BN126" s="334"/>
      <c r="BO126" s="328"/>
      <c r="BP126" s="333">
        <f t="shared" si="228"/>
        <v>0</v>
      </c>
      <c r="BQ126" s="334"/>
      <c r="BR126" s="328"/>
      <c r="BS126" s="348" t="s">
        <v>43</v>
      </c>
    </row>
    <row r="127" spans="1:71" x14ac:dyDescent="0.3">
      <c r="A127" s="412"/>
      <c r="B127" s="450"/>
      <c r="C127" s="453"/>
      <c r="D127" s="456"/>
      <c r="E127" s="424"/>
      <c r="F127" s="325" t="s">
        <v>56</v>
      </c>
      <c r="G127" s="326"/>
      <c r="H127" s="335" t="str">
        <f t="shared" si="229"/>
        <v/>
      </c>
      <c r="I127" s="326"/>
      <c r="J127" s="335" t="str">
        <f t="shared" si="230"/>
        <v/>
      </c>
      <c r="K127" s="326"/>
      <c r="L127" s="335" t="str">
        <f t="shared" si="231"/>
        <v/>
      </c>
      <c r="M127" s="326"/>
      <c r="N127" s="335" t="str">
        <f t="shared" si="232"/>
        <v/>
      </c>
      <c r="O127" s="326"/>
      <c r="P127" s="335" t="str">
        <f t="shared" si="233"/>
        <v/>
      </c>
      <c r="Q127" s="326"/>
      <c r="R127" s="335" t="str">
        <f t="shared" si="234"/>
        <v/>
      </c>
      <c r="S127" s="326"/>
      <c r="T127" s="335" t="str">
        <f t="shared" si="235"/>
        <v/>
      </c>
      <c r="U127" s="326"/>
      <c r="V127" s="335" t="str">
        <f t="shared" si="236"/>
        <v/>
      </c>
      <c r="W127" s="326"/>
      <c r="X127" s="335" t="str">
        <f t="shared" si="237"/>
        <v/>
      </c>
      <c r="Y127" s="326"/>
      <c r="Z127" s="335" t="str">
        <f t="shared" si="238"/>
        <v/>
      </c>
      <c r="AA127" s="326"/>
      <c r="AB127" s="335" t="str">
        <f t="shared" si="239"/>
        <v/>
      </c>
      <c r="AC127" s="326"/>
      <c r="AD127" s="335" t="str">
        <f t="shared" si="240"/>
        <v/>
      </c>
      <c r="AE127" s="326"/>
      <c r="AF127" s="335" t="str">
        <f t="shared" si="241"/>
        <v/>
      </c>
      <c r="AG127" s="326"/>
      <c r="AH127" s="335" t="str">
        <f t="shared" si="242"/>
        <v/>
      </c>
      <c r="AI127" s="326"/>
      <c r="AJ127" s="335" t="str">
        <f t="shared" si="243"/>
        <v/>
      </c>
      <c r="AK127" s="326"/>
      <c r="AL127" s="335" t="str">
        <f t="shared" si="244"/>
        <v/>
      </c>
      <c r="AM127" s="326"/>
      <c r="AN127" s="335" t="str">
        <f t="shared" si="245"/>
        <v/>
      </c>
      <c r="AO127" s="326"/>
      <c r="AP127" s="335"/>
      <c r="AQ127" s="328"/>
      <c r="AR127" s="333">
        <f t="shared" si="220"/>
        <v>0</v>
      </c>
      <c r="AS127" s="334"/>
      <c r="AT127" s="328"/>
      <c r="AU127" s="333">
        <f t="shared" si="221"/>
        <v>0</v>
      </c>
      <c r="AV127" s="334"/>
      <c r="AW127" s="328"/>
      <c r="AX127" s="333">
        <f t="shared" si="222"/>
        <v>0</v>
      </c>
      <c r="AY127" s="334"/>
      <c r="AZ127" s="328"/>
      <c r="BA127" s="333">
        <f t="shared" si="223"/>
        <v>0</v>
      </c>
      <c r="BB127" s="334"/>
      <c r="BC127" s="328"/>
      <c r="BD127" s="333">
        <f t="shared" si="224"/>
        <v>0</v>
      </c>
      <c r="BE127" s="334"/>
      <c r="BF127" s="328"/>
      <c r="BG127" s="333">
        <f t="shared" si="225"/>
        <v>0</v>
      </c>
      <c r="BH127" s="334"/>
      <c r="BI127" s="328"/>
      <c r="BJ127" s="333">
        <f t="shared" si="226"/>
        <v>0</v>
      </c>
      <c r="BK127" s="334"/>
      <c r="BL127" s="328"/>
      <c r="BM127" s="333">
        <f t="shared" si="227"/>
        <v>0</v>
      </c>
      <c r="BN127" s="334"/>
      <c r="BO127" s="328"/>
      <c r="BP127" s="333">
        <f t="shared" si="228"/>
        <v>0</v>
      </c>
      <c r="BQ127" s="334"/>
      <c r="BR127" s="328"/>
      <c r="BS127" s="426">
        <f>SUM(AR123:AR134,AU123:AU134,AX123:AX134,BA123:BA134,BD123:BD134)</f>
        <v>0</v>
      </c>
    </row>
    <row r="128" spans="1:71" x14ac:dyDescent="0.3">
      <c r="A128" s="412"/>
      <c r="B128" s="450"/>
      <c r="C128" s="453"/>
      <c r="D128" s="456"/>
      <c r="E128" s="424"/>
      <c r="F128" s="325" t="s">
        <v>57</v>
      </c>
      <c r="G128" s="326"/>
      <c r="H128" s="332" t="str">
        <f t="shared" si="229"/>
        <v/>
      </c>
      <c r="I128" s="326"/>
      <c r="J128" s="332" t="str">
        <f t="shared" si="230"/>
        <v/>
      </c>
      <c r="K128" s="326"/>
      <c r="L128" s="332" t="str">
        <f t="shared" si="231"/>
        <v/>
      </c>
      <c r="M128" s="326"/>
      <c r="N128" s="332" t="str">
        <f t="shared" si="232"/>
        <v/>
      </c>
      <c r="O128" s="326"/>
      <c r="P128" s="332" t="str">
        <f t="shared" si="233"/>
        <v/>
      </c>
      <c r="Q128" s="326"/>
      <c r="R128" s="332" t="str">
        <f t="shared" si="234"/>
        <v/>
      </c>
      <c r="S128" s="326"/>
      <c r="T128" s="332" t="str">
        <f t="shared" si="235"/>
        <v/>
      </c>
      <c r="U128" s="326"/>
      <c r="V128" s="332" t="str">
        <f t="shared" si="236"/>
        <v/>
      </c>
      <c r="W128" s="326"/>
      <c r="X128" s="332" t="str">
        <f t="shared" si="237"/>
        <v/>
      </c>
      <c r="Y128" s="326"/>
      <c r="Z128" s="332" t="str">
        <f t="shared" si="238"/>
        <v/>
      </c>
      <c r="AA128" s="326"/>
      <c r="AB128" s="332" t="str">
        <f t="shared" si="239"/>
        <v/>
      </c>
      <c r="AC128" s="326"/>
      <c r="AD128" s="332" t="str">
        <f t="shared" si="240"/>
        <v/>
      </c>
      <c r="AE128" s="326"/>
      <c r="AF128" s="332" t="str">
        <f t="shared" si="241"/>
        <v/>
      </c>
      <c r="AG128" s="326"/>
      <c r="AH128" s="332" t="str">
        <f t="shared" si="242"/>
        <v/>
      </c>
      <c r="AI128" s="326"/>
      <c r="AJ128" s="332" t="str">
        <f t="shared" si="243"/>
        <v/>
      </c>
      <c r="AK128" s="326"/>
      <c r="AL128" s="332" t="str">
        <f t="shared" si="244"/>
        <v/>
      </c>
      <c r="AM128" s="326"/>
      <c r="AN128" s="332" t="str">
        <f t="shared" si="245"/>
        <v/>
      </c>
      <c r="AO128" s="326"/>
      <c r="AP128" s="332"/>
      <c r="AQ128" s="328"/>
      <c r="AR128" s="333">
        <f t="shared" si="220"/>
        <v>0</v>
      </c>
      <c r="AS128" s="334"/>
      <c r="AT128" s="328"/>
      <c r="AU128" s="333">
        <f t="shared" si="221"/>
        <v>0</v>
      </c>
      <c r="AV128" s="334"/>
      <c r="AW128" s="328"/>
      <c r="AX128" s="333">
        <f t="shared" si="222"/>
        <v>0</v>
      </c>
      <c r="AY128" s="334"/>
      <c r="AZ128" s="328"/>
      <c r="BA128" s="333">
        <f t="shared" si="223"/>
        <v>0</v>
      </c>
      <c r="BB128" s="334"/>
      <c r="BC128" s="328"/>
      <c r="BD128" s="333">
        <f t="shared" si="224"/>
        <v>0</v>
      </c>
      <c r="BE128" s="334"/>
      <c r="BF128" s="265">
        <v>250000</v>
      </c>
      <c r="BG128" s="269">
        <f t="shared" si="225"/>
        <v>250000</v>
      </c>
      <c r="BH128" s="270"/>
      <c r="BI128" s="328"/>
      <c r="BJ128" s="333">
        <f t="shared" si="226"/>
        <v>0</v>
      </c>
      <c r="BK128" s="334"/>
      <c r="BL128" s="328"/>
      <c r="BM128" s="333">
        <f t="shared" si="227"/>
        <v>0</v>
      </c>
      <c r="BN128" s="334"/>
      <c r="BO128" s="328"/>
      <c r="BP128" s="333">
        <f t="shared" si="228"/>
        <v>0</v>
      </c>
      <c r="BQ128" s="334"/>
      <c r="BR128" s="328"/>
      <c r="BS128" s="427"/>
    </row>
    <row r="129" spans="1:71" x14ac:dyDescent="0.3">
      <c r="A129" s="412"/>
      <c r="B129" s="450"/>
      <c r="C129" s="453"/>
      <c r="D129" s="456"/>
      <c r="E129" s="424"/>
      <c r="F129" s="325" t="s">
        <v>58</v>
      </c>
      <c r="G129" s="326"/>
      <c r="H129" s="332" t="str">
        <f t="shared" si="229"/>
        <v/>
      </c>
      <c r="I129" s="326"/>
      <c r="J129" s="332" t="str">
        <f t="shared" si="230"/>
        <v/>
      </c>
      <c r="K129" s="326"/>
      <c r="L129" s="332" t="str">
        <f t="shared" si="231"/>
        <v/>
      </c>
      <c r="M129" s="326"/>
      <c r="N129" s="332" t="str">
        <f t="shared" si="232"/>
        <v/>
      </c>
      <c r="O129" s="326"/>
      <c r="P129" s="332" t="str">
        <f t="shared" si="233"/>
        <v/>
      </c>
      <c r="Q129" s="326"/>
      <c r="R129" s="332" t="str">
        <f t="shared" si="234"/>
        <v/>
      </c>
      <c r="S129" s="326"/>
      <c r="T129" s="332" t="str">
        <f t="shared" si="235"/>
        <v/>
      </c>
      <c r="U129" s="326"/>
      <c r="V129" s="332" t="str">
        <f t="shared" si="236"/>
        <v/>
      </c>
      <c r="W129" s="326"/>
      <c r="X129" s="332" t="str">
        <f t="shared" si="237"/>
        <v/>
      </c>
      <c r="Y129" s="326"/>
      <c r="Z129" s="332" t="str">
        <f t="shared" si="238"/>
        <v/>
      </c>
      <c r="AA129" s="326"/>
      <c r="AB129" s="332" t="str">
        <f t="shared" si="239"/>
        <v/>
      </c>
      <c r="AC129" s="326"/>
      <c r="AD129" s="332" t="str">
        <f t="shared" si="240"/>
        <v/>
      </c>
      <c r="AE129" s="326"/>
      <c r="AF129" s="332" t="str">
        <f t="shared" si="241"/>
        <v/>
      </c>
      <c r="AG129" s="326"/>
      <c r="AH129" s="332" t="str">
        <f t="shared" si="242"/>
        <v/>
      </c>
      <c r="AI129" s="326"/>
      <c r="AJ129" s="332" t="str">
        <f t="shared" si="243"/>
        <v/>
      </c>
      <c r="AK129" s="326"/>
      <c r="AL129" s="332" t="str">
        <f t="shared" si="244"/>
        <v/>
      </c>
      <c r="AM129" s="326"/>
      <c r="AN129" s="332" t="str">
        <f t="shared" si="245"/>
        <v/>
      </c>
      <c r="AO129" s="326"/>
      <c r="AP129" s="332" t="str">
        <f t="shared" ref="AP129:AP134" si="247">IF(AO129&gt;0,AO129,"")</f>
        <v/>
      </c>
      <c r="AQ129" s="328"/>
      <c r="AR129" s="333">
        <f t="shared" si="220"/>
        <v>0</v>
      </c>
      <c r="AS129" s="334"/>
      <c r="AT129" s="328"/>
      <c r="AU129" s="333">
        <f t="shared" si="221"/>
        <v>0</v>
      </c>
      <c r="AV129" s="334"/>
      <c r="AW129" s="328"/>
      <c r="AX129" s="333">
        <f t="shared" si="222"/>
        <v>0</v>
      </c>
      <c r="AY129" s="334"/>
      <c r="AZ129" s="328"/>
      <c r="BA129" s="333">
        <f t="shared" si="223"/>
        <v>0</v>
      </c>
      <c r="BB129" s="334"/>
      <c r="BC129" s="328"/>
      <c r="BD129" s="333">
        <f t="shared" si="224"/>
        <v>0</v>
      </c>
      <c r="BE129" s="334"/>
      <c r="BF129" s="328"/>
      <c r="BG129" s="333">
        <f t="shared" si="225"/>
        <v>0</v>
      </c>
      <c r="BH129" s="334"/>
      <c r="BI129" s="328"/>
      <c r="BJ129" s="333">
        <f t="shared" si="226"/>
        <v>0</v>
      </c>
      <c r="BK129" s="334"/>
      <c r="BL129" s="328"/>
      <c r="BM129" s="333">
        <f t="shared" si="227"/>
        <v>0</v>
      </c>
      <c r="BN129" s="334"/>
      <c r="BO129" s="328"/>
      <c r="BP129" s="333">
        <f t="shared" si="228"/>
        <v>0</v>
      </c>
      <c r="BQ129" s="334"/>
      <c r="BR129" s="328"/>
      <c r="BS129" s="348" t="s">
        <v>44</v>
      </c>
    </row>
    <row r="130" spans="1:71" x14ac:dyDescent="0.3">
      <c r="A130" s="412"/>
      <c r="B130" s="450"/>
      <c r="C130" s="453"/>
      <c r="D130" s="456"/>
      <c r="E130" s="424"/>
      <c r="F130" s="325" t="s">
        <v>59</v>
      </c>
      <c r="G130" s="326"/>
      <c r="H130" s="332" t="str">
        <f t="shared" si="229"/>
        <v/>
      </c>
      <c r="I130" s="326"/>
      <c r="J130" s="332" t="str">
        <f t="shared" si="230"/>
        <v/>
      </c>
      <c r="K130" s="326"/>
      <c r="L130" s="332" t="str">
        <f t="shared" si="231"/>
        <v/>
      </c>
      <c r="M130" s="326"/>
      <c r="N130" s="332" t="str">
        <f t="shared" si="232"/>
        <v/>
      </c>
      <c r="O130" s="326"/>
      <c r="P130" s="332" t="str">
        <f t="shared" si="233"/>
        <v/>
      </c>
      <c r="Q130" s="326"/>
      <c r="R130" s="332" t="str">
        <f t="shared" si="234"/>
        <v/>
      </c>
      <c r="S130" s="326"/>
      <c r="T130" s="332" t="str">
        <f t="shared" si="235"/>
        <v/>
      </c>
      <c r="U130" s="326"/>
      <c r="V130" s="332" t="str">
        <f t="shared" si="236"/>
        <v/>
      </c>
      <c r="W130" s="326"/>
      <c r="X130" s="332" t="str">
        <f t="shared" si="237"/>
        <v/>
      </c>
      <c r="Y130" s="326"/>
      <c r="Z130" s="332" t="str">
        <f t="shared" si="238"/>
        <v/>
      </c>
      <c r="AA130" s="326"/>
      <c r="AB130" s="332" t="str">
        <f t="shared" si="239"/>
        <v/>
      </c>
      <c r="AC130" s="326"/>
      <c r="AD130" s="332" t="str">
        <f t="shared" si="240"/>
        <v/>
      </c>
      <c r="AE130" s="326"/>
      <c r="AF130" s="332" t="str">
        <f t="shared" si="241"/>
        <v/>
      </c>
      <c r="AG130" s="326"/>
      <c r="AH130" s="332" t="str">
        <f t="shared" si="242"/>
        <v/>
      </c>
      <c r="AI130" s="326"/>
      <c r="AJ130" s="332" t="str">
        <f t="shared" si="243"/>
        <v/>
      </c>
      <c r="AK130" s="326"/>
      <c r="AL130" s="332" t="str">
        <f t="shared" si="244"/>
        <v/>
      </c>
      <c r="AM130" s="326"/>
      <c r="AN130" s="332" t="str">
        <f t="shared" si="245"/>
        <v/>
      </c>
      <c r="AO130" s="326"/>
      <c r="AP130" s="332" t="str">
        <f t="shared" si="247"/>
        <v/>
      </c>
      <c r="AQ130" s="328"/>
      <c r="AR130" s="333">
        <f t="shared" si="220"/>
        <v>0</v>
      </c>
      <c r="AS130" s="334"/>
      <c r="AT130" s="328"/>
      <c r="AU130" s="333">
        <f t="shared" si="221"/>
        <v>0</v>
      </c>
      <c r="AV130" s="334"/>
      <c r="AW130" s="328"/>
      <c r="AX130" s="333">
        <f t="shared" si="222"/>
        <v>0</v>
      </c>
      <c r="AY130" s="334"/>
      <c r="AZ130" s="328"/>
      <c r="BA130" s="333">
        <f t="shared" si="223"/>
        <v>0</v>
      </c>
      <c r="BB130" s="334"/>
      <c r="BC130" s="328"/>
      <c r="BD130" s="333">
        <f t="shared" si="224"/>
        <v>0</v>
      </c>
      <c r="BE130" s="334"/>
      <c r="BF130" s="328"/>
      <c r="BG130" s="333">
        <f t="shared" si="225"/>
        <v>0</v>
      </c>
      <c r="BH130" s="334"/>
      <c r="BI130" s="328"/>
      <c r="BJ130" s="333">
        <f t="shared" si="226"/>
        <v>0</v>
      </c>
      <c r="BK130" s="334"/>
      <c r="BL130" s="328"/>
      <c r="BM130" s="333">
        <f t="shared" si="227"/>
        <v>0</v>
      </c>
      <c r="BN130" s="334"/>
      <c r="BO130" s="328"/>
      <c r="BP130" s="333">
        <f t="shared" si="228"/>
        <v>0</v>
      </c>
      <c r="BQ130" s="334"/>
      <c r="BR130" s="328"/>
      <c r="BS130" s="426">
        <f>SUM(AS123:AS134,AV123:AV134,AY123:AY134,BB123:BB134,BE123:BE134)+SUM(AP123:AP134,AN123:AN134,AL123:AL134,AJ123:AJ134,AH123:AH134,AF123:AF134,AD123:AD134,AB123:AB134,Z123:Z134,X123:X134,V123:V134,T123:T134,R123:R134,P123:P134,N123:N134,L123:L134,J123:J134,H123:H134)</f>
        <v>49679</v>
      </c>
    </row>
    <row r="131" spans="1:71" x14ac:dyDescent="0.3">
      <c r="A131" s="412"/>
      <c r="B131" s="450"/>
      <c r="C131" s="453"/>
      <c r="D131" s="456"/>
      <c r="E131" s="424"/>
      <c r="F131" s="325" t="s">
        <v>60</v>
      </c>
      <c r="G131" s="326"/>
      <c r="H131" s="332" t="str">
        <f t="shared" si="229"/>
        <v/>
      </c>
      <c r="I131" s="326"/>
      <c r="J131" s="332" t="str">
        <f t="shared" si="230"/>
        <v/>
      </c>
      <c r="K131" s="326"/>
      <c r="L131" s="332" t="str">
        <f t="shared" si="231"/>
        <v/>
      </c>
      <c r="M131" s="326"/>
      <c r="N131" s="332" t="str">
        <f t="shared" si="232"/>
        <v/>
      </c>
      <c r="O131" s="326"/>
      <c r="P131" s="332" t="str">
        <f t="shared" si="233"/>
        <v/>
      </c>
      <c r="Q131" s="326"/>
      <c r="R131" s="332" t="str">
        <f t="shared" si="234"/>
        <v/>
      </c>
      <c r="S131" s="326"/>
      <c r="T131" s="332" t="str">
        <f t="shared" si="235"/>
        <v/>
      </c>
      <c r="U131" s="326"/>
      <c r="V131" s="332" t="str">
        <f t="shared" si="236"/>
        <v/>
      </c>
      <c r="W131" s="326"/>
      <c r="X131" s="332" t="str">
        <f t="shared" si="237"/>
        <v/>
      </c>
      <c r="Y131" s="326"/>
      <c r="Z131" s="332" t="str">
        <f t="shared" si="238"/>
        <v/>
      </c>
      <c r="AA131" s="326"/>
      <c r="AB131" s="332" t="str">
        <f t="shared" si="239"/>
        <v/>
      </c>
      <c r="AC131" s="326"/>
      <c r="AD131" s="332" t="str">
        <f t="shared" si="240"/>
        <v/>
      </c>
      <c r="AE131" s="326"/>
      <c r="AF131" s="332" t="str">
        <f t="shared" si="241"/>
        <v/>
      </c>
      <c r="AG131" s="326"/>
      <c r="AH131" s="332" t="str">
        <f t="shared" si="242"/>
        <v/>
      </c>
      <c r="AI131" s="326"/>
      <c r="AJ131" s="332" t="str">
        <f t="shared" si="243"/>
        <v/>
      </c>
      <c r="AK131" s="326"/>
      <c r="AL131" s="332" t="str">
        <f t="shared" si="244"/>
        <v/>
      </c>
      <c r="AM131" s="326"/>
      <c r="AN131" s="332" t="str">
        <f t="shared" si="245"/>
        <v/>
      </c>
      <c r="AO131" s="326"/>
      <c r="AP131" s="332" t="str">
        <f t="shared" si="247"/>
        <v/>
      </c>
      <c r="AQ131" s="328"/>
      <c r="AR131" s="333">
        <f t="shared" si="220"/>
        <v>0</v>
      </c>
      <c r="AS131" s="334"/>
      <c r="AT131" s="328"/>
      <c r="AU131" s="333">
        <f t="shared" si="221"/>
        <v>0</v>
      </c>
      <c r="AV131" s="334"/>
      <c r="AW131" s="328"/>
      <c r="AX131" s="333">
        <f t="shared" si="222"/>
        <v>0</v>
      </c>
      <c r="AY131" s="334"/>
      <c r="AZ131" s="328"/>
      <c r="BA131" s="333">
        <f t="shared" si="223"/>
        <v>0</v>
      </c>
      <c r="BB131" s="334"/>
      <c r="BC131" s="328"/>
      <c r="BD131" s="333">
        <f t="shared" si="224"/>
        <v>0</v>
      </c>
      <c r="BE131" s="334"/>
      <c r="BF131" s="328"/>
      <c r="BG131" s="333">
        <f t="shared" si="225"/>
        <v>0</v>
      </c>
      <c r="BH131" s="334"/>
      <c r="BI131" s="328"/>
      <c r="BJ131" s="333">
        <f t="shared" si="226"/>
        <v>0</v>
      </c>
      <c r="BK131" s="334"/>
      <c r="BL131" s="328"/>
      <c r="BM131" s="333">
        <f t="shared" si="227"/>
        <v>0</v>
      </c>
      <c r="BN131" s="334"/>
      <c r="BO131" s="328"/>
      <c r="BP131" s="333">
        <f t="shared" si="228"/>
        <v>0</v>
      </c>
      <c r="BQ131" s="334"/>
      <c r="BR131" s="328"/>
      <c r="BS131" s="426"/>
    </row>
    <row r="132" spans="1:71" x14ac:dyDescent="0.3">
      <c r="A132" s="412"/>
      <c r="B132" s="450"/>
      <c r="C132" s="453"/>
      <c r="D132" s="456"/>
      <c r="E132" s="424"/>
      <c r="F132" s="325" t="s">
        <v>61</v>
      </c>
      <c r="G132" s="326"/>
      <c r="H132" s="335" t="str">
        <f t="shared" si="229"/>
        <v/>
      </c>
      <c r="I132" s="326"/>
      <c r="J132" s="335" t="str">
        <f t="shared" si="230"/>
        <v/>
      </c>
      <c r="K132" s="326"/>
      <c r="L132" s="335" t="str">
        <f t="shared" si="231"/>
        <v/>
      </c>
      <c r="M132" s="326"/>
      <c r="N132" s="335" t="str">
        <f t="shared" si="232"/>
        <v/>
      </c>
      <c r="O132" s="326"/>
      <c r="P132" s="335" t="str">
        <f t="shared" si="233"/>
        <v/>
      </c>
      <c r="Q132" s="326"/>
      <c r="R132" s="335" t="str">
        <f t="shared" si="234"/>
        <v/>
      </c>
      <c r="S132" s="326"/>
      <c r="T132" s="335" t="str">
        <f t="shared" si="235"/>
        <v/>
      </c>
      <c r="U132" s="326"/>
      <c r="V132" s="335" t="str">
        <f t="shared" si="236"/>
        <v/>
      </c>
      <c r="W132" s="326"/>
      <c r="X132" s="335" t="str">
        <f t="shared" si="237"/>
        <v/>
      </c>
      <c r="Y132" s="326"/>
      <c r="Z132" s="335" t="str">
        <f t="shared" si="238"/>
        <v/>
      </c>
      <c r="AA132" s="326"/>
      <c r="AB132" s="335" t="str">
        <f t="shared" si="239"/>
        <v/>
      </c>
      <c r="AC132" s="326"/>
      <c r="AD132" s="335" t="str">
        <f t="shared" si="240"/>
        <v/>
      </c>
      <c r="AE132" s="326"/>
      <c r="AF132" s="335" t="str">
        <f t="shared" si="241"/>
        <v/>
      </c>
      <c r="AG132" s="326"/>
      <c r="AH132" s="335" t="str">
        <f t="shared" si="242"/>
        <v/>
      </c>
      <c r="AI132" s="326"/>
      <c r="AJ132" s="335" t="str">
        <f t="shared" si="243"/>
        <v/>
      </c>
      <c r="AK132" s="326"/>
      <c r="AL132" s="335" t="str">
        <f t="shared" si="244"/>
        <v/>
      </c>
      <c r="AM132" s="326"/>
      <c r="AN132" s="335" t="str">
        <f t="shared" si="245"/>
        <v/>
      </c>
      <c r="AO132" s="326"/>
      <c r="AP132" s="335" t="str">
        <f t="shared" si="247"/>
        <v/>
      </c>
      <c r="AQ132" s="328"/>
      <c r="AR132" s="333">
        <f t="shared" si="220"/>
        <v>0</v>
      </c>
      <c r="AS132" s="334"/>
      <c r="AT132" s="328"/>
      <c r="AU132" s="333">
        <f t="shared" si="221"/>
        <v>0</v>
      </c>
      <c r="AV132" s="334"/>
      <c r="AW132" s="328"/>
      <c r="AX132" s="333">
        <f t="shared" si="222"/>
        <v>0</v>
      </c>
      <c r="AY132" s="334"/>
      <c r="AZ132" s="328"/>
      <c r="BA132" s="333">
        <f t="shared" si="223"/>
        <v>0</v>
      </c>
      <c r="BB132" s="334"/>
      <c r="BC132" s="328"/>
      <c r="BD132" s="333">
        <f t="shared" si="224"/>
        <v>0</v>
      </c>
      <c r="BE132" s="334"/>
      <c r="BF132" s="328"/>
      <c r="BG132" s="333">
        <f t="shared" si="225"/>
        <v>0</v>
      </c>
      <c r="BH132" s="334"/>
      <c r="BI132" s="328"/>
      <c r="BJ132" s="333">
        <f t="shared" si="226"/>
        <v>0</v>
      </c>
      <c r="BK132" s="334"/>
      <c r="BL132" s="328"/>
      <c r="BM132" s="333">
        <f t="shared" si="227"/>
        <v>0</v>
      </c>
      <c r="BN132" s="334"/>
      <c r="BO132" s="328"/>
      <c r="BP132" s="333">
        <f t="shared" si="228"/>
        <v>0</v>
      </c>
      <c r="BQ132" s="334"/>
      <c r="BR132" s="328"/>
      <c r="BS132" s="348" t="s">
        <v>62</v>
      </c>
    </row>
    <row r="133" spans="1:71" x14ac:dyDescent="0.3">
      <c r="A133" s="412"/>
      <c r="B133" s="450"/>
      <c r="C133" s="453"/>
      <c r="D133" s="456"/>
      <c r="E133" s="424"/>
      <c r="F133" s="325" t="s">
        <v>63</v>
      </c>
      <c r="G133" s="326"/>
      <c r="H133" s="332" t="str">
        <f t="shared" si="229"/>
        <v/>
      </c>
      <c r="I133" s="326"/>
      <c r="J133" s="332" t="str">
        <f t="shared" si="230"/>
        <v/>
      </c>
      <c r="K133" s="326"/>
      <c r="L133" s="332" t="str">
        <f t="shared" si="231"/>
        <v/>
      </c>
      <c r="M133" s="326"/>
      <c r="N133" s="332" t="str">
        <f t="shared" si="232"/>
        <v/>
      </c>
      <c r="O133" s="326"/>
      <c r="P133" s="332" t="str">
        <f t="shared" si="233"/>
        <v/>
      </c>
      <c r="Q133" s="326"/>
      <c r="R133" s="332" t="str">
        <f t="shared" si="234"/>
        <v/>
      </c>
      <c r="S133" s="326"/>
      <c r="T133" s="332" t="str">
        <f t="shared" si="235"/>
        <v/>
      </c>
      <c r="U133" s="326"/>
      <c r="V133" s="332" t="str">
        <f t="shared" si="236"/>
        <v/>
      </c>
      <c r="W133" s="326"/>
      <c r="X133" s="332" t="str">
        <f t="shared" si="237"/>
        <v/>
      </c>
      <c r="Y133" s="326"/>
      <c r="Z133" s="332" t="str">
        <f t="shared" si="238"/>
        <v/>
      </c>
      <c r="AA133" s="326"/>
      <c r="AB133" s="332" t="str">
        <f t="shared" si="239"/>
        <v/>
      </c>
      <c r="AC133" s="326"/>
      <c r="AD133" s="332" t="str">
        <f t="shared" si="240"/>
        <v/>
      </c>
      <c r="AE133" s="326"/>
      <c r="AF133" s="332" t="str">
        <f t="shared" si="241"/>
        <v/>
      </c>
      <c r="AG133" s="326"/>
      <c r="AH133" s="332" t="str">
        <f t="shared" si="242"/>
        <v/>
      </c>
      <c r="AI133" s="326"/>
      <c r="AJ133" s="332" t="str">
        <f t="shared" si="243"/>
        <v/>
      </c>
      <c r="AK133" s="326"/>
      <c r="AL133" s="332" t="str">
        <f t="shared" si="244"/>
        <v/>
      </c>
      <c r="AM133" s="326"/>
      <c r="AN133" s="332" t="str">
        <f t="shared" si="245"/>
        <v/>
      </c>
      <c r="AO133" s="326"/>
      <c r="AP133" s="332" t="str">
        <f t="shared" si="247"/>
        <v/>
      </c>
      <c r="AQ133" s="328"/>
      <c r="AR133" s="333">
        <f t="shared" si="220"/>
        <v>0</v>
      </c>
      <c r="AS133" s="334"/>
      <c r="AT133" s="328"/>
      <c r="AU133" s="333">
        <f t="shared" si="221"/>
        <v>0</v>
      </c>
      <c r="AV133" s="334"/>
      <c r="AW133" s="328"/>
      <c r="AX133" s="333">
        <f t="shared" si="222"/>
        <v>0</v>
      </c>
      <c r="AY133" s="334"/>
      <c r="AZ133" s="328"/>
      <c r="BA133" s="333">
        <f t="shared" si="223"/>
        <v>0</v>
      </c>
      <c r="BB133" s="334"/>
      <c r="BC133" s="328"/>
      <c r="BD133" s="333">
        <f t="shared" si="224"/>
        <v>0</v>
      </c>
      <c r="BE133" s="334"/>
      <c r="BF133" s="328"/>
      <c r="BG133" s="333">
        <f t="shared" si="225"/>
        <v>0</v>
      </c>
      <c r="BH133" s="334"/>
      <c r="BI133" s="328"/>
      <c r="BJ133" s="333">
        <f t="shared" si="226"/>
        <v>0</v>
      </c>
      <c r="BK133" s="334"/>
      <c r="BL133" s="328"/>
      <c r="BM133" s="333">
        <f t="shared" si="227"/>
        <v>0</v>
      </c>
      <c r="BN133" s="334"/>
      <c r="BO133" s="328"/>
      <c r="BP133" s="333">
        <f t="shared" si="228"/>
        <v>0</v>
      </c>
      <c r="BQ133" s="334"/>
      <c r="BR133" s="328"/>
      <c r="BS133" s="458">
        <f>BS130/BS124</f>
        <v>1</v>
      </c>
    </row>
    <row r="134" spans="1:71" ht="15" thickBot="1" x14ac:dyDescent="0.35">
      <c r="A134" s="413"/>
      <c r="B134" s="451"/>
      <c r="C134" s="454"/>
      <c r="D134" s="457"/>
      <c r="E134" s="425"/>
      <c r="F134" s="349" t="s">
        <v>64</v>
      </c>
      <c r="G134" s="350"/>
      <c r="H134" s="351" t="str">
        <f t="shared" si="229"/>
        <v/>
      </c>
      <c r="I134" s="350"/>
      <c r="J134" s="351" t="str">
        <f t="shared" si="230"/>
        <v/>
      </c>
      <c r="K134" s="350"/>
      <c r="L134" s="351" t="str">
        <f t="shared" si="231"/>
        <v/>
      </c>
      <c r="M134" s="350"/>
      <c r="N134" s="351" t="str">
        <f t="shared" si="232"/>
        <v/>
      </c>
      <c r="O134" s="350"/>
      <c r="P134" s="351" t="str">
        <f t="shared" si="233"/>
        <v/>
      </c>
      <c r="Q134" s="350"/>
      <c r="R134" s="351" t="str">
        <f t="shared" si="234"/>
        <v/>
      </c>
      <c r="S134" s="350"/>
      <c r="T134" s="351" t="str">
        <f t="shared" si="235"/>
        <v/>
      </c>
      <c r="U134" s="350"/>
      <c r="V134" s="351" t="str">
        <f t="shared" si="236"/>
        <v/>
      </c>
      <c r="W134" s="350"/>
      <c r="X134" s="351" t="str">
        <f t="shared" si="237"/>
        <v/>
      </c>
      <c r="Y134" s="350"/>
      <c r="Z134" s="351" t="str">
        <f t="shared" si="238"/>
        <v/>
      </c>
      <c r="AA134" s="350"/>
      <c r="AB134" s="351" t="str">
        <f t="shared" si="239"/>
        <v/>
      </c>
      <c r="AC134" s="350"/>
      <c r="AD134" s="351" t="str">
        <f t="shared" si="240"/>
        <v/>
      </c>
      <c r="AE134" s="350"/>
      <c r="AF134" s="351" t="str">
        <f t="shared" si="241"/>
        <v/>
      </c>
      <c r="AG134" s="350"/>
      <c r="AH134" s="351" t="str">
        <f t="shared" si="242"/>
        <v/>
      </c>
      <c r="AI134" s="350"/>
      <c r="AJ134" s="351" t="str">
        <f t="shared" si="243"/>
        <v/>
      </c>
      <c r="AK134" s="350"/>
      <c r="AL134" s="351" t="str">
        <f t="shared" si="244"/>
        <v/>
      </c>
      <c r="AM134" s="350"/>
      <c r="AN134" s="351" t="str">
        <f t="shared" si="245"/>
        <v/>
      </c>
      <c r="AO134" s="350"/>
      <c r="AP134" s="351" t="str">
        <f t="shared" si="247"/>
        <v/>
      </c>
      <c r="AQ134" s="352"/>
      <c r="AR134" s="353">
        <f t="shared" si="220"/>
        <v>0</v>
      </c>
      <c r="AS134" s="354"/>
      <c r="AT134" s="352"/>
      <c r="AU134" s="353">
        <f t="shared" si="221"/>
        <v>0</v>
      </c>
      <c r="AV134" s="354"/>
      <c r="AW134" s="352"/>
      <c r="AX134" s="353">
        <f t="shared" si="222"/>
        <v>0</v>
      </c>
      <c r="AY134" s="354"/>
      <c r="AZ134" s="352"/>
      <c r="BA134" s="353">
        <f t="shared" si="223"/>
        <v>0</v>
      </c>
      <c r="BB134" s="354"/>
      <c r="BC134" s="352"/>
      <c r="BD134" s="353">
        <f t="shared" si="224"/>
        <v>0</v>
      </c>
      <c r="BE134" s="354"/>
      <c r="BF134" s="352"/>
      <c r="BG134" s="353">
        <f t="shared" si="225"/>
        <v>0</v>
      </c>
      <c r="BH134" s="354"/>
      <c r="BI134" s="352"/>
      <c r="BJ134" s="353">
        <f t="shared" si="226"/>
        <v>0</v>
      </c>
      <c r="BK134" s="354"/>
      <c r="BL134" s="352"/>
      <c r="BM134" s="353">
        <f t="shared" si="227"/>
        <v>0</v>
      </c>
      <c r="BN134" s="354"/>
      <c r="BO134" s="352"/>
      <c r="BP134" s="353">
        <f t="shared" si="228"/>
        <v>0</v>
      </c>
      <c r="BQ134" s="354"/>
      <c r="BR134" s="355"/>
      <c r="BS134" s="459"/>
    </row>
    <row r="135" spans="1:71" s="1" customFormat="1" ht="13.5" customHeight="1" x14ac:dyDescent="0.2">
      <c r="A135" s="440" t="s">
        <v>27</v>
      </c>
      <c r="B135" s="442" t="s">
        <v>28</v>
      </c>
      <c r="C135" s="442" t="s">
        <v>29</v>
      </c>
      <c r="D135" s="442" t="s">
        <v>30</v>
      </c>
      <c r="E135" s="432" t="s">
        <v>31</v>
      </c>
      <c r="F135" s="444" t="s">
        <v>32</v>
      </c>
      <c r="G135" s="434" t="s">
        <v>33</v>
      </c>
      <c r="H135" s="436" t="s">
        <v>34</v>
      </c>
      <c r="I135" s="434" t="s">
        <v>33</v>
      </c>
      <c r="J135" s="436" t="s">
        <v>34</v>
      </c>
      <c r="K135" s="434" t="s">
        <v>33</v>
      </c>
      <c r="L135" s="436" t="s">
        <v>34</v>
      </c>
      <c r="M135" s="434" t="s">
        <v>33</v>
      </c>
      <c r="N135" s="436" t="s">
        <v>34</v>
      </c>
      <c r="O135" s="434" t="s">
        <v>33</v>
      </c>
      <c r="P135" s="436" t="s">
        <v>34</v>
      </c>
      <c r="Q135" s="434" t="s">
        <v>33</v>
      </c>
      <c r="R135" s="436" t="s">
        <v>34</v>
      </c>
      <c r="S135" s="434" t="s">
        <v>33</v>
      </c>
      <c r="T135" s="436" t="s">
        <v>34</v>
      </c>
      <c r="U135" s="434" t="s">
        <v>33</v>
      </c>
      <c r="V135" s="436" t="s">
        <v>34</v>
      </c>
      <c r="W135" s="434" t="s">
        <v>33</v>
      </c>
      <c r="X135" s="436" t="s">
        <v>34</v>
      </c>
      <c r="Y135" s="434" t="s">
        <v>33</v>
      </c>
      <c r="Z135" s="436" t="s">
        <v>34</v>
      </c>
      <c r="AA135" s="434" t="s">
        <v>33</v>
      </c>
      <c r="AB135" s="436" t="s">
        <v>34</v>
      </c>
      <c r="AC135" s="434" t="s">
        <v>33</v>
      </c>
      <c r="AD135" s="436" t="s">
        <v>34</v>
      </c>
      <c r="AE135" s="434" t="s">
        <v>33</v>
      </c>
      <c r="AF135" s="436" t="s">
        <v>34</v>
      </c>
      <c r="AG135" s="434" t="s">
        <v>33</v>
      </c>
      <c r="AH135" s="436" t="s">
        <v>34</v>
      </c>
      <c r="AI135" s="434" t="s">
        <v>33</v>
      </c>
      <c r="AJ135" s="436" t="s">
        <v>34</v>
      </c>
      <c r="AK135" s="434" t="s">
        <v>33</v>
      </c>
      <c r="AL135" s="436" t="s">
        <v>34</v>
      </c>
      <c r="AM135" s="434" t="s">
        <v>33</v>
      </c>
      <c r="AN135" s="436" t="s">
        <v>34</v>
      </c>
      <c r="AO135" s="434" t="s">
        <v>33</v>
      </c>
      <c r="AP135" s="436" t="s">
        <v>34</v>
      </c>
      <c r="AQ135" s="447" t="s">
        <v>33</v>
      </c>
      <c r="AR135" s="460" t="s">
        <v>35</v>
      </c>
      <c r="AS135" s="446" t="s">
        <v>34</v>
      </c>
      <c r="AT135" s="447" t="s">
        <v>33</v>
      </c>
      <c r="AU135" s="460" t="s">
        <v>35</v>
      </c>
      <c r="AV135" s="446" t="s">
        <v>34</v>
      </c>
      <c r="AW135" s="447" t="s">
        <v>33</v>
      </c>
      <c r="AX135" s="460" t="s">
        <v>35</v>
      </c>
      <c r="AY135" s="446" t="s">
        <v>34</v>
      </c>
      <c r="AZ135" s="447" t="s">
        <v>33</v>
      </c>
      <c r="BA135" s="460" t="s">
        <v>35</v>
      </c>
      <c r="BB135" s="446" t="s">
        <v>34</v>
      </c>
      <c r="BC135" s="447" t="s">
        <v>33</v>
      </c>
      <c r="BD135" s="460" t="s">
        <v>35</v>
      </c>
      <c r="BE135" s="446" t="s">
        <v>34</v>
      </c>
      <c r="BF135" s="447" t="s">
        <v>33</v>
      </c>
      <c r="BG135" s="460" t="s">
        <v>35</v>
      </c>
      <c r="BH135" s="446" t="s">
        <v>34</v>
      </c>
      <c r="BI135" s="447" t="s">
        <v>33</v>
      </c>
      <c r="BJ135" s="460" t="s">
        <v>35</v>
      </c>
      <c r="BK135" s="446" t="s">
        <v>34</v>
      </c>
      <c r="BL135" s="447" t="s">
        <v>33</v>
      </c>
      <c r="BM135" s="460" t="s">
        <v>35</v>
      </c>
      <c r="BN135" s="446" t="s">
        <v>34</v>
      </c>
      <c r="BO135" s="447" t="s">
        <v>33</v>
      </c>
      <c r="BP135" s="460" t="s">
        <v>35</v>
      </c>
      <c r="BQ135" s="446" t="s">
        <v>34</v>
      </c>
      <c r="BR135" s="447" t="s">
        <v>33</v>
      </c>
      <c r="BS135" s="448" t="s">
        <v>36</v>
      </c>
    </row>
    <row r="136" spans="1:71" s="1" customFormat="1" ht="13.5" customHeight="1" x14ac:dyDescent="0.2">
      <c r="A136" s="441"/>
      <c r="B136" s="443"/>
      <c r="C136" s="443"/>
      <c r="D136" s="443"/>
      <c r="E136" s="433"/>
      <c r="F136" s="445"/>
      <c r="G136" s="435"/>
      <c r="H136" s="437"/>
      <c r="I136" s="435"/>
      <c r="J136" s="437"/>
      <c r="K136" s="435"/>
      <c r="L136" s="437"/>
      <c r="M136" s="435"/>
      <c r="N136" s="437"/>
      <c r="O136" s="435"/>
      <c r="P136" s="437"/>
      <c r="Q136" s="435"/>
      <c r="R136" s="437"/>
      <c r="S136" s="435"/>
      <c r="T136" s="437"/>
      <c r="U136" s="435"/>
      <c r="V136" s="437"/>
      <c r="W136" s="435"/>
      <c r="X136" s="437"/>
      <c r="Y136" s="435"/>
      <c r="Z136" s="437"/>
      <c r="AA136" s="435"/>
      <c r="AB136" s="437"/>
      <c r="AC136" s="435"/>
      <c r="AD136" s="437"/>
      <c r="AE136" s="435"/>
      <c r="AF136" s="437"/>
      <c r="AG136" s="435"/>
      <c r="AH136" s="437"/>
      <c r="AI136" s="435"/>
      <c r="AJ136" s="437"/>
      <c r="AK136" s="435"/>
      <c r="AL136" s="437"/>
      <c r="AM136" s="435"/>
      <c r="AN136" s="437"/>
      <c r="AO136" s="435"/>
      <c r="AP136" s="437"/>
      <c r="AQ136" s="431"/>
      <c r="AR136" s="433"/>
      <c r="AS136" s="406"/>
      <c r="AT136" s="431"/>
      <c r="AU136" s="433"/>
      <c r="AV136" s="406"/>
      <c r="AW136" s="431"/>
      <c r="AX136" s="433"/>
      <c r="AY136" s="406"/>
      <c r="AZ136" s="431"/>
      <c r="BA136" s="433"/>
      <c r="BB136" s="406"/>
      <c r="BC136" s="431"/>
      <c r="BD136" s="433"/>
      <c r="BE136" s="406"/>
      <c r="BF136" s="431"/>
      <c r="BG136" s="433"/>
      <c r="BH136" s="406"/>
      <c r="BI136" s="431"/>
      <c r="BJ136" s="433"/>
      <c r="BK136" s="406"/>
      <c r="BL136" s="431"/>
      <c r="BM136" s="433"/>
      <c r="BN136" s="406"/>
      <c r="BO136" s="431"/>
      <c r="BP136" s="433"/>
      <c r="BQ136" s="406"/>
      <c r="BR136" s="431"/>
      <c r="BS136" s="410"/>
    </row>
    <row r="137" spans="1:71" s="1" customFormat="1" ht="21.75" customHeight="1" x14ac:dyDescent="0.25">
      <c r="A137" s="411" t="s">
        <v>379</v>
      </c>
      <c r="B137" s="449">
        <v>2549</v>
      </c>
      <c r="C137" s="452">
        <v>1802805</v>
      </c>
      <c r="D137" s="455" t="s">
        <v>380</v>
      </c>
      <c r="E137" s="423" t="s">
        <v>140</v>
      </c>
      <c r="F137" s="325" t="s">
        <v>41</v>
      </c>
      <c r="G137" s="326"/>
      <c r="H137" s="327" t="str">
        <f>IF(G137&gt;0,G137,"")</f>
        <v/>
      </c>
      <c r="I137" s="326"/>
      <c r="J137" s="327" t="str">
        <f>IF(I137&gt;0,I137,"")</f>
        <v/>
      </c>
      <c r="K137" s="326"/>
      <c r="L137" s="327" t="str">
        <f>IF(K137&gt;0,K137,"")</f>
        <v/>
      </c>
      <c r="M137" s="326"/>
      <c r="N137" s="327" t="str">
        <f>IF(M137&gt;0,M137,"")</f>
        <v/>
      </c>
      <c r="O137" s="326"/>
      <c r="P137" s="327" t="str">
        <f>IF(O137&gt;0,O137,"")</f>
        <v/>
      </c>
      <c r="Q137" s="326"/>
      <c r="R137" s="327" t="str">
        <f>IF(Q137&gt;0,Q137,"")</f>
        <v/>
      </c>
      <c r="S137" s="326"/>
      <c r="T137" s="327" t="str">
        <f>IF(S137&gt;0,S137,"")</f>
        <v/>
      </c>
      <c r="U137" s="326"/>
      <c r="V137" s="327" t="str">
        <f>IF(U137&gt;0,U137,"")</f>
        <v/>
      </c>
      <c r="W137" s="326"/>
      <c r="X137" s="327" t="str">
        <f>IF(W137&gt;0,W137,"")</f>
        <v/>
      </c>
      <c r="Y137" s="326"/>
      <c r="Z137" s="327" t="str">
        <f>IF(Y137&gt;0,Y137,"")</f>
        <v/>
      </c>
      <c r="AA137" s="326"/>
      <c r="AB137" s="327" t="str">
        <f>IF(AA137&gt;0,AA137,"")</f>
        <v/>
      </c>
      <c r="AC137" s="326"/>
      <c r="AD137" s="327" t="str">
        <f>IF(AC137&gt;0,AC137,"")</f>
        <v/>
      </c>
      <c r="AE137" s="326"/>
      <c r="AF137" s="327" t="str">
        <f>IF(AE137&gt;0,AE137,"")</f>
        <v/>
      </c>
      <c r="AG137" s="326"/>
      <c r="AH137" s="327" t="str">
        <f>IF(AG137&gt;0,AG137,"")</f>
        <v/>
      </c>
      <c r="AI137" s="326"/>
      <c r="AJ137" s="327" t="str">
        <f>IF(AI137&gt;0,AI137,"")</f>
        <v/>
      </c>
      <c r="AK137" s="326"/>
      <c r="AL137" s="327" t="str">
        <f>IF(AK137&gt;0,AK137,"")</f>
        <v/>
      </c>
      <c r="AM137" s="326"/>
      <c r="AN137" s="327" t="str">
        <f>IF(AM137&gt;0,AM137,"")</f>
        <v/>
      </c>
      <c r="AO137" s="326"/>
      <c r="AP137" s="327" t="str">
        <f>IF(AO137&gt;0,AO137,"")</f>
        <v/>
      </c>
      <c r="AQ137" s="328"/>
      <c r="AR137" s="329">
        <f t="shared" ref="AR137:AR148" si="248">AQ137-AS137</f>
        <v>0</v>
      </c>
      <c r="AS137" s="330"/>
      <c r="AT137" s="328"/>
      <c r="AU137" s="329">
        <f t="shared" ref="AU137:AU148" si="249">AT137-AV137</f>
        <v>0</v>
      </c>
      <c r="AV137" s="330"/>
      <c r="AW137" s="328"/>
      <c r="AX137" s="329">
        <f t="shared" ref="AX137:AX148" si="250">AW137-AY137</f>
        <v>0</v>
      </c>
      <c r="AY137" s="330"/>
      <c r="AZ137" s="328"/>
      <c r="BA137" s="329">
        <f t="shared" ref="BA137:BA148" si="251">AZ137-BB137</f>
        <v>0</v>
      </c>
      <c r="BB137" s="330"/>
      <c r="BC137" s="328"/>
      <c r="BD137" s="329">
        <f t="shared" ref="BD137:BD148" si="252">BC137-BE137</f>
        <v>0</v>
      </c>
      <c r="BE137" s="330"/>
      <c r="BF137" s="328"/>
      <c r="BG137" s="329">
        <f t="shared" ref="BG137:BG148" si="253">BF137-BH137</f>
        <v>0</v>
      </c>
      <c r="BH137" s="330"/>
      <c r="BI137" s="328"/>
      <c r="BJ137" s="329">
        <f t="shared" ref="BJ137:BJ148" si="254">BI137-BK137</f>
        <v>0</v>
      </c>
      <c r="BK137" s="330"/>
      <c r="BL137" s="328"/>
      <c r="BM137" s="329">
        <f t="shared" ref="BM137:BM148" si="255">BL137-BN137</f>
        <v>0</v>
      </c>
      <c r="BN137" s="330"/>
      <c r="BO137" s="328"/>
      <c r="BP137" s="329">
        <f t="shared" ref="BP137:BP148" si="256">BO137-BQ137</f>
        <v>0</v>
      </c>
      <c r="BQ137" s="330"/>
      <c r="BR137" s="328"/>
      <c r="BS137" s="347" t="s">
        <v>42</v>
      </c>
    </row>
    <row r="138" spans="1:71" s="1" customFormat="1" ht="13.5" customHeight="1" x14ac:dyDescent="0.25">
      <c r="A138" s="412"/>
      <c r="B138" s="450"/>
      <c r="C138" s="453"/>
      <c r="D138" s="456"/>
      <c r="E138" s="424"/>
      <c r="F138" s="325" t="s">
        <v>53</v>
      </c>
      <c r="G138" s="326"/>
      <c r="H138" s="332" t="str">
        <f t="shared" ref="H138:H148" si="257">IF(G138&gt;0,G138,"")</f>
        <v/>
      </c>
      <c r="I138" s="326"/>
      <c r="J138" s="332" t="str">
        <f t="shared" ref="J138:J148" si="258">IF(I138&gt;0,I138,"")</f>
        <v/>
      </c>
      <c r="K138" s="326"/>
      <c r="L138" s="332" t="str">
        <f t="shared" ref="L138:L148" si="259">IF(K138&gt;0,K138,"")</f>
        <v/>
      </c>
      <c r="M138" s="326"/>
      <c r="N138" s="332" t="str">
        <f t="shared" ref="N138:N148" si="260">IF(M138&gt;0,M138,"")</f>
        <v/>
      </c>
      <c r="O138" s="326"/>
      <c r="P138" s="332" t="str">
        <f t="shared" ref="P138:P148" si="261">IF(O138&gt;0,O138,"")</f>
        <v/>
      </c>
      <c r="Q138" s="326"/>
      <c r="R138" s="332" t="str">
        <f t="shared" ref="R138:R148" si="262">IF(Q138&gt;0,Q138,"")</f>
        <v/>
      </c>
      <c r="S138" s="326"/>
      <c r="T138" s="332" t="str">
        <f t="shared" ref="T138:T148" si="263">IF(S138&gt;0,S138,"")</f>
        <v/>
      </c>
      <c r="U138" s="326"/>
      <c r="V138" s="332" t="str">
        <f t="shared" ref="V138:V148" si="264">IF(U138&gt;0,U138,"")</f>
        <v/>
      </c>
      <c r="W138" s="326"/>
      <c r="X138" s="332" t="str">
        <f t="shared" ref="X138:X148" si="265">IF(W138&gt;0,W138,"")</f>
        <v/>
      </c>
      <c r="Y138" s="326"/>
      <c r="Z138" s="332" t="str">
        <f t="shared" ref="Z138:Z148" si="266">IF(Y138&gt;0,Y138,"")</f>
        <v/>
      </c>
      <c r="AA138" s="326"/>
      <c r="AB138" s="332" t="str">
        <f t="shared" ref="AB138:AB148" si="267">IF(AA138&gt;0,AA138,"")</f>
        <v/>
      </c>
      <c r="AC138" s="326"/>
      <c r="AD138" s="332" t="str">
        <f t="shared" ref="AD138:AD148" si="268">IF(AC138&gt;0,AC138,"")</f>
        <v/>
      </c>
      <c r="AE138" s="326"/>
      <c r="AF138" s="332" t="str">
        <f t="shared" ref="AF138:AF148" si="269">IF(AE138&gt;0,AE138,"")</f>
        <v/>
      </c>
      <c r="AG138" s="326"/>
      <c r="AH138" s="332" t="str">
        <f t="shared" ref="AH138:AH148" si="270">IF(AG138&gt;0,AG138,"")</f>
        <v/>
      </c>
      <c r="AI138" s="326"/>
      <c r="AJ138" s="332" t="str">
        <f t="shared" ref="AJ138:AJ148" si="271">IF(AI138&gt;0,AI138,"")</f>
        <v/>
      </c>
      <c r="AK138" s="326"/>
      <c r="AL138" s="332" t="str">
        <f t="shared" ref="AL138:AL148" si="272">IF(AK138&gt;0,AK138,"")</f>
        <v/>
      </c>
      <c r="AM138" s="326"/>
      <c r="AN138" s="332" t="str">
        <f t="shared" ref="AN138:AN148" si="273">IF(AM138&gt;0,AM138,"")</f>
        <v/>
      </c>
      <c r="AO138" s="326"/>
      <c r="AP138" s="332" t="str">
        <f t="shared" ref="AP138:AP140" si="274">IF(AO138&gt;0,AO138,"")</f>
        <v/>
      </c>
      <c r="AQ138" s="328"/>
      <c r="AR138" s="333">
        <f t="shared" si="248"/>
        <v>0</v>
      </c>
      <c r="AS138" s="334"/>
      <c r="AT138" s="328"/>
      <c r="AU138" s="333">
        <f t="shared" si="249"/>
        <v>0</v>
      </c>
      <c r="AV138" s="334"/>
      <c r="AW138" s="328"/>
      <c r="AX138" s="333">
        <f t="shared" si="250"/>
        <v>0</v>
      </c>
      <c r="AY138" s="334"/>
      <c r="AZ138" s="265">
        <v>283500</v>
      </c>
      <c r="BA138" s="269">
        <f t="shared" si="251"/>
        <v>0</v>
      </c>
      <c r="BB138" s="270">
        <v>283500</v>
      </c>
      <c r="BC138" s="328"/>
      <c r="BD138" s="333">
        <f t="shared" si="252"/>
        <v>0</v>
      </c>
      <c r="BE138" s="334"/>
      <c r="BF138" s="328"/>
      <c r="BG138" s="333">
        <f t="shared" si="253"/>
        <v>0</v>
      </c>
      <c r="BH138" s="334"/>
      <c r="BI138" s="328"/>
      <c r="BJ138" s="333">
        <f t="shared" si="254"/>
        <v>0</v>
      </c>
      <c r="BK138" s="334"/>
      <c r="BL138" s="328"/>
      <c r="BM138" s="333">
        <f t="shared" si="255"/>
        <v>0</v>
      </c>
      <c r="BN138" s="334"/>
      <c r="BO138" s="328"/>
      <c r="BP138" s="333">
        <f t="shared" si="256"/>
        <v>0</v>
      </c>
      <c r="BQ138" s="334"/>
      <c r="BR138" s="328"/>
      <c r="BS138" s="426">
        <f>SUM(AQ137:AQ148,AT137:AT148,AW137:AW148,AZ137:AZ148,BC137:BC148,BR137:BR148)+SUM(AO137:AO148,AM137:AM148,AK137:AK148,AI137:AI148,AG137:AG148,AE137:AE148,AC137:AC148,AA137:AA148,Y137:Y148,W137:W148,U137:U148,S137:S148,Q135,Q137:Q148,O137:O148,M137:M148,K137:K148,I137:I148,G137:G148,Q135)</f>
        <v>283500</v>
      </c>
    </row>
    <row r="139" spans="1:71" s="1" customFormat="1" ht="13.5" customHeight="1" x14ac:dyDescent="0.25">
      <c r="A139" s="412"/>
      <c r="B139" s="450"/>
      <c r="C139" s="453"/>
      <c r="D139" s="456"/>
      <c r="E139" s="424"/>
      <c r="F139" s="325" t="s">
        <v>54</v>
      </c>
      <c r="G139" s="326"/>
      <c r="H139" s="332" t="str">
        <f t="shared" si="257"/>
        <v/>
      </c>
      <c r="I139" s="326"/>
      <c r="J139" s="332" t="str">
        <f t="shared" si="258"/>
        <v/>
      </c>
      <c r="K139" s="326"/>
      <c r="L139" s="332" t="str">
        <f t="shared" si="259"/>
        <v/>
      </c>
      <c r="M139" s="326"/>
      <c r="N139" s="332" t="str">
        <f t="shared" si="260"/>
        <v/>
      </c>
      <c r="O139" s="326"/>
      <c r="P139" s="332" t="str">
        <f t="shared" si="261"/>
        <v/>
      </c>
      <c r="Q139" s="326"/>
      <c r="R139" s="332" t="str">
        <f t="shared" si="262"/>
        <v/>
      </c>
      <c r="S139" s="326"/>
      <c r="T139" s="332" t="str">
        <f t="shared" si="263"/>
        <v/>
      </c>
      <c r="U139" s="326"/>
      <c r="V139" s="332" t="str">
        <f t="shared" si="264"/>
        <v/>
      </c>
      <c r="W139" s="326"/>
      <c r="X139" s="332" t="str">
        <f t="shared" si="265"/>
        <v/>
      </c>
      <c r="Y139" s="326"/>
      <c r="Z139" s="332" t="str">
        <f t="shared" si="266"/>
        <v/>
      </c>
      <c r="AA139" s="326"/>
      <c r="AB139" s="332" t="str">
        <f t="shared" si="267"/>
        <v/>
      </c>
      <c r="AC139" s="326"/>
      <c r="AD139" s="332" t="str">
        <f t="shared" si="268"/>
        <v/>
      </c>
      <c r="AE139" s="326"/>
      <c r="AF139" s="332" t="str">
        <f t="shared" si="269"/>
        <v/>
      </c>
      <c r="AG139" s="326"/>
      <c r="AH139" s="332" t="str">
        <f t="shared" si="270"/>
        <v/>
      </c>
      <c r="AI139" s="326"/>
      <c r="AJ139" s="332" t="str">
        <f t="shared" si="271"/>
        <v/>
      </c>
      <c r="AK139" s="326"/>
      <c r="AL139" s="332" t="str">
        <f t="shared" si="272"/>
        <v/>
      </c>
      <c r="AM139" s="326"/>
      <c r="AN139" s="332" t="str">
        <f t="shared" si="273"/>
        <v/>
      </c>
      <c r="AO139" s="326"/>
      <c r="AP139" s="332" t="str">
        <f t="shared" si="274"/>
        <v/>
      </c>
      <c r="AQ139" s="328"/>
      <c r="AR139" s="333">
        <f t="shared" si="248"/>
        <v>0</v>
      </c>
      <c r="AS139" s="334"/>
      <c r="AT139" s="328"/>
      <c r="AU139" s="333">
        <f t="shared" si="249"/>
        <v>0</v>
      </c>
      <c r="AV139" s="334"/>
      <c r="AW139" s="328"/>
      <c r="AX139" s="333">
        <f t="shared" si="250"/>
        <v>0</v>
      </c>
      <c r="AY139" s="334"/>
      <c r="AZ139" s="328"/>
      <c r="BA139" s="333">
        <f t="shared" si="251"/>
        <v>0</v>
      </c>
      <c r="BB139" s="334"/>
      <c r="BC139" s="328"/>
      <c r="BD139" s="333">
        <f t="shared" si="252"/>
        <v>0</v>
      </c>
      <c r="BE139" s="334"/>
      <c r="BF139" s="328"/>
      <c r="BG139" s="333">
        <f t="shared" si="253"/>
        <v>0</v>
      </c>
      <c r="BH139" s="334"/>
      <c r="BI139" s="328"/>
      <c r="BJ139" s="333">
        <f t="shared" si="254"/>
        <v>0</v>
      </c>
      <c r="BK139" s="334"/>
      <c r="BL139" s="328"/>
      <c r="BM139" s="333">
        <f t="shared" si="255"/>
        <v>0</v>
      </c>
      <c r="BN139" s="334"/>
      <c r="BO139" s="328"/>
      <c r="BP139" s="333">
        <f t="shared" si="256"/>
        <v>0</v>
      </c>
      <c r="BQ139" s="334"/>
      <c r="BR139" s="328"/>
      <c r="BS139" s="426"/>
    </row>
    <row r="140" spans="1:71" s="1" customFormat="1" ht="13.5" customHeight="1" x14ac:dyDescent="0.25">
      <c r="A140" s="412"/>
      <c r="B140" s="450"/>
      <c r="C140" s="453"/>
      <c r="D140" s="456"/>
      <c r="E140" s="424"/>
      <c r="F140" s="325" t="s">
        <v>55</v>
      </c>
      <c r="G140" s="326"/>
      <c r="H140" s="335" t="str">
        <f t="shared" si="257"/>
        <v/>
      </c>
      <c r="I140" s="326"/>
      <c r="J140" s="335" t="str">
        <f t="shared" si="258"/>
        <v/>
      </c>
      <c r="K140" s="326"/>
      <c r="L140" s="335" t="str">
        <f t="shared" si="259"/>
        <v/>
      </c>
      <c r="M140" s="326"/>
      <c r="N140" s="335" t="str">
        <f t="shared" si="260"/>
        <v/>
      </c>
      <c r="O140" s="326"/>
      <c r="P140" s="335" t="str">
        <f t="shared" si="261"/>
        <v/>
      </c>
      <c r="Q140" s="326"/>
      <c r="R140" s="335" t="str">
        <f t="shared" si="262"/>
        <v/>
      </c>
      <c r="S140" s="326"/>
      <c r="T140" s="335" t="str">
        <f t="shared" si="263"/>
        <v/>
      </c>
      <c r="U140" s="326"/>
      <c r="V140" s="335" t="str">
        <f t="shared" si="264"/>
        <v/>
      </c>
      <c r="W140" s="326"/>
      <c r="X140" s="335" t="str">
        <f t="shared" si="265"/>
        <v/>
      </c>
      <c r="Y140" s="326"/>
      <c r="Z140" s="335" t="str">
        <f t="shared" si="266"/>
        <v/>
      </c>
      <c r="AA140" s="326"/>
      <c r="AB140" s="335" t="str">
        <f t="shared" si="267"/>
        <v/>
      </c>
      <c r="AC140" s="326"/>
      <c r="AD140" s="335" t="str">
        <f t="shared" si="268"/>
        <v/>
      </c>
      <c r="AE140" s="326"/>
      <c r="AF140" s="335" t="str">
        <f t="shared" si="269"/>
        <v/>
      </c>
      <c r="AG140" s="326"/>
      <c r="AH140" s="335" t="str">
        <f t="shared" si="270"/>
        <v/>
      </c>
      <c r="AI140" s="326"/>
      <c r="AJ140" s="335" t="str">
        <f t="shared" si="271"/>
        <v/>
      </c>
      <c r="AK140" s="326"/>
      <c r="AL140" s="335" t="str">
        <f t="shared" si="272"/>
        <v/>
      </c>
      <c r="AM140" s="326"/>
      <c r="AN140" s="335" t="str">
        <f t="shared" si="273"/>
        <v/>
      </c>
      <c r="AO140" s="326"/>
      <c r="AP140" s="335" t="str">
        <f t="shared" si="274"/>
        <v/>
      </c>
      <c r="AQ140" s="328"/>
      <c r="AR140" s="333">
        <f t="shared" si="248"/>
        <v>0</v>
      </c>
      <c r="AS140" s="334"/>
      <c r="AT140" s="328"/>
      <c r="AU140" s="333">
        <f t="shared" si="249"/>
        <v>0</v>
      </c>
      <c r="AV140" s="334"/>
      <c r="AW140" s="328"/>
      <c r="AX140" s="333">
        <f t="shared" si="250"/>
        <v>0</v>
      </c>
      <c r="AY140" s="334"/>
      <c r="AZ140" s="328"/>
      <c r="BA140" s="333">
        <f t="shared" si="251"/>
        <v>0</v>
      </c>
      <c r="BB140" s="334"/>
      <c r="BC140" s="328"/>
      <c r="BD140" s="333">
        <f t="shared" si="252"/>
        <v>0</v>
      </c>
      <c r="BE140" s="334"/>
      <c r="BF140" s="265">
        <v>82500</v>
      </c>
      <c r="BG140" s="269">
        <f t="shared" si="253"/>
        <v>82500</v>
      </c>
      <c r="BH140" s="270"/>
      <c r="BI140" s="328"/>
      <c r="BJ140" s="333">
        <f t="shared" si="254"/>
        <v>0</v>
      </c>
      <c r="BK140" s="334"/>
      <c r="BL140" s="328"/>
      <c r="BM140" s="333">
        <f t="shared" si="255"/>
        <v>0</v>
      </c>
      <c r="BN140" s="334"/>
      <c r="BO140" s="328"/>
      <c r="BP140" s="333">
        <f t="shared" si="256"/>
        <v>0</v>
      </c>
      <c r="BQ140" s="334"/>
      <c r="BR140" s="328"/>
      <c r="BS140" s="348" t="s">
        <v>43</v>
      </c>
    </row>
    <row r="141" spans="1:71" ht="13.5" customHeight="1" x14ac:dyDescent="0.3">
      <c r="A141" s="412"/>
      <c r="B141" s="450"/>
      <c r="C141" s="453"/>
      <c r="D141" s="456"/>
      <c r="E141" s="424"/>
      <c r="F141" s="325" t="s">
        <v>56</v>
      </c>
      <c r="G141" s="326"/>
      <c r="H141" s="335" t="str">
        <f t="shared" si="257"/>
        <v/>
      </c>
      <c r="I141" s="326"/>
      <c r="J141" s="335" t="str">
        <f t="shared" si="258"/>
        <v/>
      </c>
      <c r="K141" s="326"/>
      <c r="L141" s="335" t="str">
        <f t="shared" si="259"/>
        <v/>
      </c>
      <c r="M141" s="326"/>
      <c r="N141" s="335" t="str">
        <f t="shared" si="260"/>
        <v/>
      </c>
      <c r="O141" s="326"/>
      <c r="P141" s="335" t="str">
        <f t="shared" si="261"/>
        <v/>
      </c>
      <c r="Q141" s="326"/>
      <c r="R141" s="335" t="str">
        <f t="shared" si="262"/>
        <v/>
      </c>
      <c r="S141" s="326"/>
      <c r="T141" s="335" t="str">
        <f t="shared" si="263"/>
        <v/>
      </c>
      <c r="U141" s="326"/>
      <c r="V141" s="335" t="str">
        <f t="shared" si="264"/>
        <v/>
      </c>
      <c r="W141" s="326"/>
      <c r="X141" s="335" t="str">
        <f t="shared" si="265"/>
        <v/>
      </c>
      <c r="Y141" s="326"/>
      <c r="Z141" s="335" t="str">
        <f t="shared" si="266"/>
        <v/>
      </c>
      <c r="AA141" s="326"/>
      <c r="AB141" s="335" t="str">
        <f t="shared" si="267"/>
        <v/>
      </c>
      <c r="AC141" s="326"/>
      <c r="AD141" s="335" t="str">
        <f t="shared" si="268"/>
        <v/>
      </c>
      <c r="AE141" s="326"/>
      <c r="AF141" s="335" t="str">
        <f t="shared" si="269"/>
        <v/>
      </c>
      <c r="AG141" s="326"/>
      <c r="AH141" s="335" t="str">
        <f t="shared" si="270"/>
        <v/>
      </c>
      <c r="AI141" s="326"/>
      <c r="AJ141" s="335" t="str">
        <f t="shared" si="271"/>
        <v/>
      </c>
      <c r="AK141" s="326"/>
      <c r="AL141" s="335" t="str">
        <f t="shared" si="272"/>
        <v/>
      </c>
      <c r="AM141" s="326"/>
      <c r="AN141" s="335" t="str">
        <f t="shared" si="273"/>
        <v/>
      </c>
      <c r="AO141" s="326"/>
      <c r="AP141" s="335"/>
      <c r="AQ141" s="328"/>
      <c r="AR141" s="333">
        <f t="shared" si="248"/>
        <v>0</v>
      </c>
      <c r="AS141" s="334"/>
      <c r="AT141" s="328"/>
      <c r="AU141" s="333">
        <f t="shared" si="249"/>
        <v>0</v>
      </c>
      <c r="AV141" s="334"/>
      <c r="AW141" s="328"/>
      <c r="AX141" s="333">
        <f t="shared" si="250"/>
        <v>0</v>
      </c>
      <c r="AY141" s="334"/>
      <c r="AZ141" s="328"/>
      <c r="BA141" s="333">
        <f t="shared" si="251"/>
        <v>0</v>
      </c>
      <c r="BB141" s="334"/>
      <c r="BC141" s="328"/>
      <c r="BD141" s="333">
        <f t="shared" si="252"/>
        <v>0</v>
      </c>
      <c r="BE141" s="334"/>
      <c r="BF141" s="328"/>
      <c r="BG141" s="333">
        <f t="shared" si="253"/>
        <v>0</v>
      </c>
      <c r="BH141" s="334"/>
      <c r="BI141" s="265">
        <v>108000</v>
      </c>
      <c r="BJ141" s="269">
        <f t="shared" si="254"/>
        <v>108000</v>
      </c>
      <c r="BK141" s="270"/>
      <c r="BL141" s="328"/>
      <c r="BM141" s="333">
        <f t="shared" si="255"/>
        <v>0</v>
      </c>
      <c r="BN141" s="334"/>
      <c r="BO141" s="328"/>
      <c r="BP141" s="333">
        <f t="shared" si="256"/>
        <v>0</v>
      </c>
      <c r="BQ141" s="334"/>
      <c r="BR141" s="328"/>
      <c r="BS141" s="426">
        <f>SUM(AR137:AR148,AU137:AU148,AX137:AX148,BA137:BA148,BD137:BD148)</f>
        <v>0</v>
      </c>
    </row>
    <row r="142" spans="1:71" ht="13.5" customHeight="1" x14ac:dyDescent="0.3">
      <c r="A142" s="412"/>
      <c r="B142" s="450"/>
      <c r="C142" s="453"/>
      <c r="D142" s="456"/>
      <c r="E142" s="424"/>
      <c r="F142" s="325" t="s">
        <v>57</v>
      </c>
      <c r="G142" s="326"/>
      <c r="H142" s="332" t="str">
        <f t="shared" si="257"/>
        <v/>
      </c>
      <c r="I142" s="326"/>
      <c r="J142" s="332" t="str">
        <f t="shared" si="258"/>
        <v/>
      </c>
      <c r="K142" s="326"/>
      <c r="L142" s="332" t="str">
        <f t="shared" si="259"/>
        <v/>
      </c>
      <c r="M142" s="326"/>
      <c r="N142" s="332" t="str">
        <f t="shared" si="260"/>
        <v/>
      </c>
      <c r="O142" s="326"/>
      <c r="P142" s="332" t="str">
        <f t="shared" si="261"/>
        <v/>
      </c>
      <c r="Q142" s="326"/>
      <c r="R142" s="332" t="str">
        <f t="shared" si="262"/>
        <v/>
      </c>
      <c r="S142" s="326"/>
      <c r="T142" s="332" t="str">
        <f t="shared" si="263"/>
        <v/>
      </c>
      <c r="U142" s="326"/>
      <c r="V142" s="332" t="str">
        <f t="shared" si="264"/>
        <v/>
      </c>
      <c r="W142" s="326"/>
      <c r="X142" s="332" t="str">
        <f t="shared" si="265"/>
        <v/>
      </c>
      <c r="Y142" s="326"/>
      <c r="Z142" s="332" t="str">
        <f t="shared" si="266"/>
        <v/>
      </c>
      <c r="AA142" s="326"/>
      <c r="AB142" s="332" t="str">
        <f t="shared" si="267"/>
        <v/>
      </c>
      <c r="AC142" s="326"/>
      <c r="AD142" s="332" t="str">
        <f t="shared" si="268"/>
        <v/>
      </c>
      <c r="AE142" s="326"/>
      <c r="AF142" s="332" t="str">
        <f t="shared" si="269"/>
        <v/>
      </c>
      <c r="AG142" s="326"/>
      <c r="AH142" s="332" t="str">
        <f t="shared" si="270"/>
        <v/>
      </c>
      <c r="AI142" s="326"/>
      <c r="AJ142" s="332" t="str">
        <f t="shared" si="271"/>
        <v/>
      </c>
      <c r="AK142" s="326"/>
      <c r="AL142" s="332" t="str">
        <f t="shared" si="272"/>
        <v/>
      </c>
      <c r="AM142" s="326"/>
      <c r="AN142" s="332" t="str">
        <f t="shared" si="273"/>
        <v/>
      </c>
      <c r="AO142" s="326"/>
      <c r="AP142" s="332"/>
      <c r="AQ142" s="328"/>
      <c r="AR142" s="333">
        <f t="shared" si="248"/>
        <v>0</v>
      </c>
      <c r="AS142" s="334"/>
      <c r="AT142" s="328"/>
      <c r="AU142" s="333">
        <f t="shared" si="249"/>
        <v>0</v>
      </c>
      <c r="AV142" s="334"/>
      <c r="AW142" s="328"/>
      <c r="AX142" s="333">
        <f t="shared" si="250"/>
        <v>0</v>
      </c>
      <c r="AY142" s="334"/>
      <c r="AZ142" s="328"/>
      <c r="BA142" s="333">
        <f t="shared" si="251"/>
        <v>0</v>
      </c>
      <c r="BB142" s="334"/>
      <c r="BC142" s="328"/>
      <c r="BD142" s="333">
        <f t="shared" si="252"/>
        <v>0</v>
      </c>
      <c r="BE142" s="334"/>
      <c r="BF142" s="328"/>
      <c r="BG142" s="333">
        <f t="shared" si="253"/>
        <v>0</v>
      </c>
      <c r="BH142" s="334"/>
      <c r="BI142" s="328"/>
      <c r="BJ142" s="333">
        <f t="shared" si="254"/>
        <v>0</v>
      </c>
      <c r="BK142" s="334"/>
      <c r="BL142" s="265">
        <v>1923750</v>
      </c>
      <c r="BM142" s="269">
        <f t="shared" si="255"/>
        <v>1923750</v>
      </c>
      <c r="BN142" s="270"/>
      <c r="BO142" s="328"/>
      <c r="BP142" s="333">
        <f t="shared" si="256"/>
        <v>0</v>
      </c>
      <c r="BQ142" s="334"/>
      <c r="BR142" s="328"/>
      <c r="BS142" s="427"/>
    </row>
    <row r="143" spans="1:71" ht="13.5" customHeight="1" x14ac:dyDescent="0.3">
      <c r="A143" s="412"/>
      <c r="B143" s="450"/>
      <c r="C143" s="453"/>
      <c r="D143" s="456"/>
      <c r="E143" s="424"/>
      <c r="F143" s="325" t="s">
        <v>58</v>
      </c>
      <c r="G143" s="326"/>
      <c r="H143" s="332" t="str">
        <f t="shared" si="257"/>
        <v/>
      </c>
      <c r="I143" s="326"/>
      <c r="J143" s="332" t="str">
        <f t="shared" si="258"/>
        <v/>
      </c>
      <c r="K143" s="326"/>
      <c r="L143" s="332" t="str">
        <f t="shared" si="259"/>
        <v/>
      </c>
      <c r="M143" s="326"/>
      <c r="N143" s="332" t="str">
        <f t="shared" si="260"/>
        <v/>
      </c>
      <c r="O143" s="326"/>
      <c r="P143" s="332" t="str">
        <f t="shared" si="261"/>
        <v/>
      </c>
      <c r="Q143" s="326"/>
      <c r="R143" s="332" t="str">
        <f t="shared" si="262"/>
        <v/>
      </c>
      <c r="S143" s="326"/>
      <c r="T143" s="332" t="str">
        <f t="shared" si="263"/>
        <v/>
      </c>
      <c r="U143" s="326"/>
      <c r="V143" s="332" t="str">
        <f t="shared" si="264"/>
        <v/>
      </c>
      <c r="W143" s="326"/>
      <c r="X143" s="332" t="str">
        <f t="shared" si="265"/>
        <v/>
      </c>
      <c r="Y143" s="326"/>
      <c r="Z143" s="332" t="str">
        <f t="shared" si="266"/>
        <v/>
      </c>
      <c r="AA143" s="326"/>
      <c r="AB143" s="332" t="str">
        <f t="shared" si="267"/>
        <v/>
      </c>
      <c r="AC143" s="326"/>
      <c r="AD143" s="332" t="str">
        <f t="shared" si="268"/>
        <v/>
      </c>
      <c r="AE143" s="326"/>
      <c r="AF143" s="332" t="str">
        <f t="shared" si="269"/>
        <v/>
      </c>
      <c r="AG143" s="326"/>
      <c r="AH143" s="332" t="str">
        <f t="shared" si="270"/>
        <v/>
      </c>
      <c r="AI143" s="326"/>
      <c r="AJ143" s="332" t="str">
        <f t="shared" si="271"/>
        <v/>
      </c>
      <c r="AK143" s="326"/>
      <c r="AL143" s="332" t="str">
        <f t="shared" si="272"/>
        <v/>
      </c>
      <c r="AM143" s="326"/>
      <c r="AN143" s="332" t="str">
        <f t="shared" si="273"/>
        <v/>
      </c>
      <c r="AO143" s="326"/>
      <c r="AP143" s="332" t="str">
        <f t="shared" ref="AP143:AP148" si="275">IF(AO143&gt;0,AO143,"")</f>
        <v/>
      </c>
      <c r="AQ143" s="328"/>
      <c r="AR143" s="333">
        <f t="shared" si="248"/>
        <v>0</v>
      </c>
      <c r="AS143" s="334"/>
      <c r="AT143" s="328"/>
      <c r="AU143" s="333">
        <f t="shared" si="249"/>
        <v>0</v>
      </c>
      <c r="AV143" s="334"/>
      <c r="AW143" s="328"/>
      <c r="AX143" s="333">
        <f t="shared" si="250"/>
        <v>0</v>
      </c>
      <c r="AY143" s="334"/>
      <c r="AZ143" s="328"/>
      <c r="BA143" s="333">
        <f t="shared" si="251"/>
        <v>0</v>
      </c>
      <c r="BB143" s="334"/>
      <c r="BC143" s="328"/>
      <c r="BD143" s="333">
        <f t="shared" si="252"/>
        <v>0</v>
      </c>
      <c r="BE143" s="334"/>
      <c r="BF143" s="328"/>
      <c r="BG143" s="333">
        <f t="shared" si="253"/>
        <v>0</v>
      </c>
      <c r="BH143" s="334"/>
      <c r="BI143" s="328"/>
      <c r="BJ143" s="333">
        <f t="shared" si="254"/>
        <v>0</v>
      </c>
      <c r="BK143" s="334"/>
      <c r="BL143" s="328"/>
      <c r="BM143" s="333">
        <f t="shared" si="255"/>
        <v>0</v>
      </c>
      <c r="BN143" s="334"/>
      <c r="BO143" s="328"/>
      <c r="BP143" s="333">
        <f t="shared" si="256"/>
        <v>0</v>
      </c>
      <c r="BQ143" s="334"/>
      <c r="BR143" s="328"/>
      <c r="BS143" s="348" t="s">
        <v>44</v>
      </c>
    </row>
    <row r="144" spans="1:71" ht="13.5" customHeight="1" x14ac:dyDescent="0.3">
      <c r="A144" s="412"/>
      <c r="B144" s="450"/>
      <c r="C144" s="453"/>
      <c r="D144" s="456"/>
      <c r="E144" s="424"/>
      <c r="F144" s="325" t="s">
        <v>59</v>
      </c>
      <c r="G144" s="326"/>
      <c r="H144" s="332" t="str">
        <f t="shared" si="257"/>
        <v/>
      </c>
      <c r="I144" s="326"/>
      <c r="J144" s="332" t="str">
        <f t="shared" si="258"/>
        <v/>
      </c>
      <c r="K144" s="326"/>
      <c r="L144" s="332" t="str">
        <f t="shared" si="259"/>
        <v/>
      </c>
      <c r="M144" s="326"/>
      <c r="N144" s="332" t="str">
        <f t="shared" si="260"/>
        <v/>
      </c>
      <c r="O144" s="326"/>
      <c r="P144" s="332" t="str">
        <f t="shared" si="261"/>
        <v/>
      </c>
      <c r="Q144" s="326"/>
      <c r="R144" s="332" t="str">
        <f t="shared" si="262"/>
        <v/>
      </c>
      <c r="S144" s="326"/>
      <c r="T144" s="332" t="str">
        <f t="shared" si="263"/>
        <v/>
      </c>
      <c r="U144" s="326"/>
      <c r="V144" s="332" t="str">
        <f t="shared" si="264"/>
        <v/>
      </c>
      <c r="W144" s="326"/>
      <c r="X144" s="332" t="str">
        <f t="shared" si="265"/>
        <v/>
      </c>
      <c r="Y144" s="326"/>
      <c r="Z144" s="332" t="str">
        <f t="shared" si="266"/>
        <v/>
      </c>
      <c r="AA144" s="326"/>
      <c r="AB144" s="332" t="str">
        <f t="shared" si="267"/>
        <v/>
      </c>
      <c r="AC144" s="326"/>
      <c r="AD144" s="332" t="str">
        <f t="shared" si="268"/>
        <v/>
      </c>
      <c r="AE144" s="326"/>
      <c r="AF144" s="332" t="str">
        <f t="shared" si="269"/>
        <v/>
      </c>
      <c r="AG144" s="326"/>
      <c r="AH144" s="332" t="str">
        <f t="shared" si="270"/>
        <v/>
      </c>
      <c r="AI144" s="326"/>
      <c r="AJ144" s="332" t="str">
        <f t="shared" si="271"/>
        <v/>
      </c>
      <c r="AK144" s="326"/>
      <c r="AL144" s="332" t="str">
        <f t="shared" si="272"/>
        <v/>
      </c>
      <c r="AM144" s="326"/>
      <c r="AN144" s="332" t="str">
        <f t="shared" si="273"/>
        <v/>
      </c>
      <c r="AO144" s="326"/>
      <c r="AP144" s="332" t="str">
        <f t="shared" si="275"/>
        <v/>
      </c>
      <c r="AQ144" s="328"/>
      <c r="AR144" s="333">
        <f t="shared" si="248"/>
        <v>0</v>
      </c>
      <c r="AS144" s="334"/>
      <c r="AT144" s="328"/>
      <c r="AU144" s="333">
        <f t="shared" si="249"/>
        <v>0</v>
      </c>
      <c r="AV144" s="334"/>
      <c r="AW144" s="328"/>
      <c r="AX144" s="333">
        <f t="shared" si="250"/>
        <v>0</v>
      </c>
      <c r="AY144" s="334"/>
      <c r="AZ144" s="328"/>
      <c r="BA144" s="333">
        <f t="shared" si="251"/>
        <v>0</v>
      </c>
      <c r="BB144" s="334"/>
      <c r="BC144" s="328"/>
      <c r="BD144" s="333">
        <f t="shared" si="252"/>
        <v>0</v>
      </c>
      <c r="BE144" s="334"/>
      <c r="BF144" s="328"/>
      <c r="BG144" s="333">
        <f t="shared" si="253"/>
        <v>0</v>
      </c>
      <c r="BH144" s="334"/>
      <c r="BI144" s="328"/>
      <c r="BJ144" s="333">
        <f t="shared" si="254"/>
        <v>0</v>
      </c>
      <c r="BK144" s="334"/>
      <c r="BL144" s="328"/>
      <c r="BM144" s="333">
        <f t="shared" si="255"/>
        <v>0</v>
      </c>
      <c r="BN144" s="334"/>
      <c r="BO144" s="328"/>
      <c r="BP144" s="333">
        <f t="shared" si="256"/>
        <v>0</v>
      </c>
      <c r="BQ144" s="334"/>
      <c r="BR144" s="328"/>
      <c r="BS144" s="426">
        <f>SUM(AS137:AS148,AV137:AV148,AY137:AY148,BB137:BB148,BE137:BE148)+SUM(AP137:AP148,AN137:AN148,AL137:AL148,AJ137:AJ148,AH137:AH148,AF137:AF148,AD137:AD148,AB137:AB148,Z137:Z148,X137:X148,V137:V148,T137:T148,R137:R148,P137:P148,N137:N148,L137:L148,J137:J148,H137:H148)</f>
        <v>283500</v>
      </c>
    </row>
    <row r="145" spans="1:71" ht="13.5" customHeight="1" x14ac:dyDescent="0.3">
      <c r="A145" s="412"/>
      <c r="B145" s="450"/>
      <c r="C145" s="453"/>
      <c r="D145" s="456"/>
      <c r="E145" s="424"/>
      <c r="F145" s="325" t="s">
        <v>60</v>
      </c>
      <c r="G145" s="326"/>
      <c r="H145" s="332" t="str">
        <f t="shared" si="257"/>
        <v/>
      </c>
      <c r="I145" s="326"/>
      <c r="J145" s="332" t="str">
        <f t="shared" si="258"/>
        <v/>
      </c>
      <c r="K145" s="326"/>
      <c r="L145" s="332" t="str">
        <f t="shared" si="259"/>
        <v/>
      </c>
      <c r="M145" s="326"/>
      <c r="N145" s="332" t="str">
        <f t="shared" si="260"/>
        <v/>
      </c>
      <c r="O145" s="326"/>
      <c r="P145" s="332" t="str">
        <f t="shared" si="261"/>
        <v/>
      </c>
      <c r="Q145" s="326"/>
      <c r="R145" s="332" t="str">
        <f t="shared" si="262"/>
        <v/>
      </c>
      <c r="S145" s="326"/>
      <c r="T145" s="332" t="str">
        <f t="shared" si="263"/>
        <v/>
      </c>
      <c r="U145" s="326"/>
      <c r="V145" s="332" t="str">
        <f t="shared" si="264"/>
        <v/>
      </c>
      <c r="W145" s="326"/>
      <c r="X145" s="332" t="str">
        <f t="shared" si="265"/>
        <v/>
      </c>
      <c r="Y145" s="326"/>
      <c r="Z145" s="332" t="str">
        <f t="shared" si="266"/>
        <v/>
      </c>
      <c r="AA145" s="326"/>
      <c r="AB145" s="332" t="str">
        <f t="shared" si="267"/>
        <v/>
      </c>
      <c r="AC145" s="326"/>
      <c r="AD145" s="332" t="str">
        <f t="shared" si="268"/>
        <v/>
      </c>
      <c r="AE145" s="326"/>
      <c r="AF145" s="332" t="str">
        <f t="shared" si="269"/>
        <v/>
      </c>
      <c r="AG145" s="326"/>
      <c r="AH145" s="332" t="str">
        <f t="shared" si="270"/>
        <v/>
      </c>
      <c r="AI145" s="326"/>
      <c r="AJ145" s="332" t="str">
        <f t="shared" si="271"/>
        <v/>
      </c>
      <c r="AK145" s="326"/>
      <c r="AL145" s="332" t="str">
        <f t="shared" si="272"/>
        <v/>
      </c>
      <c r="AM145" s="326"/>
      <c r="AN145" s="332" t="str">
        <f t="shared" si="273"/>
        <v/>
      </c>
      <c r="AO145" s="326"/>
      <c r="AP145" s="332" t="str">
        <f t="shared" si="275"/>
        <v/>
      </c>
      <c r="AQ145" s="328"/>
      <c r="AR145" s="333">
        <f t="shared" si="248"/>
        <v>0</v>
      </c>
      <c r="AS145" s="334"/>
      <c r="AT145" s="328"/>
      <c r="AU145" s="333">
        <f t="shared" si="249"/>
        <v>0</v>
      </c>
      <c r="AV145" s="334"/>
      <c r="AW145" s="328"/>
      <c r="AX145" s="333">
        <f t="shared" si="250"/>
        <v>0</v>
      </c>
      <c r="AY145" s="334"/>
      <c r="AZ145" s="328"/>
      <c r="BA145" s="333">
        <f t="shared" si="251"/>
        <v>0</v>
      </c>
      <c r="BB145" s="334"/>
      <c r="BC145" s="328"/>
      <c r="BD145" s="333">
        <f t="shared" si="252"/>
        <v>0</v>
      </c>
      <c r="BE145" s="334"/>
      <c r="BF145" s="328"/>
      <c r="BG145" s="333">
        <f t="shared" si="253"/>
        <v>0</v>
      </c>
      <c r="BH145" s="334"/>
      <c r="BI145" s="328"/>
      <c r="BJ145" s="333">
        <f t="shared" si="254"/>
        <v>0</v>
      </c>
      <c r="BK145" s="334"/>
      <c r="BL145" s="328"/>
      <c r="BM145" s="333">
        <f t="shared" si="255"/>
        <v>0</v>
      </c>
      <c r="BN145" s="334"/>
      <c r="BO145" s="328"/>
      <c r="BP145" s="333">
        <f t="shared" si="256"/>
        <v>0</v>
      </c>
      <c r="BQ145" s="334"/>
      <c r="BR145" s="328"/>
      <c r="BS145" s="426"/>
    </row>
    <row r="146" spans="1:71" ht="13.5" customHeight="1" x14ac:dyDescent="0.3">
      <c r="A146" s="412"/>
      <c r="B146" s="450"/>
      <c r="C146" s="453"/>
      <c r="D146" s="456"/>
      <c r="E146" s="424"/>
      <c r="F146" s="325" t="s">
        <v>61</v>
      </c>
      <c r="G146" s="326"/>
      <c r="H146" s="335" t="str">
        <f t="shared" si="257"/>
        <v/>
      </c>
      <c r="I146" s="326"/>
      <c r="J146" s="335" t="str">
        <f t="shared" si="258"/>
        <v/>
      </c>
      <c r="K146" s="326"/>
      <c r="L146" s="335" t="str">
        <f t="shared" si="259"/>
        <v/>
      </c>
      <c r="M146" s="326"/>
      <c r="N146" s="335" t="str">
        <f t="shared" si="260"/>
        <v/>
      </c>
      <c r="O146" s="326"/>
      <c r="P146" s="335" t="str">
        <f t="shared" si="261"/>
        <v/>
      </c>
      <c r="Q146" s="326"/>
      <c r="R146" s="335" t="str">
        <f t="shared" si="262"/>
        <v/>
      </c>
      <c r="S146" s="326"/>
      <c r="T146" s="335" t="str">
        <f t="shared" si="263"/>
        <v/>
      </c>
      <c r="U146" s="326"/>
      <c r="V146" s="335" t="str">
        <f t="shared" si="264"/>
        <v/>
      </c>
      <c r="W146" s="326"/>
      <c r="X146" s="335" t="str">
        <f t="shared" si="265"/>
        <v/>
      </c>
      <c r="Y146" s="326"/>
      <c r="Z146" s="335" t="str">
        <f t="shared" si="266"/>
        <v/>
      </c>
      <c r="AA146" s="326"/>
      <c r="AB146" s="335" t="str">
        <f t="shared" si="267"/>
        <v/>
      </c>
      <c r="AC146" s="326"/>
      <c r="AD146" s="335" t="str">
        <f t="shared" si="268"/>
        <v/>
      </c>
      <c r="AE146" s="326"/>
      <c r="AF146" s="335" t="str">
        <f t="shared" si="269"/>
        <v/>
      </c>
      <c r="AG146" s="326"/>
      <c r="AH146" s="335" t="str">
        <f t="shared" si="270"/>
        <v/>
      </c>
      <c r="AI146" s="326"/>
      <c r="AJ146" s="335" t="str">
        <f t="shared" si="271"/>
        <v/>
      </c>
      <c r="AK146" s="326"/>
      <c r="AL146" s="335" t="str">
        <f t="shared" si="272"/>
        <v/>
      </c>
      <c r="AM146" s="326"/>
      <c r="AN146" s="335" t="str">
        <f t="shared" si="273"/>
        <v/>
      </c>
      <c r="AO146" s="326"/>
      <c r="AP146" s="335" t="str">
        <f t="shared" si="275"/>
        <v/>
      </c>
      <c r="AQ146" s="328"/>
      <c r="AR146" s="333">
        <f t="shared" si="248"/>
        <v>0</v>
      </c>
      <c r="AS146" s="334"/>
      <c r="AT146" s="328"/>
      <c r="AU146" s="333">
        <f t="shared" si="249"/>
        <v>0</v>
      </c>
      <c r="AV146" s="334"/>
      <c r="AW146" s="328"/>
      <c r="AX146" s="333">
        <f t="shared" si="250"/>
        <v>0</v>
      </c>
      <c r="AY146" s="334"/>
      <c r="AZ146" s="328"/>
      <c r="BA146" s="333">
        <f t="shared" si="251"/>
        <v>0</v>
      </c>
      <c r="BB146" s="334"/>
      <c r="BC146" s="328"/>
      <c r="BD146" s="333">
        <f t="shared" si="252"/>
        <v>0</v>
      </c>
      <c r="BE146" s="334"/>
      <c r="BF146" s="328"/>
      <c r="BG146" s="333">
        <f t="shared" si="253"/>
        <v>0</v>
      </c>
      <c r="BH146" s="334"/>
      <c r="BI146" s="328"/>
      <c r="BJ146" s="333">
        <f t="shared" si="254"/>
        <v>0</v>
      </c>
      <c r="BK146" s="334"/>
      <c r="BL146" s="328"/>
      <c r="BM146" s="333">
        <f t="shared" si="255"/>
        <v>0</v>
      </c>
      <c r="BN146" s="334"/>
      <c r="BO146" s="328"/>
      <c r="BP146" s="333">
        <f t="shared" si="256"/>
        <v>0</v>
      </c>
      <c r="BQ146" s="334"/>
      <c r="BR146" s="328"/>
      <c r="BS146" s="348" t="s">
        <v>62</v>
      </c>
    </row>
    <row r="147" spans="1:71" ht="13.5" customHeight="1" x14ac:dyDescent="0.3">
      <c r="A147" s="412"/>
      <c r="B147" s="450"/>
      <c r="C147" s="453"/>
      <c r="D147" s="456"/>
      <c r="E147" s="424"/>
      <c r="F147" s="325" t="s">
        <v>63</v>
      </c>
      <c r="G147" s="326"/>
      <c r="H147" s="332" t="str">
        <f t="shared" si="257"/>
        <v/>
      </c>
      <c r="I147" s="326"/>
      <c r="J147" s="332" t="str">
        <f t="shared" si="258"/>
        <v/>
      </c>
      <c r="K147" s="326"/>
      <c r="L147" s="332" t="str">
        <f t="shared" si="259"/>
        <v/>
      </c>
      <c r="M147" s="326"/>
      <c r="N147" s="332" t="str">
        <f t="shared" si="260"/>
        <v/>
      </c>
      <c r="O147" s="326"/>
      <c r="P147" s="332" t="str">
        <f t="shared" si="261"/>
        <v/>
      </c>
      <c r="Q147" s="326"/>
      <c r="R147" s="332" t="str">
        <f t="shared" si="262"/>
        <v/>
      </c>
      <c r="S147" s="326"/>
      <c r="T147" s="332" t="str">
        <f t="shared" si="263"/>
        <v/>
      </c>
      <c r="U147" s="326"/>
      <c r="V147" s="332" t="str">
        <f t="shared" si="264"/>
        <v/>
      </c>
      <c r="W147" s="326"/>
      <c r="X147" s="332" t="str">
        <f t="shared" si="265"/>
        <v/>
      </c>
      <c r="Y147" s="326"/>
      <c r="Z147" s="332" t="str">
        <f t="shared" si="266"/>
        <v/>
      </c>
      <c r="AA147" s="326"/>
      <c r="AB147" s="332" t="str">
        <f t="shared" si="267"/>
        <v/>
      </c>
      <c r="AC147" s="326"/>
      <c r="AD147" s="332" t="str">
        <f t="shared" si="268"/>
        <v/>
      </c>
      <c r="AE147" s="326"/>
      <c r="AF147" s="332" t="str">
        <f t="shared" si="269"/>
        <v/>
      </c>
      <c r="AG147" s="326"/>
      <c r="AH147" s="332" t="str">
        <f t="shared" si="270"/>
        <v/>
      </c>
      <c r="AI147" s="326"/>
      <c r="AJ147" s="332" t="str">
        <f t="shared" si="271"/>
        <v/>
      </c>
      <c r="AK147" s="326"/>
      <c r="AL147" s="332" t="str">
        <f t="shared" si="272"/>
        <v/>
      </c>
      <c r="AM147" s="326"/>
      <c r="AN147" s="332" t="str">
        <f t="shared" si="273"/>
        <v/>
      </c>
      <c r="AO147" s="326"/>
      <c r="AP147" s="332" t="str">
        <f t="shared" si="275"/>
        <v/>
      </c>
      <c r="AQ147" s="328"/>
      <c r="AR147" s="333">
        <f t="shared" si="248"/>
        <v>0</v>
      </c>
      <c r="AS147" s="334"/>
      <c r="AT147" s="328"/>
      <c r="AU147" s="333">
        <f t="shared" si="249"/>
        <v>0</v>
      </c>
      <c r="AV147" s="334"/>
      <c r="AW147" s="328"/>
      <c r="AX147" s="333">
        <f t="shared" si="250"/>
        <v>0</v>
      </c>
      <c r="AY147" s="334"/>
      <c r="AZ147" s="328"/>
      <c r="BA147" s="333">
        <f t="shared" si="251"/>
        <v>0</v>
      </c>
      <c r="BB147" s="334"/>
      <c r="BC147" s="328"/>
      <c r="BD147" s="333">
        <f t="shared" si="252"/>
        <v>0</v>
      </c>
      <c r="BE147" s="334"/>
      <c r="BF147" s="328"/>
      <c r="BG147" s="333">
        <f t="shared" si="253"/>
        <v>0</v>
      </c>
      <c r="BH147" s="334"/>
      <c r="BI147" s="328"/>
      <c r="BJ147" s="333">
        <f t="shared" si="254"/>
        <v>0</v>
      </c>
      <c r="BK147" s="334"/>
      <c r="BL147" s="328"/>
      <c r="BM147" s="333">
        <f t="shared" si="255"/>
        <v>0</v>
      </c>
      <c r="BN147" s="334"/>
      <c r="BO147" s="328"/>
      <c r="BP147" s="333">
        <f t="shared" si="256"/>
        <v>0</v>
      </c>
      <c r="BQ147" s="334"/>
      <c r="BR147" s="328"/>
      <c r="BS147" s="458">
        <f>BS144/BS138</f>
        <v>1</v>
      </c>
    </row>
    <row r="148" spans="1:71" ht="17.25" customHeight="1" thickBot="1" x14ac:dyDescent="0.35">
      <c r="A148" s="413"/>
      <c r="B148" s="451"/>
      <c r="C148" s="454"/>
      <c r="D148" s="457"/>
      <c r="E148" s="425"/>
      <c r="F148" s="349" t="s">
        <v>64</v>
      </c>
      <c r="G148" s="350"/>
      <c r="H148" s="351" t="str">
        <f t="shared" si="257"/>
        <v/>
      </c>
      <c r="I148" s="350"/>
      <c r="J148" s="351" t="str">
        <f t="shared" si="258"/>
        <v/>
      </c>
      <c r="K148" s="350"/>
      <c r="L148" s="351" t="str">
        <f t="shared" si="259"/>
        <v/>
      </c>
      <c r="M148" s="350"/>
      <c r="N148" s="351" t="str">
        <f t="shared" si="260"/>
        <v/>
      </c>
      <c r="O148" s="350"/>
      <c r="P148" s="351" t="str">
        <f t="shared" si="261"/>
        <v/>
      </c>
      <c r="Q148" s="350"/>
      <c r="R148" s="351" t="str">
        <f t="shared" si="262"/>
        <v/>
      </c>
      <c r="S148" s="350"/>
      <c r="T148" s="351" t="str">
        <f t="shared" si="263"/>
        <v/>
      </c>
      <c r="U148" s="350"/>
      <c r="V148" s="351" t="str">
        <f t="shared" si="264"/>
        <v/>
      </c>
      <c r="W148" s="350"/>
      <c r="X148" s="351" t="str">
        <f t="shared" si="265"/>
        <v/>
      </c>
      <c r="Y148" s="350"/>
      <c r="Z148" s="351" t="str">
        <f t="shared" si="266"/>
        <v/>
      </c>
      <c r="AA148" s="350"/>
      <c r="AB148" s="351" t="str">
        <f t="shared" si="267"/>
        <v/>
      </c>
      <c r="AC148" s="350"/>
      <c r="AD148" s="351" t="str">
        <f t="shared" si="268"/>
        <v/>
      </c>
      <c r="AE148" s="350"/>
      <c r="AF148" s="351" t="str">
        <f t="shared" si="269"/>
        <v/>
      </c>
      <c r="AG148" s="350"/>
      <c r="AH148" s="351" t="str">
        <f t="shared" si="270"/>
        <v/>
      </c>
      <c r="AI148" s="350"/>
      <c r="AJ148" s="351" t="str">
        <f t="shared" si="271"/>
        <v/>
      </c>
      <c r="AK148" s="350"/>
      <c r="AL148" s="351" t="str">
        <f t="shared" si="272"/>
        <v/>
      </c>
      <c r="AM148" s="350"/>
      <c r="AN148" s="351" t="str">
        <f t="shared" si="273"/>
        <v/>
      </c>
      <c r="AO148" s="350"/>
      <c r="AP148" s="351" t="str">
        <f t="shared" si="275"/>
        <v/>
      </c>
      <c r="AQ148" s="352"/>
      <c r="AR148" s="353">
        <f t="shared" si="248"/>
        <v>0</v>
      </c>
      <c r="AS148" s="354"/>
      <c r="AT148" s="352"/>
      <c r="AU148" s="353">
        <f t="shared" si="249"/>
        <v>0</v>
      </c>
      <c r="AV148" s="354"/>
      <c r="AW148" s="352"/>
      <c r="AX148" s="353">
        <f t="shared" si="250"/>
        <v>0</v>
      </c>
      <c r="AY148" s="354"/>
      <c r="AZ148" s="352"/>
      <c r="BA148" s="353">
        <f t="shared" si="251"/>
        <v>0</v>
      </c>
      <c r="BB148" s="354"/>
      <c r="BC148" s="352"/>
      <c r="BD148" s="353">
        <f t="shared" si="252"/>
        <v>0</v>
      </c>
      <c r="BE148" s="354"/>
      <c r="BF148" s="352"/>
      <c r="BG148" s="353">
        <f t="shared" si="253"/>
        <v>0</v>
      </c>
      <c r="BH148" s="354"/>
      <c r="BI148" s="352"/>
      <c r="BJ148" s="353">
        <f t="shared" si="254"/>
        <v>0</v>
      </c>
      <c r="BK148" s="354"/>
      <c r="BL148" s="352"/>
      <c r="BM148" s="353">
        <f t="shared" si="255"/>
        <v>0</v>
      </c>
      <c r="BN148" s="354"/>
      <c r="BO148" s="352"/>
      <c r="BP148" s="353">
        <f t="shared" si="256"/>
        <v>0</v>
      </c>
      <c r="BQ148" s="354"/>
      <c r="BR148" s="355"/>
      <c r="BS148" s="459"/>
    </row>
    <row r="149" spans="1:71" s="1" customFormat="1" ht="13.5" customHeight="1" x14ac:dyDescent="0.2">
      <c r="A149" s="440" t="s">
        <v>27</v>
      </c>
      <c r="B149" s="442" t="s">
        <v>28</v>
      </c>
      <c r="C149" s="442" t="s">
        <v>29</v>
      </c>
      <c r="D149" s="442" t="s">
        <v>30</v>
      </c>
      <c r="E149" s="432" t="s">
        <v>31</v>
      </c>
      <c r="F149" s="444" t="s">
        <v>32</v>
      </c>
      <c r="G149" s="434" t="s">
        <v>33</v>
      </c>
      <c r="H149" s="436" t="s">
        <v>34</v>
      </c>
      <c r="I149" s="434" t="s">
        <v>33</v>
      </c>
      <c r="J149" s="436" t="s">
        <v>34</v>
      </c>
      <c r="K149" s="434" t="s">
        <v>33</v>
      </c>
      <c r="L149" s="436" t="s">
        <v>34</v>
      </c>
      <c r="M149" s="434" t="s">
        <v>33</v>
      </c>
      <c r="N149" s="436" t="s">
        <v>34</v>
      </c>
      <c r="O149" s="434" t="s">
        <v>33</v>
      </c>
      <c r="P149" s="436" t="s">
        <v>34</v>
      </c>
      <c r="Q149" s="434" t="s">
        <v>33</v>
      </c>
      <c r="R149" s="436" t="s">
        <v>34</v>
      </c>
      <c r="S149" s="434" t="s">
        <v>33</v>
      </c>
      <c r="T149" s="436" t="s">
        <v>34</v>
      </c>
      <c r="U149" s="434" t="s">
        <v>33</v>
      </c>
      <c r="V149" s="436" t="s">
        <v>34</v>
      </c>
      <c r="W149" s="434" t="s">
        <v>33</v>
      </c>
      <c r="X149" s="436" t="s">
        <v>34</v>
      </c>
      <c r="Y149" s="434" t="s">
        <v>33</v>
      </c>
      <c r="Z149" s="436" t="s">
        <v>34</v>
      </c>
      <c r="AA149" s="434" t="s">
        <v>33</v>
      </c>
      <c r="AB149" s="436" t="s">
        <v>34</v>
      </c>
      <c r="AC149" s="434" t="s">
        <v>33</v>
      </c>
      <c r="AD149" s="436" t="s">
        <v>34</v>
      </c>
      <c r="AE149" s="434" t="s">
        <v>33</v>
      </c>
      <c r="AF149" s="436" t="s">
        <v>34</v>
      </c>
      <c r="AG149" s="434" t="s">
        <v>33</v>
      </c>
      <c r="AH149" s="436" t="s">
        <v>34</v>
      </c>
      <c r="AI149" s="434" t="s">
        <v>33</v>
      </c>
      <c r="AJ149" s="436" t="s">
        <v>34</v>
      </c>
      <c r="AK149" s="434" t="s">
        <v>33</v>
      </c>
      <c r="AL149" s="436" t="s">
        <v>34</v>
      </c>
      <c r="AM149" s="434" t="s">
        <v>33</v>
      </c>
      <c r="AN149" s="436" t="s">
        <v>34</v>
      </c>
      <c r="AO149" s="434" t="s">
        <v>33</v>
      </c>
      <c r="AP149" s="436" t="s">
        <v>34</v>
      </c>
      <c r="AQ149" s="447" t="s">
        <v>33</v>
      </c>
      <c r="AR149" s="460" t="s">
        <v>35</v>
      </c>
      <c r="AS149" s="446" t="s">
        <v>34</v>
      </c>
      <c r="AT149" s="447" t="s">
        <v>33</v>
      </c>
      <c r="AU149" s="460" t="s">
        <v>35</v>
      </c>
      <c r="AV149" s="446" t="s">
        <v>34</v>
      </c>
      <c r="AW149" s="447" t="s">
        <v>33</v>
      </c>
      <c r="AX149" s="460" t="s">
        <v>35</v>
      </c>
      <c r="AY149" s="446" t="s">
        <v>34</v>
      </c>
      <c r="AZ149" s="447" t="s">
        <v>33</v>
      </c>
      <c r="BA149" s="460" t="s">
        <v>35</v>
      </c>
      <c r="BB149" s="446" t="s">
        <v>34</v>
      </c>
      <c r="BC149" s="447" t="s">
        <v>33</v>
      </c>
      <c r="BD149" s="460" t="s">
        <v>35</v>
      </c>
      <c r="BE149" s="446" t="s">
        <v>34</v>
      </c>
      <c r="BF149" s="447" t="s">
        <v>33</v>
      </c>
      <c r="BG149" s="460" t="s">
        <v>35</v>
      </c>
      <c r="BH149" s="446" t="s">
        <v>34</v>
      </c>
      <c r="BI149" s="447" t="s">
        <v>33</v>
      </c>
      <c r="BJ149" s="460" t="s">
        <v>35</v>
      </c>
      <c r="BK149" s="446" t="s">
        <v>34</v>
      </c>
      <c r="BL149" s="447" t="s">
        <v>33</v>
      </c>
      <c r="BM149" s="460" t="s">
        <v>35</v>
      </c>
      <c r="BN149" s="446" t="s">
        <v>34</v>
      </c>
      <c r="BO149" s="447" t="s">
        <v>33</v>
      </c>
      <c r="BP149" s="460" t="s">
        <v>35</v>
      </c>
      <c r="BQ149" s="446" t="s">
        <v>34</v>
      </c>
      <c r="BR149" s="447" t="s">
        <v>33</v>
      </c>
      <c r="BS149" s="448" t="s">
        <v>36</v>
      </c>
    </row>
    <row r="150" spans="1:71" s="1" customFormat="1" ht="13.5" customHeight="1" x14ac:dyDescent="0.2">
      <c r="A150" s="441"/>
      <c r="B150" s="443"/>
      <c r="C150" s="443"/>
      <c r="D150" s="443"/>
      <c r="E150" s="433"/>
      <c r="F150" s="445"/>
      <c r="G150" s="435"/>
      <c r="H150" s="437"/>
      <c r="I150" s="435"/>
      <c r="J150" s="437"/>
      <c r="K150" s="435"/>
      <c r="L150" s="437"/>
      <c r="M150" s="435"/>
      <c r="N150" s="437"/>
      <c r="O150" s="435"/>
      <c r="P150" s="437"/>
      <c r="Q150" s="435"/>
      <c r="R150" s="437"/>
      <c r="S150" s="435"/>
      <c r="T150" s="437"/>
      <c r="U150" s="435"/>
      <c r="V150" s="437"/>
      <c r="W150" s="435"/>
      <c r="X150" s="437"/>
      <c r="Y150" s="435"/>
      <c r="Z150" s="437"/>
      <c r="AA150" s="435"/>
      <c r="AB150" s="437"/>
      <c r="AC150" s="435"/>
      <c r="AD150" s="437"/>
      <c r="AE150" s="435"/>
      <c r="AF150" s="437"/>
      <c r="AG150" s="435"/>
      <c r="AH150" s="437"/>
      <c r="AI150" s="435"/>
      <c r="AJ150" s="437"/>
      <c r="AK150" s="435"/>
      <c r="AL150" s="437"/>
      <c r="AM150" s="435"/>
      <c r="AN150" s="437"/>
      <c r="AO150" s="435"/>
      <c r="AP150" s="437"/>
      <c r="AQ150" s="431"/>
      <c r="AR150" s="433"/>
      <c r="AS150" s="406"/>
      <c r="AT150" s="431"/>
      <c r="AU150" s="433"/>
      <c r="AV150" s="406"/>
      <c r="AW150" s="431"/>
      <c r="AX150" s="433"/>
      <c r="AY150" s="406"/>
      <c r="AZ150" s="431"/>
      <c r="BA150" s="433"/>
      <c r="BB150" s="406"/>
      <c r="BC150" s="431"/>
      <c r="BD150" s="433"/>
      <c r="BE150" s="406"/>
      <c r="BF150" s="431"/>
      <c r="BG150" s="433"/>
      <c r="BH150" s="406"/>
      <c r="BI150" s="431"/>
      <c r="BJ150" s="433"/>
      <c r="BK150" s="406"/>
      <c r="BL150" s="431"/>
      <c r="BM150" s="433"/>
      <c r="BN150" s="406"/>
      <c r="BO150" s="431"/>
      <c r="BP150" s="433"/>
      <c r="BQ150" s="406"/>
      <c r="BR150" s="431"/>
      <c r="BS150" s="410"/>
    </row>
    <row r="151" spans="1:71" s="1" customFormat="1" ht="21.75" customHeight="1" x14ac:dyDescent="0.25">
      <c r="A151" s="411" t="s">
        <v>358</v>
      </c>
      <c r="B151" s="449">
        <v>2532</v>
      </c>
      <c r="C151" s="452">
        <v>1801852</v>
      </c>
      <c r="D151" s="455" t="s">
        <v>359</v>
      </c>
      <c r="E151" s="423" t="s">
        <v>73</v>
      </c>
      <c r="F151" s="325" t="s">
        <v>41</v>
      </c>
      <c r="G151" s="326"/>
      <c r="H151" s="327" t="str">
        <f>IF(G151&gt;0,G151,"")</f>
        <v/>
      </c>
      <c r="I151" s="326"/>
      <c r="J151" s="327" t="str">
        <f>IF(I151&gt;0,I151,"")</f>
        <v/>
      </c>
      <c r="K151" s="326"/>
      <c r="L151" s="327" t="str">
        <f>IF(K151&gt;0,K151,"")</f>
        <v/>
      </c>
      <c r="M151" s="326"/>
      <c r="N151" s="327" t="str">
        <f>IF(M151&gt;0,M151,"")</f>
        <v/>
      </c>
      <c r="O151" s="326"/>
      <c r="P151" s="327" t="str">
        <f>IF(O151&gt;0,O151,"")</f>
        <v/>
      </c>
      <c r="Q151" s="326"/>
      <c r="R151" s="327" t="str">
        <f>IF(Q151&gt;0,Q151,"")</f>
        <v/>
      </c>
      <c r="S151" s="326"/>
      <c r="T151" s="327" t="str">
        <f>IF(S151&gt;0,S151,"")</f>
        <v/>
      </c>
      <c r="U151" s="326"/>
      <c r="V151" s="327" t="str">
        <f>IF(U151&gt;0,U151,"")</f>
        <v/>
      </c>
      <c r="W151" s="326"/>
      <c r="X151" s="327" t="str">
        <f>IF(W151&gt;0,W151,"")</f>
        <v/>
      </c>
      <c r="Y151" s="326"/>
      <c r="Z151" s="327" t="str">
        <f>IF(Y151&gt;0,Y151,"")</f>
        <v/>
      </c>
      <c r="AA151" s="326"/>
      <c r="AB151" s="327" t="str">
        <f>IF(AA151&gt;0,AA151,"")</f>
        <v/>
      </c>
      <c r="AC151" s="326"/>
      <c r="AD151" s="327" t="str">
        <f>IF(AC151&gt;0,AC151,"")</f>
        <v/>
      </c>
      <c r="AE151" s="326"/>
      <c r="AF151" s="327" t="str">
        <f>IF(AE151&gt;0,AE151,"")</f>
        <v/>
      </c>
      <c r="AG151" s="326"/>
      <c r="AH151" s="327" t="str">
        <f>IF(AG151&gt;0,AG151,"")</f>
        <v/>
      </c>
      <c r="AI151" s="326"/>
      <c r="AJ151" s="327" t="str">
        <f>IF(AI151&gt;0,AI151,"")</f>
        <v/>
      </c>
      <c r="AK151" s="326"/>
      <c r="AL151" s="327" t="str">
        <f>IF(AK151&gt;0,AK151,"")</f>
        <v/>
      </c>
      <c r="AM151" s="326"/>
      <c r="AN151" s="327" t="str">
        <f>IF(AM151&gt;0,AM151,"")</f>
        <v/>
      </c>
      <c r="AO151" s="326"/>
      <c r="AP151" s="327" t="str">
        <f>IF(AO151&gt;0,AO151,"")</f>
        <v/>
      </c>
      <c r="AQ151" s="328"/>
      <c r="AR151" s="329">
        <f t="shared" ref="AR151:AR162" si="276">AQ151-AS151</f>
        <v>0</v>
      </c>
      <c r="AS151" s="330"/>
      <c r="AT151" s="328"/>
      <c r="AU151" s="329">
        <f t="shared" ref="AU151:AU162" si="277">AT151-AV151</f>
        <v>0</v>
      </c>
      <c r="AV151" s="330"/>
      <c r="AW151" s="328"/>
      <c r="AX151" s="329">
        <f t="shared" ref="AX151:AX162" si="278">AW151-AY151</f>
        <v>0</v>
      </c>
      <c r="AY151" s="330"/>
      <c r="AZ151" s="328"/>
      <c r="BA151" s="329">
        <f t="shared" ref="BA151:BA162" si="279">AZ151-BB151</f>
        <v>0</v>
      </c>
      <c r="BB151" s="330"/>
      <c r="BC151" s="328"/>
      <c r="BD151" s="329">
        <f t="shared" ref="BD151:BD162" si="280">BC151-BE151</f>
        <v>0</v>
      </c>
      <c r="BE151" s="330"/>
      <c r="BF151" s="328"/>
      <c r="BG151" s="329">
        <f t="shared" ref="BG151:BG162" si="281">BF151-BH151</f>
        <v>0</v>
      </c>
      <c r="BH151" s="330"/>
      <c r="BI151" s="328"/>
      <c r="BJ151" s="329">
        <f t="shared" ref="BJ151:BJ162" si="282">BI151-BK151</f>
        <v>0</v>
      </c>
      <c r="BK151" s="330"/>
      <c r="BL151" s="328"/>
      <c r="BM151" s="329">
        <f t="shared" ref="BM151:BM162" si="283">BL151-BN151</f>
        <v>0</v>
      </c>
      <c r="BN151" s="330"/>
      <c r="BO151" s="328"/>
      <c r="BP151" s="329">
        <f t="shared" ref="BP151:BP162" si="284">BO151-BQ151</f>
        <v>0</v>
      </c>
      <c r="BQ151" s="330"/>
      <c r="BR151" s="328"/>
      <c r="BS151" s="347" t="s">
        <v>42</v>
      </c>
    </row>
    <row r="152" spans="1:71" s="1" customFormat="1" ht="13.5" customHeight="1" x14ac:dyDescent="0.25">
      <c r="A152" s="412"/>
      <c r="B152" s="450"/>
      <c r="C152" s="453"/>
      <c r="D152" s="456"/>
      <c r="E152" s="424"/>
      <c r="F152" s="325" t="s">
        <v>53</v>
      </c>
      <c r="G152" s="326"/>
      <c r="H152" s="332" t="str">
        <f t="shared" ref="H152:H162" si="285">IF(G152&gt;0,G152,"")</f>
        <v/>
      </c>
      <c r="I152" s="326"/>
      <c r="J152" s="332" t="str">
        <f t="shared" ref="J152:J162" si="286">IF(I152&gt;0,I152,"")</f>
        <v/>
      </c>
      <c r="K152" s="326"/>
      <c r="L152" s="332" t="str">
        <f t="shared" ref="L152:L162" si="287">IF(K152&gt;0,K152,"")</f>
        <v/>
      </c>
      <c r="M152" s="326"/>
      <c r="N152" s="332" t="str">
        <f t="shared" ref="N152:N162" si="288">IF(M152&gt;0,M152,"")</f>
        <v/>
      </c>
      <c r="O152" s="326"/>
      <c r="P152" s="332" t="str">
        <f t="shared" ref="P152:P162" si="289">IF(O152&gt;0,O152,"")</f>
        <v/>
      </c>
      <c r="Q152" s="326"/>
      <c r="R152" s="332" t="str">
        <f t="shared" ref="R152:R162" si="290">IF(Q152&gt;0,Q152,"")</f>
        <v/>
      </c>
      <c r="S152" s="326"/>
      <c r="T152" s="332" t="str">
        <f t="shared" ref="T152:T162" si="291">IF(S152&gt;0,S152,"")</f>
        <v/>
      </c>
      <c r="U152" s="326"/>
      <c r="V152" s="332" t="str">
        <f t="shared" ref="V152:V162" si="292">IF(U152&gt;0,U152,"")</f>
        <v/>
      </c>
      <c r="W152" s="326"/>
      <c r="X152" s="332" t="str">
        <f t="shared" ref="X152:X162" si="293">IF(W152&gt;0,W152,"")</f>
        <v/>
      </c>
      <c r="Y152" s="326"/>
      <c r="Z152" s="332" t="str">
        <f t="shared" ref="Z152:Z162" si="294">IF(Y152&gt;0,Y152,"")</f>
        <v/>
      </c>
      <c r="AA152" s="326"/>
      <c r="AB152" s="332" t="str">
        <f t="shared" ref="AB152:AB162" si="295">IF(AA152&gt;0,AA152,"")</f>
        <v/>
      </c>
      <c r="AC152" s="326"/>
      <c r="AD152" s="332" t="str">
        <f t="shared" ref="AD152:AD162" si="296">IF(AC152&gt;0,AC152,"")</f>
        <v/>
      </c>
      <c r="AE152" s="326"/>
      <c r="AF152" s="332" t="str">
        <f t="shared" ref="AF152:AF162" si="297">IF(AE152&gt;0,AE152,"")</f>
        <v/>
      </c>
      <c r="AG152" s="326"/>
      <c r="AH152" s="332" t="str">
        <f t="shared" ref="AH152:AH162" si="298">IF(AG152&gt;0,AG152,"")</f>
        <v/>
      </c>
      <c r="AI152" s="326"/>
      <c r="AJ152" s="332" t="str">
        <f t="shared" ref="AJ152:AJ162" si="299">IF(AI152&gt;0,AI152,"")</f>
        <v/>
      </c>
      <c r="AK152" s="326"/>
      <c r="AL152" s="332" t="str">
        <f t="shared" ref="AL152:AL162" si="300">IF(AK152&gt;0,AK152,"")</f>
        <v/>
      </c>
      <c r="AM152" s="326"/>
      <c r="AN152" s="332" t="str">
        <f t="shared" ref="AN152:AN162" si="301">IF(AM152&gt;0,AM152,"")</f>
        <v/>
      </c>
      <c r="AO152" s="326"/>
      <c r="AP152" s="332" t="str">
        <f t="shared" ref="AP152:AP154" si="302">IF(AO152&gt;0,AO152,"")</f>
        <v/>
      </c>
      <c r="AQ152" s="328"/>
      <c r="AR152" s="333">
        <f t="shared" si="276"/>
        <v>0</v>
      </c>
      <c r="AS152" s="334"/>
      <c r="AT152" s="328"/>
      <c r="AU152" s="333">
        <f t="shared" si="277"/>
        <v>0</v>
      </c>
      <c r="AV152" s="334"/>
      <c r="AW152" s="328"/>
      <c r="AX152" s="333">
        <f t="shared" si="278"/>
        <v>0</v>
      </c>
      <c r="AY152" s="334"/>
      <c r="AZ152" s="265">
        <v>37890</v>
      </c>
      <c r="BA152" s="269">
        <f t="shared" si="279"/>
        <v>0</v>
      </c>
      <c r="BB152" s="270">
        <v>37890</v>
      </c>
      <c r="BC152" s="328"/>
      <c r="BD152" s="333">
        <f t="shared" si="280"/>
        <v>0</v>
      </c>
      <c r="BE152" s="334"/>
      <c r="BF152" s="328"/>
      <c r="BG152" s="333">
        <f t="shared" si="281"/>
        <v>0</v>
      </c>
      <c r="BH152" s="334"/>
      <c r="BI152" s="328"/>
      <c r="BJ152" s="333">
        <f t="shared" si="282"/>
        <v>0</v>
      </c>
      <c r="BK152" s="334"/>
      <c r="BL152" s="328"/>
      <c r="BM152" s="333">
        <f t="shared" si="283"/>
        <v>0</v>
      </c>
      <c r="BN152" s="334"/>
      <c r="BO152" s="328"/>
      <c r="BP152" s="333">
        <f t="shared" si="284"/>
        <v>0</v>
      </c>
      <c r="BQ152" s="334"/>
      <c r="BR152" s="328"/>
      <c r="BS152" s="426">
        <f>SUM(AQ151:AQ162,AT151:AT162,AW151:AW162,AZ151:AZ162,BC151:BC162,BR151:BR162)+SUM(AO151:AO162,AM151:AM162,AK151:AK162,AI151:AI162,AG151:AG162,AE151:AE162,AC151:AC162,AA151:AA162,Y151:Y162,W151:W162,U151:U162,S151:S162,Q149,Q151:Q162,O151:O162,M151:M162,K151:K162,I151:I162,G151:G162,Q149)</f>
        <v>37890</v>
      </c>
    </row>
    <row r="153" spans="1:71" s="1" customFormat="1" ht="13.5" customHeight="1" x14ac:dyDescent="0.25">
      <c r="A153" s="412"/>
      <c r="B153" s="450"/>
      <c r="C153" s="453"/>
      <c r="D153" s="456"/>
      <c r="E153" s="424"/>
      <c r="F153" s="325" t="s">
        <v>54</v>
      </c>
      <c r="G153" s="326"/>
      <c r="H153" s="332" t="str">
        <f t="shared" si="285"/>
        <v/>
      </c>
      <c r="I153" s="326"/>
      <c r="J153" s="332" t="str">
        <f t="shared" si="286"/>
        <v/>
      </c>
      <c r="K153" s="326"/>
      <c r="L153" s="332" t="str">
        <f t="shared" si="287"/>
        <v/>
      </c>
      <c r="M153" s="326"/>
      <c r="N153" s="332" t="str">
        <f t="shared" si="288"/>
        <v/>
      </c>
      <c r="O153" s="326"/>
      <c r="P153" s="332" t="str">
        <f t="shared" si="289"/>
        <v/>
      </c>
      <c r="Q153" s="326"/>
      <c r="R153" s="332" t="str">
        <f t="shared" si="290"/>
        <v/>
      </c>
      <c r="S153" s="326"/>
      <c r="T153" s="332" t="str">
        <f t="shared" si="291"/>
        <v/>
      </c>
      <c r="U153" s="326"/>
      <c r="V153" s="332" t="str">
        <f t="shared" si="292"/>
        <v/>
      </c>
      <c r="W153" s="326"/>
      <c r="X153" s="332" t="str">
        <f t="shared" si="293"/>
        <v/>
      </c>
      <c r="Y153" s="326"/>
      <c r="Z153" s="332" t="str">
        <f t="shared" si="294"/>
        <v/>
      </c>
      <c r="AA153" s="326"/>
      <c r="AB153" s="332" t="str">
        <f t="shared" si="295"/>
        <v/>
      </c>
      <c r="AC153" s="326"/>
      <c r="AD153" s="332" t="str">
        <f t="shared" si="296"/>
        <v/>
      </c>
      <c r="AE153" s="326"/>
      <c r="AF153" s="332" t="str">
        <f t="shared" si="297"/>
        <v/>
      </c>
      <c r="AG153" s="326"/>
      <c r="AH153" s="332" t="str">
        <f t="shared" si="298"/>
        <v/>
      </c>
      <c r="AI153" s="326"/>
      <c r="AJ153" s="332" t="str">
        <f t="shared" si="299"/>
        <v/>
      </c>
      <c r="AK153" s="326"/>
      <c r="AL153" s="332" t="str">
        <f t="shared" si="300"/>
        <v/>
      </c>
      <c r="AM153" s="326"/>
      <c r="AN153" s="332" t="str">
        <f t="shared" si="301"/>
        <v/>
      </c>
      <c r="AO153" s="326"/>
      <c r="AP153" s="332" t="str">
        <f t="shared" si="302"/>
        <v/>
      </c>
      <c r="AQ153" s="328"/>
      <c r="AR153" s="333">
        <f t="shared" si="276"/>
        <v>0</v>
      </c>
      <c r="AS153" s="334"/>
      <c r="AT153" s="328"/>
      <c r="AU153" s="333">
        <f t="shared" si="277"/>
        <v>0</v>
      </c>
      <c r="AV153" s="334"/>
      <c r="AW153" s="328"/>
      <c r="AX153" s="333">
        <f t="shared" si="278"/>
        <v>0</v>
      </c>
      <c r="AY153" s="334"/>
      <c r="AZ153" s="328"/>
      <c r="BA153" s="333">
        <f t="shared" si="279"/>
        <v>0</v>
      </c>
      <c r="BB153" s="334"/>
      <c r="BC153" s="328"/>
      <c r="BD153" s="333">
        <f t="shared" si="280"/>
        <v>0</v>
      </c>
      <c r="BE153" s="334"/>
      <c r="BF153" s="328"/>
      <c r="BG153" s="333">
        <f t="shared" si="281"/>
        <v>0</v>
      </c>
      <c r="BH153" s="334"/>
      <c r="BI153" s="328"/>
      <c r="BJ153" s="333">
        <f t="shared" si="282"/>
        <v>0</v>
      </c>
      <c r="BK153" s="334"/>
      <c r="BL153" s="328"/>
      <c r="BM153" s="333">
        <f t="shared" si="283"/>
        <v>0</v>
      </c>
      <c r="BN153" s="334"/>
      <c r="BO153" s="328"/>
      <c r="BP153" s="333">
        <f t="shared" si="284"/>
        <v>0</v>
      </c>
      <c r="BQ153" s="334"/>
      <c r="BR153" s="328"/>
      <c r="BS153" s="426"/>
    </row>
    <row r="154" spans="1:71" s="1" customFormat="1" ht="13.5" customHeight="1" x14ac:dyDescent="0.25">
      <c r="A154" s="412"/>
      <c r="B154" s="450"/>
      <c r="C154" s="453"/>
      <c r="D154" s="456"/>
      <c r="E154" s="424"/>
      <c r="F154" s="325" t="s">
        <v>55</v>
      </c>
      <c r="G154" s="326"/>
      <c r="H154" s="335" t="str">
        <f t="shared" si="285"/>
        <v/>
      </c>
      <c r="I154" s="326"/>
      <c r="J154" s="335" t="str">
        <f t="shared" si="286"/>
        <v/>
      </c>
      <c r="K154" s="326"/>
      <c r="L154" s="335" t="str">
        <f t="shared" si="287"/>
        <v/>
      </c>
      <c r="M154" s="326"/>
      <c r="N154" s="335" t="str">
        <f t="shared" si="288"/>
        <v/>
      </c>
      <c r="O154" s="326"/>
      <c r="P154" s="335" t="str">
        <f t="shared" si="289"/>
        <v/>
      </c>
      <c r="Q154" s="326"/>
      <c r="R154" s="335" t="str">
        <f t="shared" si="290"/>
        <v/>
      </c>
      <c r="S154" s="326"/>
      <c r="T154" s="335" t="str">
        <f t="shared" si="291"/>
        <v/>
      </c>
      <c r="U154" s="326"/>
      <c r="V154" s="335" t="str">
        <f t="shared" si="292"/>
        <v/>
      </c>
      <c r="W154" s="326"/>
      <c r="X154" s="335" t="str">
        <f t="shared" si="293"/>
        <v/>
      </c>
      <c r="Y154" s="326"/>
      <c r="Z154" s="335" t="str">
        <f t="shared" si="294"/>
        <v/>
      </c>
      <c r="AA154" s="326"/>
      <c r="AB154" s="335" t="str">
        <f t="shared" si="295"/>
        <v/>
      </c>
      <c r="AC154" s="326"/>
      <c r="AD154" s="335" t="str">
        <f t="shared" si="296"/>
        <v/>
      </c>
      <c r="AE154" s="326"/>
      <c r="AF154" s="335" t="str">
        <f t="shared" si="297"/>
        <v/>
      </c>
      <c r="AG154" s="326"/>
      <c r="AH154" s="335" t="str">
        <f t="shared" si="298"/>
        <v/>
      </c>
      <c r="AI154" s="326"/>
      <c r="AJ154" s="335" t="str">
        <f t="shared" si="299"/>
        <v/>
      </c>
      <c r="AK154" s="326"/>
      <c r="AL154" s="335" t="str">
        <f t="shared" si="300"/>
        <v/>
      </c>
      <c r="AM154" s="326"/>
      <c r="AN154" s="335" t="str">
        <f t="shared" si="301"/>
        <v/>
      </c>
      <c r="AO154" s="326"/>
      <c r="AP154" s="335" t="str">
        <f t="shared" si="302"/>
        <v/>
      </c>
      <c r="AQ154" s="328"/>
      <c r="AR154" s="333">
        <f t="shared" si="276"/>
        <v>0</v>
      </c>
      <c r="AS154" s="334"/>
      <c r="AT154" s="328"/>
      <c r="AU154" s="333">
        <f t="shared" si="277"/>
        <v>0</v>
      </c>
      <c r="AV154" s="334"/>
      <c r="AW154" s="328"/>
      <c r="AX154" s="333">
        <f t="shared" si="278"/>
        <v>0</v>
      </c>
      <c r="AY154" s="334"/>
      <c r="AZ154" s="378"/>
      <c r="BA154" s="379">
        <f t="shared" si="279"/>
        <v>0</v>
      </c>
      <c r="BB154" s="380"/>
      <c r="BC154" s="328"/>
      <c r="BD154" s="333">
        <f t="shared" si="280"/>
        <v>0</v>
      </c>
      <c r="BE154" s="334"/>
      <c r="BF154" s="328"/>
      <c r="BG154" s="333">
        <f t="shared" si="281"/>
        <v>0</v>
      </c>
      <c r="BH154" s="334"/>
      <c r="BI154" s="328"/>
      <c r="BJ154" s="333">
        <f t="shared" si="282"/>
        <v>0</v>
      </c>
      <c r="BK154" s="334"/>
      <c r="BL154" s="328"/>
      <c r="BM154" s="333">
        <f t="shared" si="283"/>
        <v>0</v>
      </c>
      <c r="BN154" s="334"/>
      <c r="BO154" s="328"/>
      <c r="BP154" s="333">
        <f t="shared" si="284"/>
        <v>0</v>
      </c>
      <c r="BQ154" s="334"/>
      <c r="BR154" s="328"/>
      <c r="BS154" s="348" t="s">
        <v>43</v>
      </c>
    </row>
    <row r="155" spans="1:71" ht="13.5" customHeight="1" x14ac:dyDescent="0.3">
      <c r="A155" s="412"/>
      <c r="B155" s="450"/>
      <c r="C155" s="453"/>
      <c r="D155" s="456"/>
      <c r="E155" s="424"/>
      <c r="F155" s="325" t="s">
        <v>56</v>
      </c>
      <c r="G155" s="326"/>
      <c r="H155" s="335" t="str">
        <f t="shared" si="285"/>
        <v/>
      </c>
      <c r="I155" s="326"/>
      <c r="J155" s="335" t="str">
        <f t="shared" si="286"/>
        <v/>
      </c>
      <c r="K155" s="326"/>
      <c r="L155" s="335" t="str">
        <f t="shared" si="287"/>
        <v/>
      </c>
      <c r="M155" s="326"/>
      <c r="N155" s="335" t="str">
        <f t="shared" si="288"/>
        <v/>
      </c>
      <c r="O155" s="326"/>
      <c r="P155" s="335" t="str">
        <f t="shared" si="289"/>
        <v/>
      </c>
      <c r="Q155" s="326"/>
      <c r="R155" s="335" t="str">
        <f t="shared" si="290"/>
        <v/>
      </c>
      <c r="S155" s="326"/>
      <c r="T155" s="335" t="str">
        <f t="shared" si="291"/>
        <v/>
      </c>
      <c r="U155" s="326"/>
      <c r="V155" s="335" t="str">
        <f t="shared" si="292"/>
        <v/>
      </c>
      <c r="W155" s="326"/>
      <c r="X155" s="335" t="str">
        <f t="shared" si="293"/>
        <v/>
      </c>
      <c r="Y155" s="326"/>
      <c r="Z155" s="335" t="str">
        <f t="shared" si="294"/>
        <v/>
      </c>
      <c r="AA155" s="326"/>
      <c r="AB155" s="335" t="str">
        <f t="shared" si="295"/>
        <v/>
      </c>
      <c r="AC155" s="326"/>
      <c r="AD155" s="335" t="str">
        <f t="shared" si="296"/>
        <v/>
      </c>
      <c r="AE155" s="326"/>
      <c r="AF155" s="335" t="str">
        <f t="shared" si="297"/>
        <v/>
      </c>
      <c r="AG155" s="326"/>
      <c r="AH155" s="335" t="str">
        <f t="shared" si="298"/>
        <v/>
      </c>
      <c r="AI155" s="326"/>
      <c r="AJ155" s="335" t="str">
        <f t="shared" si="299"/>
        <v/>
      </c>
      <c r="AK155" s="326"/>
      <c r="AL155" s="335" t="str">
        <f t="shared" si="300"/>
        <v/>
      </c>
      <c r="AM155" s="326"/>
      <c r="AN155" s="335" t="str">
        <f t="shared" si="301"/>
        <v/>
      </c>
      <c r="AO155" s="326"/>
      <c r="AP155" s="335"/>
      <c r="AQ155" s="328"/>
      <c r="AR155" s="333">
        <f t="shared" si="276"/>
        <v>0</v>
      </c>
      <c r="AS155" s="334"/>
      <c r="AT155" s="328"/>
      <c r="AU155" s="333">
        <f t="shared" si="277"/>
        <v>0</v>
      </c>
      <c r="AV155" s="334"/>
      <c r="AW155" s="328"/>
      <c r="AX155" s="333">
        <f t="shared" si="278"/>
        <v>0</v>
      </c>
      <c r="AY155" s="334"/>
      <c r="AZ155" s="328"/>
      <c r="BA155" s="333">
        <f t="shared" si="279"/>
        <v>0</v>
      </c>
      <c r="BB155" s="334"/>
      <c r="BC155" s="328"/>
      <c r="BD155" s="333">
        <f t="shared" si="280"/>
        <v>0</v>
      </c>
      <c r="BE155" s="334"/>
      <c r="BF155" s="328"/>
      <c r="BG155" s="333">
        <f t="shared" si="281"/>
        <v>0</v>
      </c>
      <c r="BH155" s="334"/>
      <c r="BI155" s="328"/>
      <c r="BJ155" s="333">
        <f t="shared" si="282"/>
        <v>0</v>
      </c>
      <c r="BK155" s="334"/>
      <c r="BL155" s="328"/>
      <c r="BM155" s="333">
        <f t="shared" si="283"/>
        <v>0</v>
      </c>
      <c r="BN155" s="334"/>
      <c r="BO155" s="328"/>
      <c r="BP155" s="333">
        <f t="shared" si="284"/>
        <v>0</v>
      </c>
      <c r="BQ155" s="334"/>
      <c r="BR155" s="328"/>
      <c r="BS155" s="426">
        <f>SUM(AR151:AR162,AU151:AU162,AX151:AX162,BA151:BA162,BD151:BD162)</f>
        <v>0</v>
      </c>
    </row>
    <row r="156" spans="1:71" ht="13.5" customHeight="1" x14ac:dyDescent="0.3">
      <c r="A156" s="412"/>
      <c r="B156" s="450"/>
      <c r="C156" s="453"/>
      <c r="D156" s="456"/>
      <c r="E156" s="424"/>
      <c r="F156" s="325" t="s">
        <v>57</v>
      </c>
      <c r="G156" s="326"/>
      <c r="H156" s="332" t="str">
        <f t="shared" si="285"/>
        <v/>
      </c>
      <c r="I156" s="326"/>
      <c r="J156" s="332" t="str">
        <f t="shared" si="286"/>
        <v/>
      </c>
      <c r="K156" s="326"/>
      <c r="L156" s="332" t="str">
        <f t="shared" si="287"/>
        <v/>
      </c>
      <c r="M156" s="326"/>
      <c r="N156" s="332" t="str">
        <f t="shared" si="288"/>
        <v/>
      </c>
      <c r="O156" s="326"/>
      <c r="P156" s="332" t="str">
        <f t="shared" si="289"/>
        <v/>
      </c>
      <c r="Q156" s="326"/>
      <c r="R156" s="332" t="str">
        <f t="shared" si="290"/>
        <v/>
      </c>
      <c r="S156" s="326"/>
      <c r="T156" s="332" t="str">
        <f t="shared" si="291"/>
        <v/>
      </c>
      <c r="U156" s="326"/>
      <c r="V156" s="332" t="str">
        <f t="shared" si="292"/>
        <v/>
      </c>
      <c r="W156" s="326"/>
      <c r="X156" s="332" t="str">
        <f t="shared" si="293"/>
        <v/>
      </c>
      <c r="Y156" s="326"/>
      <c r="Z156" s="332" t="str">
        <f t="shared" si="294"/>
        <v/>
      </c>
      <c r="AA156" s="326"/>
      <c r="AB156" s="332" t="str">
        <f t="shared" si="295"/>
        <v/>
      </c>
      <c r="AC156" s="326"/>
      <c r="AD156" s="332" t="str">
        <f t="shared" si="296"/>
        <v/>
      </c>
      <c r="AE156" s="326"/>
      <c r="AF156" s="332" t="str">
        <f t="shared" si="297"/>
        <v/>
      </c>
      <c r="AG156" s="326"/>
      <c r="AH156" s="332" t="str">
        <f t="shared" si="298"/>
        <v/>
      </c>
      <c r="AI156" s="326"/>
      <c r="AJ156" s="332" t="str">
        <f t="shared" si="299"/>
        <v/>
      </c>
      <c r="AK156" s="326"/>
      <c r="AL156" s="332" t="str">
        <f t="shared" si="300"/>
        <v/>
      </c>
      <c r="AM156" s="326"/>
      <c r="AN156" s="332" t="str">
        <f t="shared" si="301"/>
        <v/>
      </c>
      <c r="AO156" s="326"/>
      <c r="AP156" s="332"/>
      <c r="AQ156" s="328"/>
      <c r="AR156" s="333">
        <f t="shared" si="276"/>
        <v>0</v>
      </c>
      <c r="AS156" s="334"/>
      <c r="AT156" s="328"/>
      <c r="AU156" s="333">
        <f t="shared" si="277"/>
        <v>0</v>
      </c>
      <c r="AV156" s="334"/>
      <c r="AW156" s="328"/>
      <c r="AX156" s="333">
        <f t="shared" si="278"/>
        <v>0</v>
      </c>
      <c r="AY156" s="334"/>
      <c r="AZ156" s="328"/>
      <c r="BA156" s="333">
        <f t="shared" si="279"/>
        <v>0</v>
      </c>
      <c r="BB156" s="334"/>
      <c r="BC156" s="328"/>
      <c r="BD156" s="333">
        <f t="shared" si="280"/>
        <v>0</v>
      </c>
      <c r="BE156" s="334"/>
      <c r="BF156" s="265">
        <v>142000</v>
      </c>
      <c r="BG156" s="269">
        <f t="shared" si="281"/>
        <v>142000</v>
      </c>
      <c r="BH156" s="270"/>
      <c r="BI156" s="328"/>
      <c r="BJ156" s="333">
        <f t="shared" si="282"/>
        <v>0</v>
      </c>
      <c r="BK156" s="334"/>
      <c r="BL156" s="328"/>
      <c r="BM156" s="333">
        <f t="shared" si="283"/>
        <v>0</v>
      </c>
      <c r="BN156" s="334"/>
      <c r="BO156" s="328"/>
      <c r="BP156" s="333">
        <f t="shared" si="284"/>
        <v>0</v>
      </c>
      <c r="BQ156" s="334"/>
      <c r="BR156" s="328"/>
      <c r="BS156" s="427"/>
    </row>
    <row r="157" spans="1:71" ht="13.5" customHeight="1" x14ac:dyDescent="0.3">
      <c r="A157" s="412"/>
      <c r="B157" s="450"/>
      <c r="C157" s="453"/>
      <c r="D157" s="456"/>
      <c r="E157" s="424"/>
      <c r="F157" s="325" t="s">
        <v>58</v>
      </c>
      <c r="G157" s="326"/>
      <c r="H157" s="332" t="str">
        <f t="shared" si="285"/>
        <v/>
      </c>
      <c r="I157" s="326"/>
      <c r="J157" s="332" t="str">
        <f t="shared" si="286"/>
        <v/>
      </c>
      <c r="K157" s="326"/>
      <c r="L157" s="332" t="str">
        <f t="shared" si="287"/>
        <v/>
      </c>
      <c r="M157" s="326"/>
      <c r="N157" s="332" t="str">
        <f t="shared" si="288"/>
        <v/>
      </c>
      <c r="O157" s="326"/>
      <c r="P157" s="332" t="str">
        <f t="shared" si="289"/>
        <v/>
      </c>
      <c r="Q157" s="326"/>
      <c r="R157" s="332" t="str">
        <f t="shared" si="290"/>
        <v/>
      </c>
      <c r="S157" s="326"/>
      <c r="T157" s="332" t="str">
        <f t="shared" si="291"/>
        <v/>
      </c>
      <c r="U157" s="326"/>
      <c r="V157" s="332" t="str">
        <f t="shared" si="292"/>
        <v/>
      </c>
      <c r="W157" s="326"/>
      <c r="X157" s="332" t="str">
        <f t="shared" si="293"/>
        <v/>
      </c>
      <c r="Y157" s="326"/>
      <c r="Z157" s="332" t="str">
        <f t="shared" si="294"/>
        <v/>
      </c>
      <c r="AA157" s="326"/>
      <c r="AB157" s="332" t="str">
        <f t="shared" si="295"/>
        <v/>
      </c>
      <c r="AC157" s="326"/>
      <c r="AD157" s="332" t="str">
        <f t="shared" si="296"/>
        <v/>
      </c>
      <c r="AE157" s="326"/>
      <c r="AF157" s="332" t="str">
        <f t="shared" si="297"/>
        <v/>
      </c>
      <c r="AG157" s="326"/>
      <c r="AH157" s="332" t="str">
        <f t="shared" si="298"/>
        <v/>
      </c>
      <c r="AI157" s="326"/>
      <c r="AJ157" s="332" t="str">
        <f t="shared" si="299"/>
        <v/>
      </c>
      <c r="AK157" s="326"/>
      <c r="AL157" s="332" t="str">
        <f t="shared" si="300"/>
        <v/>
      </c>
      <c r="AM157" s="326"/>
      <c r="AN157" s="332" t="str">
        <f t="shared" si="301"/>
        <v/>
      </c>
      <c r="AO157" s="326"/>
      <c r="AP157" s="332" t="str">
        <f t="shared" ref="AP157:AP162" si="303">IF(AO157&gt;0,AO157,"")</f>
        <v/>
      </c>
      <c r="AQ157" s="328"/>
      <c r="AR157" s="333">
        <f t="shared" si="276"/>
        <v>0</v>
      </c>
      <c r="AS157" s="334"/>
      <c r="AT157" s="328"/>
      <c r="AU157" s="333">
        <f t="shared" si="277"/>
        <v>0</v>
      </c>
      <c r="AV157" s="334"/>
      <c r="AW157" s="328"/>
      <c r="AX157" s="333">
        <f t="shared" si="278"/>
        <v>0</v>
      </c>
      <c r="AY157" s="334"/>
      <c r="AZ157" s="328"/>
      <c r="BA157" s="333">
        <f t="shared" si="279"/>
        <v>0</v>
      </c>
      <c r="BB157" s="334"/>
      <c r="BC157" s="328"/>
      <c r="BD157" s="333">
        <f t="shared" si="280"/>
        <v>0</v>
      </c>
      <c r="BE157" s="334"/>
      <c r="BF157" s="328"/>
      <c r="BG157" s="333">
        <f t="shared" si="281"/>
        <v>0</v>
      </c>
      <c r="BH157" s="334"/>
      <c r="BI157" s="328"/>
      <c r="BJ157" s="333">
        <f t="shared" si="282"/>
        <v>0</v>
      </c>
      <c r="BK157" s="334"/>
      <c r="BL157" s="328"/>
      <c r="BM157" s="333">
        <f t="shared" si="283"/>
        <v>0</v>
      </c>
      <c r="BN157" s="334"/>
      <c r="BO157" s="328"/>
      <c r="BP157" s="333">
        <f t="shared" si="284"/>
        <v>0</v>
      </c>
      <c r="BQ157" s="334"/>
      <c r="BR157" s="328"/>
      <c r="BS157" s="348" t="s">
        <v>44</v>
      </c>
    </row>
    <row r="158" spans="1:71" ht="13.5" customHeight="1" x14ac:dyDescent="0.3">
      <c r="A158" s="412"/>
      <c r="B158" s="450"/>
      <c r="C158" s="453"/>
      <c r="D158" s="456"/>
      <c r="E158" s="424"/>
      <c r="F158" s="325" t="s">
        <v>59</v>
      </c>
      <c r="G158" s="326"/>
      <c r="H158" s="332" t="str">
        <f t="shared" si="285"/>
        <v/>
      </c>
      <c r="I158" s="326"/>
      <c r="J158" s="332" t="str">
        <f t="shared" si="286"/>
        <v/>
      </c>
      <c r="K158" s="326"/>
      <c r="L158" s="332" t="str">
        <f t="shared" si="287"/>
        <v/>
      </c>
      <c r="M158" s="326"/>
      <c r="N158" s="332" t="str">
        <f t="shared" si="288"/>
        <v/>
      </c>
      <c r="O158" s="326"/>
      <c r="P158" s="332" t="str">
        <f t="shared" si="289"/>
        <v/>
      </c>
      <c r="Q158" s="326"/>
      <c r="R158" s="332" t="str">
        <f t="shared" si="290"/>
        <v/>
      </c>
      <c r="S158" s="326"/>
      <c r="T158" s="332" t="str">
        <f t="shared" si="291"/>
        <v/>
      </c>
      <c r="U158" s="326"/>
      <c r="V158" s="332" t="str">
        <f t="shared" si="292"/>
        <v/>
      </c>
      <c r="W158" s="326"/>
      <c r="X158" s="332" t="str">
        <f t="shared" si="293"/>
        <v/>
      </c>
      <c r="Y158" s="326"/>
      <c r="Z158" s="332" t="str">
        <f t="shared" si="294"/>
        <v/>
      </c>
      <c r="AA158" s="326"/>
      <c r="AB158" s="332" t="str">
        <f t="shared" si="295"/>
        <v/>
      </c>
      <c r="AC158" s="326"/>
      <c r="AD158" s="332" t="str">
        <f t="shared" si="296"/>
        <v/>
      </c>
      <c r="AE158" s="326"/>
      <c r="AF158" s="332" t="str">
        <f t="shared" si="297"/>
        <v/>
      </c>
      <c r="AG158" s="326"/>
      <c r="AH158" s="332" t="str">
        <f t="shared" si="298"/>
        <v/>
      </c>
      <c r="AI158" s="326"/>
      <c r="AJ158" s="332" t="str">
        <f t="shared" si="299"/>
        <v/>
      </c>
      <c r="AK158" s="326"/>
      <c r="AL158" s="332" t="str">
        <f t="shared" si="300"/>
        <v/>
      </c>
      <c r="AM158" s="326"/>
      <c r="AN158" s="332" t="str">
        <f t="shared" si="301"/>
        <v/>
      </c>
      <c r="AO158" s="326"/>
      <c r="AP158" s="332" t="str">
        <f t="shared" si="303"/>
        <v/>
      </c>
      <c r="AQ158" s="328"/>
      <c r="AR158" s="333">
        <f t="shared" si="276"/>
        <v>0</v>
      </c>
      <c r="AS158" s="334"/>
      <c r="AT158" s="328"/>
      <c r="AU158" s="333">
        <f t="shared" si="277"/>
        <v>0</v>
      </c>
      <c r="AV158" s="334"/>
      <c r="AW158" s="328"/>
      <c r="AX158" s="333">
        <f t="shared" si="278"/>
        <v>0</v>
      </c>
      <c r="AY158" s="334"/>
      <c r="AZ158" s="328"/>
      <c r="BA158" s="333">
        <f t="shared" si="279"/>
        <v>0</v>
      </c>
      <c r="BB158" s="334"/>
      <c r="BC158" s="328"/>
      <c r="BD158" s="333">
        <f t="shared" si="280"/>
        <v>0</v>
      </c>
      <c r="BE158" s="334"/>
      <c r="BF158" s="328"/>
      <c r="BG158" s="333">
        <f t="shared" si="281"/>
        <v>0</v>
      </c>
      <c r="BH158" s="334"/>
      <c r="BI158" s="328"/>
      <c r="BJ158" s="333">
        <f t="shared" si="282"/>
        <v>0</v>
      </c>
      <c r="BK158" s="334"/>
      <c r="BL158" s="328"/>
      <c r="BM158" s="333">
        <f t="shared" si="283"/>
        <v>0</v>
      </c>
      <c r="BN158" s="334"/>
      <c r="BO158" s="328"/>
      <c r="BP158" s="333">
        <f t="shared" si="284"/>
        <v>0</v>
      </c>
      <c r="BQ158" s="334"/>
      <c r="BR158" s="328"/>
      <c r="BS158" s="426">
        <f>SUM(AS151:AS162,AV151:AV162,AY151:AY162,BB151:BB162,BE151:BE162)+SUM(AP151:AP162,AN151:AN162,AL151:AL162,AJ151:AJ162,AH151:AH162,AF151:AF162,AD151:AD162,AB151:AB162,Z151:Z162,X151:X162,V151:V162,T151:T162,R151:R162,P151:P162,N151:N162,L151:L162,J151:J162,H151:H162)</f>
        <v>37890</v>
      </c>
    </row>
    <row r="159" spans="1:71" ht="13.5" customHeight="1" x14ac:dyDescent="0.3">
      <c r="A159" s="412"/>
      <c r="B159" s="450"/>
      <c r="C159" s="453"/>
      <c r="D159" s="456"/>
      <c r="E159" s="424"/>
      <c r="F159" s="325" t="s">
        <v>60</v>
      </c>
      <c r="G159" s="326"/>
      <c r="H159" s="332" t="str">
        <f t="shared" si="285"/>
        <v/>
      </c>
      <c r="I159" s="326"/>
      <c r="J159" s="332" t="str">
        <f t="shared" si="286"/>
        <v/>
      </c>
      <c r="K159" s="326"/>
      <c r="L159" s="332" t="str">
        <f t="shared" si="287"/>
        <v/>
      </c>
      <c r="M159" s="326"/>
      <c r="N159" s="332" t="str">
        <f t="shared" si="288"/>
        <v/>
      </c>
      <c r="O159" s="326"/>
      <c r="P159" s="332" t="str">
        <f t="shared" si="289"/>
        <v/>
      </c>
      <c r="Q159" s="326"/>
      <c r="R159" s="332" t="str">
        <f t="shared" si="290"/>
        <v/>
      </c>
      <c r="S159" s="326"/>
      <c r="T159" s="332" t="str">
        <f t="shared" si="291"/>
        <v/>
      </c>
      <c r="U159" s="326"/>
      <c r="V159" s="332" t="str">
        <f t="shared" si="292"/>
        <v/>
      </c>
      <c r="W159" s="326"/>
      <c r="X159" s="332" t="str">
        <f t="shared" si="293"/>
        <v/>
      </c>
      <c r="Y159" s="326"/>
      <c r="Z159" s="332" t="str">
        <f t="shared" si="294"/>
        <v/>
      </c>
      <c r="AA159" s="326"/>
      <c r="AB159" s="332" t="str">
        <f t="shared" si="295"/>
        <v/>
      </c>
      <c r="AC159" s="326"/>
      <c r="AD159" s="332" t="str">
        <f t="shared" si="296"/>
        <v/>
      </c>
      <c r="AE159" s="326"/>
      <c r="AF159" s="332" t="str">
        <f t="shared" si="297"/>
        <v/>
      </c>
      <c r="AG159" s="326"/>
      <c r="AH159" s="332" t="str">
        <f t="shared" si="298"/>
        <v/>
      </c>
      <c r="AI159" s="326"/>
      <c r="AJ159" s="332" t="str">
        <f t="shared" si="299"/>
        <v/>
      </c>
      <c r="AK159" s="326"/>
      <c r="AL159" s="332" t="str">
        <f t="shared" si="300"/>
        <v/>
      </c>
      <c r="AM159" s="326"/>
      <c r="AN159" s="332" t="str">
        <f t="shared" si="301"/>
        <v/>
      </c>
      <c r="AO159" s="326"/>
      <c r="AP159" s="332" t="str">
        <f t="shared" si="303"/>
        <v/>
      </c>
      <c r="AQ159" s="328"/>
      <c r="AR159" s="333">
        <f t="shared" si="276"/>
        <v>0</v>
      </c>
      <c r="AS159" s="334"/>
      <c r="AT159" s="328"/>
      <c r="AU159" s="333">
        <f t="shared" si="277"/>
        <v>0</v>
      </c>
      <c r="AV159" s="334"/>
      <c r="AW159" s="328"/>
      <c r="AX159" s="333">
        <f t="shared" si="278"/>
        <v>0</v>
      </c>
      <c r="AY159" s="334"/>
      <c r="AZ159" s="328"/>
      <c r="BA159" s="333">
        <f t="shared" si="279"/>
        <v>0</v>
      </c>
      <c r="BB159" s="334"/>
      <c r="BC159" s="328"/>
      <c r="BD159" s="333">
        <f t="shared" si="280"/>
        <v>0</v>
      </c>
      <c r="BE159" s="334"/>
      <c r="BF159" s="328"/>
      <c r="BG159" s="333">
        <f t="shared" si="281"/>
        <v>0</v>
      </c>
      <c r="BH159" s="334"/>
      <c r="BI159" s="328"/>
      <c r="BJ159" s="333">
        <f t="shared" si="282"/>
        <v>0</v>
      </c>
      <c r="BK159" s="334"/>
      <c r="BL159" s="328"/>
      <c r="BM159" s="333">
        <f t="shared" si="283"/>
        <v>0</v>
      </c>
      <c r="BN159" s="334"/>
      <c r="BO159" s="328"/>
      <c r="BP159" s="333">
        <f t="shared" si="284"/>
        <v>0</v>
      </c>
      <c r="BQ159" s="334"/>
      <c r="BR159" s="328"/>
      <c r="BS159" s="426"/>
    </row>
    <row r="160" spans="1:71" ht="13.5" customHeight="1" x14ac:dyDescent="0.3">
      <c r="A160" s="412"/>
      <c r="B160" s="450"/>
      <c r="C160" s="453"/>
      <c r="D160" s="456"/>
      <c r="E160" s="424"/>
      <c r="F160" s="325" t="s">
        <v>61</v>
      </c>
      <c r="G160" s="326"/>
      <c r="H160" s="335" t="str">
        <f t="shared" si="285"/>
        <v/>
      </c>
      <c r="I160" s="326"/>
      <c r="J160" s="335" t="str">
        <f t="shared" si="286"/>
        <v/>
      </c>
      <c r="K160" s="326"/>
      <c r="L160" s="335" t="str">
        <f t="shared" si="287"/>
        <v/>
      </c>
      <c r="M160" s="326"/>
      <c r="N160" s="335" t="str">
        <f t="shared" si="288"/>
        <v/>
      </c>
      <c r="O160" s="326"/>
      <c r="P160" s="335" t="str">
        <f t="shared" si="289"/>
        <v/>
      </c>
      <c r="Q160" s="326"/>
      <c r="R160" s="335" t="str">
        <f t="shared" si="290"/>
        <v/>
      </c>
      <c r="S160" s="326"/>
      <c r="T160" s="335" t="str">
        <f t="shared" si="291"/>
        <v/>
      </c>
      <c r="U160" s="326"/>
      <c r="V160" s="335" t="str">
        <f t="shared" si="292"/>
        <v/>
      </c>
      <c r="W160" s="326"/>
      <c r="X160" s="335" t="str">
        <f t="shared" si="293"/>
        <v/>
      </c>
      <c r="Y160" s="326"/>
      <c r="Z160" s="335" t="str">
        <f t="shared" si="294"/>
        <v/>
      </c>
      <c r="AA160" s="326"/>
      <c r="AB160" s="335" t="str">
        <f t="shared" si="295"/>
        <v/>
      </c>
      <c r="AC160" s="326"/>
      <c r="AD160" s="335" t="str">
        <f t="shared" si="296"/>
        <v/>
      </c>
      <c r="AE160" s="326"/>
      <c r="AF160" s="335" t="str">
        <f t="shared" si="297"/>
        <v/>
      </c>
      <c r="AG160" s="326"/>
      <c r="AH160" s="335" t="str">
        <f t="shared" si="298"/>
        <v/>
      </c>
      <c r="AI160" s="326"/>
      <c r="AJ160" s="335" t="str">
        <f t="shared" si="299"/>
        <v/>
      </c>
      <c r="AK160" s="326"/>
      <c r="AL160" s="335" t="str">
        <f t="shared" si="300"/>
        <v/>
      </c>
      <c r="AM160" s="326"/>
      <c r="AN160" s="335" t="str">
        <f t="shared" si="301"/>
        <v/>
      </c>
      <c r="AO160" s="326"/>
      <c r="AP160" s="335" t="str">
        <f t="shared" si="303"/>
        <v/>
      </c>
      <c r="AQ160" s="328"/>
      <c r="AR160" s="333">
        <f t="shared" si="276"/>
        <v>0</v>
      </c>
      <c r="AS160" s="334"/>
      <c r="AT160" s="328"/>
      <c r="AU160" s="333">
        <f t="shared" si="277"/>
        <v>0</v>
      </c>
      <c r="AV160" s="334"/>
      <c r="AW160" s="328"/>
      <c r="AX160" s="333">
        <f t="shared" si="278"/>
        <v>0</v>
      </c>
      <c r="AY160" s="334"/>
      <c r="AZ160" s="328"/>
      <c r="BA160" s="333">
        <f t="shared" si="279"/>
        <v>0</v>
      </c>
      <c r="BB160" s="334"/>
      <c r="BC160" s="328"/>
      <c r="BD160" s="333">
        <f t="shared" si="280"/>
        <v>0</v>
      </c>
      <c r="BE160" s="334"/>
      <c r="BF160" s="328"/>
      <c r="BG160" s="333">
        <f t="shared" si="281"/>
        <v>0</v>
      </c>
      <c r="BH160" s="334"/>
      <c r="BI160" s="328"/>
      <c r="BJ160" s="333">
        <f t="shared" si="282"/>
        <v>0</v>
      </c>
      <c r="BK160" s="334"/>
      <c r="BL160" s="328"/>
      <c r="BM160" s="333">
        <f t="shared" si="283"/>
        <v>0</v>
      </c>
      <c r="BN160" s="334"/>
      <c r="BO160" s="328"/>
      <c r="BP160" s="333">
        <f t="shared" si="284"/>
        <v>0</v>
      </c>
      <c r="BQ160" s="334"/>
      <c r="BR160" s="328"/>
      <c r="BS160" s="348" t="s">
        <v>62</v>
      </c>
    </row>
    <row r="161" spans="1:71" ht="13.5" customHeight="1" x14ac:dyDescent="0.3">
      <c r="A161" s="412"/>
      <c r="B161" s="450"/>
      <c r="C161" s="453"/>
      <c r="D161" s="456"/>
      <c r="E161" s="424"/>
      <c r="F161" s="325" t="s">
        <v>63</v>
      </c>
      <c r="G161" s="326"/>
      <c r="H161" s="332" t="str">
        <f t="shared" si="285"/>
        <v/>
      </c>
      <c r="I161" s="326"/>
      <c r="J161" s="332" t="str">
        <f t="shared" si="286"/>
        <v/>
      </c>
      <c r="K161" s="326"/>
      <c r="L161" s="332" t="str">
        <f t="shared" si="287"/>
        <v/>
      </c>
      <c r="M161" s="326"/>
      <c r="N161" s="332" t="str">
        <f t="shared" si="288"/>
        <v/>
      </c>
      <c r="O161" s="326"/>
      <c r="P161" s="332" t="str">
        <f t="shared" si="289"/>
        <v/>
      </c>
      <c r="Q161" s="326"/>
      <c r="R161" s="332" t="str">
        <f t="shared" si="290"/>
        <v/>
      </c>
      <c r="S161" s="326"/>
      <c r="T161" s="332" t="str">
        <f t="shared" si="291"/>
        <v/>
      </c>
      <c r="U161" s="326"/>
      <c r="V161" s="332" t="str">
        <f t="shared" si="292"/>
        <v/>
      </c>
      <c r="W161" s="326"/>
      <c r="X161" s="332" t="str">
        <f t="shared" si="293"/>
        <v/>
      </c>
      <c r="Y161" s="326"/>
      <c r="Z161" s="332" t="str">
        <f t="shared" si="294"/>
        <v/>
      </c>
      <c r="AA161" s="326"/>
      <c r="AB161" s="332" t="str">
        <f t="shared" si="295"/>
        <v/>
      </c>
      <c r="AC161" s="326"/>
      <c r="AD161" s="332" t="str">
        <f t="shared" si="296"/>
        <v/>
      </c>
      <c r="AE161" s="326"/>
      <c r="AF161" s="332" t="str">
        <f t="shared" si="297"/>
        <v/>
      </c>
      <c r="AG161" s="326"/>
      <c r="AH161" s="332" t="str">
        <f t="shared" si="298"/>
        <v/>
      </c>
      <c r="AI161" s="326"/>
      <c r="AJ161" s="332" t="str">
        <f t="shared" si="299"/>
        <v/>
      </c>
      <c r="AK161" s="326"/>
      <c r="AL161" s="332" t="str">
        <f t="shared" si="300"/>
        <v/>
      </c>
      <c r="AM161" s="326"/>
      <c r="AN161" s="332" t="str">
        <f t="shared" si="301"/>
        <v/>
      </c>
      <c r="AO161" s="326"/>
      <c r="AP161" s="332" t="str">
        <f t="shared" si="303"/>
        <v/>
      </c>
      <c r="AQ161" s="328"/>
      <c r="AR161" s="333">
        <f t="shared" si="276"/>
        <v>0</v>
      </c>
      <c r="AS161" s="334"/>
      <c r="AT161" s="328"/>
      <c r="AU161" s="333">
        <f t="shared" si="277"/>
        <v>0</v>
      </c>
      <c r="AV161" s="334"/>
      <c r="AW161" s="328"/>
      <c r="AX161" s="333">
        <f t="shared" si="278"/>
        <v>0</v>
      </c>
      <c r="AY161" s="334"/>
      <c r="AZ161" s="328"/>
      <c r="BA161" s="333">
        <f t="shared" si="279"/>
        <v>0</v>
      </c>
      <c r="BB161" s="334"/>
      <c r="BC161" s="328"/>
      <c r="BD161" s="333">
        <f t="shared" si="280"/>
        <v>0</v>
      </c>
      <c r="BE161" s="334"/>
      <c r="BF161" s="328"/>
      <c r="BG161" s="333">
        <f t="shared" si="281"/>
        <v>0</v>
      </c>
      <c r="BH161" s="334"/>
      <c r="BI161" s="328"/>
      <c r="BJ161" s="333">
        <f t="shared" si="282"/>
        <v>0</v>
      </c>
      <c r="BK161" s="334"/>
      <c r="BL161" s="328"/>
      <c r="BM161" s="333">
        <f t="shared" si="283"/>
        <v>0</v>
      </c>
      <c r="BN161" s="334"/>
      <c r="BO161" s="328"/>
      <c r="BP161" s="333">
        <f t="shared" si="284"/>
        <v>0</v>
      </c>
      <c r="BQ161" s="334"/>
      <c r="BR161" s="328"/>
      <c r="BS161" s="458">
        <f>BS158/BS152</f>
        <v>1</v>
      </c>
    </row>
    <row r="162" spans="1:71" ht="17.25" customHeight="1" thickBot="1" x14ac:dyDescent="0.35">
      <c r="A162" s="413"/>
      <c r="B162" s="451"/>
      <c r="C162" s="454"/>
      <c r="D162" s="457"/>
      <c r="E162" s="425"/>
      <c r="F162" s="349" t="s">
        <v>64</v>
      </c>
      <c r="G162" s="350"/>
      <c r="H162" s="351" t="str">
        <f t="shared" si="285"/>
        <v/>
      </c>
      <c r="I162" s="350"/>
      <c r="J162" s="351" t="str">
        <f t="shared" si="286"/>
        <v/>
      </c>
      <c r="K162" s="350"/>
      <c r="L162" s="351" t="str">
        <f t="shared" si="287"/>
        <v/>
      </c>
      <c r="M162" s="350"/>
      <c r="N162" s="351" t="str">
        <f t="shared" si="288"/>
        <v/>
      </c>
      <c r="O162" s="350"/>
      <c r="P162" s="351" t="str">
        <f t="shared" si="289"/>
        <v/>
      </c>
      <c r="Q162" s="350"/>
      <c r="R162" s="351" t="str">
        <f t="shared" si="290"/>
        <v/>
      </c>
      <c r="S162" s="350"/>
      <c r="T162" s="351" t="str">
        <f t="shared" si="291"/>
        <v/>
      </c>
      <c r="U162" s="350"/>
      <c r="V162" s="351" t="str">
        <f t="shared" si="292"/>
        <v/>
      </c>
      <c r="W162" s="350"/>
      <c r="X162" s="351" t="str">
        <f t="shared" si="293"/>
        <v/>
      </c>
      <c r="Y162" s="350"/>
      <c r="Z162" s="351" t="str">
        <f t="shared" si="294"/>
        <v/>
      </c>
      <c r="AA162" s="350"/>
      <c r="AB162" s="351" t="str">
        <f t="shared" si="295"/>
        <v/>
      </c>
      <c r="AC162" s="350"/>
      <c r="AD162" s="351" t="str">
        <f t="shared" si="296"/>
        <v/>
      </c>
      <c r="AE162" s="350"/>
      <c r="AF162" s="351" t="str">
        <f t="shared" si="297"/>
        <v/>
      </c>
      <c r="AG162" s="350"/>
      <c r="AH162" s="351" t="str">
        <f t="shared" si="298"/>
        <v/>
      </c>
      <c r="AI162" s="350"/>
      <c r="AJ162" s="351" t="str">
        <f t="shared" si="299"/>
        <v/>
      </c>
      <c r="AK162" s="350"/>
      <c r="AL162" s="351" t="str">
        <f t="shared" si="300"/>
        <v/>
      </c>
      <c r="AM162" s="350"/>
      <c r="AN162" s="351" t="str">
        <f t="shared" si="301"/>
        <v/>
      </c>
      <c r="AO162" s="350"/>
      <c r="AP162" s="351" t="str">
        <f t="shared" si="303"/>
        <v/>
      </c>
      <c r="AQ162" s="352"/>
      <c r="AR162" s="353">
        <f t="shared" si="276"/>
        <v>0</v>
      </c>
      <c r="AS162" s="354"/>
      <c r="AT162" s="352"/>
      <c r="AU162" s="353">
        <f t="shared" si="277"/>
        <v>0</v>
      </c>
      <c r="AV162" s="354"/>
      <c r="AW162" s="352"/>
      <c r="AX162" s="353">
        <f t="shared" si="278"/>
        <v>0</v>
      </c>
      <c r="AY162" s="354"/>
      <c r="AZ162" s="352"/>
      <c r="BA162" s="353">
        <f t="shared" si="279"/>
        <v>0</v>
      </c>
      <c r="BB162" s="354"/>
      <c r="BC162" s="352"/>
      <c r="BD162" s="353">
        <f t="shared" si="280"/>
        <v>0</v>
      </c>
      <c r="BE162" s="354"/>
      <c r="BF162" s="352"/>
      <c r="BG162" s="353">
        <f t="shared" si="281"/>
        <v>0</v>
      </c>
      <c r="BH162" s="354"/>
      <c r="BI162" s="352"/>
      <c r="BJ162" s="353">
        <f t="shared" si="282"/>
        <v>0</v>
      </c>
      <c r="BK162" s="354"/>
      <c r="BL162" s="352"/>
      <c r="BM162" s="353">
        <f t="shared" si="283"/>
        <v>0</v>
      </c>
      <c r="BN162" s="354"/>
      <c r="BO162" s="352"/>
      <c r="BP162" s="353">
        <f t="shared" si="284"/>
        <v>0</v>
      </c>
      <c r="BQ162" s="354"/>
      <c r="BR162" s="355"/>
      <c r="BS162" s="459"/>
    </row>
    <row r="163" spans="1:71" ht="13.5" customHeight="1" x14ac:dyDescent="0.3">
      <c r="A163" s="440" t="s">
        <v>27</v>
      </c>
      <c r="B163" s="442" t="s">
        <v>28</v>
      </c>
      <c r="C163" s="442" t="s">
        <v>29</v>
      </c>
      <c r="D163" s="442" t="s">
        <v>30</v>
      </c>
      <c r="E163" s="432" t="s">
        <v>31</v>
      </c>
      <c r="F163" s="444" t="s">
        <v>32</v>
      </c>
      <c r="G163" s="434" t="s">
        <v>33</v>
      </c>
      <c r="H163" s="436" t="s">
        <v>34</v>
      </c>
      <c r="I163" s="434" t="s">
        <v>33</v>
      </c>
      <c r="J163" s="436" t="s">
        <v>34</v>
      </c>
      <c r="K163" s="434" t="s">
        <v>33</v>
      </c>
      <c r="L163" s="436" t="s">
        <v>34</v>
      </c>
      <c r="M163" s="434" t="s">
        <v>33</v>
      </c>
      <c r="N163" s="436" t="s">
        <v>34</v>
      </c>
      <c r="O163" s="434" t="s">
        <v>33</v>
      </c>
      <c r="P163" s="436" t="s">
        <v>34</v>
      </c>
      <c r="Q163" s="434" t="s">
        <v>33</v>
      </c>
      <c r="R163" s="436" t="s">
        <v>34</v>
      </c>
      <c r="S163" s="434" t="s">
        <v>33</v>
      </c>
      <c r="T163" s="436" t="s">
        <v>34</v>
      </c>
      <c r="U163" s="434" t="s">
        <v>33</v>
      </c>
      <c r="V163" s="436" t="s">
        <v>34</v>
      </c>
      <c r="W163" s="434" t="s">
        <v>33</v>
      </c>
      <c r="X163" s="436" t="s">
        <v>34</v>
      </c>
      <c r="Y163" s="434" t="s">
        <v>33</v>
      </c>
      <c r="Z163" s="436" t="s">
        <v>34</v>
      </c>
      <c r="AA163" s="434" t="s">
        <v>33</v>
      </c>
      <c r="AB163" s="436" t="s">
        <v>34</v>
      </c>
      <c r="AC163" s="434" t="s">
        <v>33</v>
      </c>
      <c r="AD163" s="436" t="s">
        <v>34</v>
      </c>
      <c r="AE163" s="434" t="s">
        <v>33</v>
      </c>
      <c r="AF163" s="436" t="s">
        <v>34</v>
      </c>
      <c r="AG163" s="434" t="s">
        <v>33</v>
      </c>
      <c r="AH163" s="436" t="s">
        <v>34</v>
      </c>
      <c r="AI163" s="434" t="s">
        <v>33</v>
      </c>
      <c r="AJ163" s="436" t="s">
        <v>34</v>
      </c>
      <c r="AK163" s="434" t="s">
        <v>33</v>
      </c>
      <c r="AL163" s="436" t="s">
        <v>34</v>
      </c>
      <c r="AM163" s="434" t="s">
        <v>33</v>
      </c>
      <c r="AN163" s="436" t="s">
        <v>34</v>
      </c>
      <c r="AO163" s="434" t="s">
        <v>33</v>
      </c>
      <c r="AP163" s="436" t="s">
        <v>34</v>
      </c>
      <c r="AQ163" s="447" t="s">
        <v>33</v>
      </c>
      <c r="AR163" s="460" t="s">
        <v>35</v>
      </c>
      <c r="AS163" s="446" t="s">
        <v>34</v>
      </c>
      <c r="AT163" s="447" t="s">
        <v>33</v>
      </c>
      <c r="AU163" s="460" t="s">
        <v>35</v>
      </c>
      <c r="AV163" s="446" t="s">
        <v>34</v>
      </c>
      <c r="AW163" s="447" t="s">
        <v>33</v>
      </c>
      <c r="AX163" s="460" t="s">
        <v>35</v>
      </c>
      <c r="AY163" s="446" t="s">
        <v>34</v>
      </c>
      <c r="AZ163" s="447" t="s">
        <v>33</v>
      </c>
      <c r="BA163" s="460" t="s">
        <v>35</v>
      </c>
      <c r="BB163" s="446" t="s">
        <v>34</v>
      </c>
      <c r="BC163" s="447" t="s">
        <v>33</v>
      </c>
      <c r="BD163" s="460" t="s">
        <v>35</v>
      </c>
      <c r="BE163" s="446" t="s">
        <v>34</v>
      </c>
      <c r="BF163" s="447" t="s">
        <v>33</v>
      </c>
      <c r="BG163" s="460" t="s">
        <v>35</v>
      </c>
      <c r="BH163" s="446" t="s">
        <v>34</v>
      </c>
      <c r="BI163" s="447" t="s">
        <v>33</v>
      </c>
      <c r="BJ163" s="460" t="s">
        <v>35</v>
      </c>
      <c r="BK163" s="446" t="s">
        <v>34</v>
      </c>
      <c r="BL163" s="447" t="s">
        <v>33</v>
      </c>
      <c r="BM163" s="460" t="s">
        <v>35</v>
      </c>
      <c r="BN163" s="446" t="s">
        <v>34</v>
      </c>
      <c r="BO163" s="447" t="s">
        <v>33</v>
      </c>
      <c r="BP163" s="460" t="s">
        <v>35</v>
      </c>
      <c r="BQ163" s="446" t="s">
        <v>34</v>
      </c>
      <c r="BR163" s="447" t="s">
        <v>33</v>
      </c>
      <c r="BS163" s="448" t="s">
        <v>36</v>
      </c>
    </row>
    <row r="164" spans="1:71" ht="13.5" customHeight="1" x14ac:dyDescent="0.3">
      <c r="A164" s="441"/>
      <c r="B164" s="443"/>
      <c r="C164" s="443"/>
      <c r="D164" s="443"/>
      <c r="E164" s="433"/>
      <c r="F164" s="445"/>
      <c r="G164" s="435"/>
      <c r="H164" s="437"/>
      <c r="I164" s="435"/>
      <c r="J164" s="437"/>
      <c r="K164" s="435"/>
      <c r="L164" s="437"/>
      <c r="M164" s="435"/>
      <c r="N164" s="437"/>
      <c r="O164" s="435"/>
      <c r="P164" s="437"/>
      <c r="Q164" s="435"/>
      <c r="R164" s="437"/>
      <c r="S164" s="435"/>
      <c r="T164" s="437"/>
      <c r="U164" s="435"/>
      <c r="V164" s="437"/>
      <c r="W164" s="435"/>
      <c r="X164" s="437"/>
      <c r="Y164" s="435"/>
      <c r="Z164" s="437"/>
      <c r="AA164" s="435"/>
      <c r="AB164" s="437"/>
      <c r="AC164" s="435"/>
      <c r="AD164" s="437"/>
      <c r="AE164" s="435"/>
      <c r="AF164" s="437"/>
      <c r="AG164" s="435"/>
      <c r="AH164" s="437"/>
      <c r="AI164" s="435"/>
      <c r="AJ164" s="437"/>
      <c r="AK164" s="435"/>
      <c r="AL164" s="437"/>
      <c r="AM164" s="435"/>
      <c r="AN164" s="437"/>
      <c r="AO164" s="435"/>
      <c r="AP164" s="437"/>
      <c r="AQ164" s="431"/>
      <c r="AR164" s="433"/>
      <c r="AS164" s="406"/>
      <c r="AT164" s="431"/>
      <c r="AU164" s="433"/>
      <c r="AV164" s="406"/>
      <c r="AW164" s="431"/>
      <c r="AX164" s="433"/>
      <c r="AY164" s="406"/>
      <c r="AZ164" s="431"/>
      <c r="BA164" s="433"/>
      <c r="BB164" s="406"/>
      <c r="BC164" s="431"/>
      <c r="BD164" s="433"/>
      <c r="BE164" s="406"/>
      <c r="BF164" s="431"/>
      <c r="BG164" s="433"/>
      <c r="BH164" s="406"/>
      <c r="BI164" s="431"/>
      <c r="BJ164" s="433"/>
      <c r="BK164" s="406"/>
      <c r="BL164" s="431"/>
      <c r="BM164" s="433"/>
      <c r="BN164" s="406"/>
      <c r="BO164" s="431"/>
      <c r="BP164" s="433"/>
      <c r="BQ164" s="406"/>
      <c r="BR164" s="431"/>
      <c r="BS164" s="410"/>
    </row>
    <row r="165" spans="1:71" ht="13.5" customHeight="1" x14ac:dyDescent="0.3">
      <c r="A165" s="411" t="s">
        <v>360</v>
      </c>
      <c r="B165" s="449">
        <v>2529</v>
      </c>
      <c r="C165" s="452">
        <v>1801595</v>
      </c>
      <c r="D165" s="455" t="s">
        <v>361</v>
      </c>
      <c r="E165" s="423" t="s">
        <v>68</v>
      </c>
      <c r="F165" s="325" t="s">
        <v>41</v>
      </c>
      <c r="G165" s="326"/>
      <c r="H165" s="327" t="str">
        <f>IF(G165&gt;0,G165,"")</f>
        <v/>
      </c>
      <c r="I165" s="326"/>
      <c r="J165" s="327" t="str">
        <f>IF(I165&gt;0,I165,"")</f>
        <v/>
      </c>
      <c r="K165" s="326"/>
      <c r="L165" s="327" t="str">
        <f>IF(K165&gt;0,K165,"")</f>
        <v/>
      </c>
      <c r="M165" s="326"/>
      <c r="N165" s="327" t="str">
        <f>IF(M165&gt;0,M165,"")</f>
        <v/>
      </c>
      <c r="O165" s="326"/>
      <c r="P165" s="327" t="str">
        <f>IF(O165&gt;0,O165,"")</f>
        <v/>
      </c>
      <c r="Q165" s="326"/>
      <c r="R165" s="327" t="str">
        <f>IF(Q165&gt;0,Q165,"")</f>
        <v/>
      </c>
      <c r="S165" s="326"/>
      <c r="T165" s="327" t="str">
        <f>IF(S165&gt;0,S165,"")</f>
        <v/>
      </c>
      <c r="U165" s="326"/>
      <c r="V165" s="327" t="str">
        <f>IF(U165&gt;0,U165,"")</f>
        <v/>
      </c>
      <c r="W165" s="326"/>
      <c r="X165" s="327" t="str">
        <f>IF(W165&gt;0,W165,"")</f>
        <v/>
      </c>
      <c r="Y165" s="326"/>
      <c r="Z165" s="327" t="str">
        <f>IF(Y165&gt;0,Y165,"")</f>
        <v/>
      </c>
      <c r="AA165" s="326"/>
      <c r="AB165" s="327" t="str">
        <f>IF(AA165&gt;0,AA165,"")</f>
        <v/>
      </c>
      <c r="AC165" s="326"/>
      <c r="AD165" s="327" t="str">
        <f>IF(AC165&gt;0,AC165,"")</f>
        <v/>
      </c>
      <c r="AE165" s="326"/>
      <c r="AF165" s="327" t="str">
        <f>IF(AE165&gt;0,AE165,"")</f>
        <v/>
      </c>
      <c r="AG165" s="326"/>
      <c r="AH165" s="327" t="str">
        <f>IF(AG165&gt;0,AG165,"")</f>
        <v/>
      </c>
      <c r="AI165" s="326"/>
      <c r="AJ165" s="327" t="str">
        <f>IF(AI165&gt;0,AI165,"")</f>
        <v/>
      </c>
      <c r="AK165" s="326"/>
      <c r="AL165" s="327" t="str">
        <f>IF(AK165&gt;0,AK165,"")</f>
        <v/>
      </c>
      <c r="AM165" s="326"/>
      <c r="AN165" s="327" t="str">
        <f>IF(AM165&gt;0,AM165,"")</f>
        <v/>
      </c>
      <c r="AO165" s="326"/>
      <c r="AP165" s="327" t="str">
        <f>IF(AO165&gt;0,AO165,"")</f>
        <v/>
      </c>
      <c r="AQ165" s="328"/>
      <c r="AR165" s="329">
        <f t="shared" ref="AR165:AR176" si="304">AQ165-AS165</f>
        <v>0</v>
      </c>
      <c r="AS165" s="330"/>
      <c r="AT165" s="328"/>
      <c r="AU165" s="329">
        <f t="shared" ref="AU165:AU176" si="305">AT165-AV165</f>
        <v>0</v>
      </c>
      <c r="AV165" s="330"/>
      <c r="AW165" s="328"/>
      <c r="AX165" s="329">
        <f t="shared" ref="AX165:AX176" si="306">AW165-AY165</f>
        <v>0</v>
      </c>
      <c r="AY165" s="330"/>
      <c r="AZ165" s="328"/>
      <c r="BA165" s="329">
        <f t="shared" ref="BA165:BA176" si="307">AZ165-BB165</f>
        <v>0</v>
      </c>
      <c r="BB165" s="330"/>
      <c r="BC165" s="328"/>
      <c r="BD165" s="329">
        <f t="shared" ref="BD165:BD176" si="308">BC165-BE165</f>
        <v>0</v>
      </c>
      <c r="BE165" s="330"/>
      <c r="BF165" s="328"/>
      <c r="BG165" s="329">
        <f t="shared" ref="BG165:BG176" si="309">BF165-BH165</f>
        <v>0</v>
      </c>
      <c r="BH165" s="330"/>
      <c r="BI165" s="328"/>
      <c r="BJ165" s="329">
        <f t="shared" ref="BJ165:BJ176" si="310">BI165-BK165</f>
        <v>0</v>
      </c>
      <c r="BK165" s="330"/>
      <c r="BL165" s="328"/>
      <c r="BM165" s="329">
        <f t="shared" ref="BM165:BM176" si="311">BL165-BN165</f>
        <v>0</v>
      </c>
      <c r="BN165" s="330"/>
      <c r="BO165" s="328"/>
      <c r="BP165" s="329">
        <f t="shared" ref="BP165:BP176" si="312">BO165-BQ165</f>
        <v>0</v>
      </c>
      <c r="BQ165" s="330"/>
      <c r="BR165" s="328"/>
      <c r="BS165" s="347" t="s">
        <v>42</v>
      </c>
    </row>
    <row r="166" spans="1:71" ht="25.5" customHeight="1" x14ac:dyDescent="0.3">
      <c r="A166" s="412"/>
      <c r="B166" s="450"/>
      <c r="C166" s="453"/>
      <c r="D166" s="456"/>
      <c r="E166" s="424"/>
      <c r="F166" s="325" t="s">
        <v>53</v>
      </c>
      <c r="G166" s="326"/>
      <c r="H166" s="332" t="str">
        <f t="shared" ref="H166:H176" si="313">IF(G166&gt;0,G166,"")</f>
        <v/>
      </c>
      <c r="I166" s="326"/>
      <c r="J166" s="332" t="str">
        <f t="shared" ref="J166:J176" si="314">IF(I166&gt;0,I166,"")</f>
        <v/>
      </c>
      <c r="K166" s="326"/>
      <c r="L166" s="332" t="str">
        <f t="shared" ref="L166:L176" si="315">IF(K166&gt;0,K166,"")</f>
        <v/>
      </c>
      <c r="M166" s="326"/>
      <c r="N166" s="332" t="str">
        <f t="shared" ref="N166:N176" si="316">IF(M166&gt;0,M166,"")</f>
        <v/>
      </c>
      <c r="O166" s="326"/>
      <c r="P166" s="332" t="str">
        <f t="shared" ref="P166:P176" si="317">IF(O166&gt;0,O166,"")</f>
        <v/>
      </c>
      <c r="Q166" s="326"/>
      <c r="R166" s="332" t="str">
        <f t="shared" ref="R166:R176" si="318">IF(Q166&gt;0,Q166,"")</f>
        <v/>
      </c>
      <c r="S166" s="326"/>
      <c r="T166" s="332" t="str">
        <f t="shared" ref="T166:T176" si="319">IF(S166&gt;0,S166,"")</f>
        <v/>
      </c>
      <c r="U166" s="326"/>
      <c r="V166" s="332" t="str">
        <f t="shared" ref="V166:V176" si="320">IF(U166&gt;0,U166,"")</f>
        <v/>
      </c>
      <c r="W166" s="326"/>
      <c r="X166" s="332" t="str">
        <f t="shared" ref="X166:X176" si="321">IF(W166&gt;0,W166,"")</f>
        <v/>
      </c>
      <c r="Y166" s="326"/>
      <c r="Z166" s="332" t="str">
        <f t="shared" ref="Z166:Z176" si="322">IF(Y166&gt;0,Y166,"")</f>
        <v/>
      </c>
      <c r="AA166" s="326"/>
      <c r="AB166" s="332" t="str">
        <f t="shared" ref="AB166:AB176" si="323">IF(AA166&gt;0,AA166,"")</f>
        <v/>
      </c>
      <c r="AC166" s="326"/>
      <c r="AD166" s="332" t="str">
        <f t="shared" ref="AD166:AD176" si="324">IF(AC166&gt;0,AC166,"")</f>
        <v/>
      </c>
      <c r="AE166" s="326"/>
      <c r="AF166" s="332" t="str">
        <f t="shared" ref="AF166:AF176" si="325">IF(AE166&gt;0,AE166,"")</f>
        <v/>
      </c>
      <c r="AG166" s="326"/>
      <c r="AH166" s="332" t="str">
        <f t="shared" ref="AH166:AH176" si="326">IF(AG166&gt;0,AG166,"")</f>
        <v/>
      </c>
      <c r="AI166" s="326"/>
      <c r="AJ166" s="332" t="str">
        <f t="shared" ref="AJ166:AJ176" si="327">IF(AI166&gt;0,AI166,"")</f>
        <v/>
      </c>
      <c r="AK166" s="326"/>
      <c r="AL166" s="332" t="str">
        <f t="shared" ref="AL166:AL176" si="328">IF(AK166&gt;0,AK166,"")</f>
        <v/>
      </c>
      <c r="AM166" s="326"/>
      <c r="AN166" s="332" t="str">
        <f t="shared" ref="AN166:AN176" si="329">IF(AM166&gt;0,AM166,"")</f>
        <v/>
      </c>
      <c r="AO166" s="326"/>
      <c r="AP166" s="332" t="str">
        <f t="shared" ref="AP166:AP168" si="330">IF(AO166&gt;0,AO166,"")</f>
        <v/>
      </c>
      <c r="AQ166" s="328"/>
      <c r="AR166" s="333">
        <f t="shared" si="304"/>
        <v>0</v>
      </c>
      <c r="AS166" s="334"/>
      <c r="AT166" s="328"/>
      <c r="AU166" s="333">
        <f t="shared" si="305"/>
        <v>0</v>
      </c>
      <c r="AV166" s="334"/>
      <c r="AW166" s="328"/>
      <c r="AX166" s="333">
        <f t="shared" si="306"/>
        <v>0</v>
      </c>
      <c r="AY166" s="334"/>
      <c r="AZ166" s="328"/>
      <c r="BA166" s="333">
        <f t="shared" si="307"/>
        <v>0</v>
      </c>
      <c r="BB166" s="334"/>
      <c r="BC166" s="328"/>
      <c r="BD166" s="333">
        <f t="shared" si="308"/>
        <v>0</v>
      </c>
      <c r="BE166" s="334"/>
      <c r="BF166" s="328"/>
      <c r="BG166" s="333">
        <f t="shared" si="309"/>
        <v>0</v>
      </c>
      <c r="BH166" s="334"/>
      <c r="BI166" s="328"/>
      <c r="BJ166" s="333">
        <f t="shared" si="310"/>
        <v>0</v>
      </c>
      <c r="BK166" s="334"/>
      <c r="BL166" s="328"/>
      <c r="BM166" s="333">
        <f t="shared" si="311"/>
        <v>0</v>
      </c>
      <c r="BN166" s="334"/>
      <c r="BO166" s="328"/>
      <c r="BP166" s="333">
        <f t="shared" si="312"/>
        <v>0</v>
      </c>
      <c r="BQ166" s="334"/>
      <c r="BR166" s="328"/>
      <c r="BS166" s="426">
        <f>SUM(AQ165:AQ176,AT165:AT176,AW165:AW176,AZ165:AZ176,BC165:BC176,BR165:BR176)+SUM(AO165:AO176,AM165:AM176,AK165:AK176,AI165:AI176,AG165:AG176,AE165:AE176,AC165:AC176,AA165:AA176,Y165:Y176,W165:W176,U165:U176,S165:S176,Q163,Q165:Q176,O165:O176,M165:M176,K165:K176,I165:I176,G165:G176,Q163)</f>
        <v>92446</v>
      </c>
    </row>
    <row r="167" spans="1:71" ht="13.5" customHeight="1" x14ac:dyDescent="0.3">
      <c r="A167" s="412"/>
      <c r="B167" s="450"/>
      <c r="C167" s="453"/>
      <c r="D167" s="456"/>
      <c r="E167" s="424"/>
      <c r="F167" s="325" t="s">
        <v>54</v>
      </c>
      <c r="G167" s="326"/>
      <c r="H167" s="332" t="str">
        <f t="shared" si="313"/>
        <v/>
      </c>
      <c r="I167" s="326"/>
      <c r="J167" s="332" t="str">
        <f t="shared" si="314"/>
        <v/>
      </c>
      <c r="K167" s="326"/>
      <c r="L167" s="332" t="str">
        <f t="shared" si="315"/>
        <v/>
      </c>
      <c r="M167" s="326"/>
      <c r="N167" s="332" t="str">
        <f t="shared" si="316"/>
        <v/>
      </c>
      <c r="O167" s="326"/>
      <c r="P167" s="332" t="str">
        <f t="shared" si="317"/>
        <v/>
      </c>
      <c r="Q167" s="326"/>
      <c r="R167" s="332" t="str">
        <f t="shared" si="318"/>
        <v/>
      </c>
      <c r="S167" s="326"/>
      <c r="T167" s="332" t="str">
        <f t="shared" si="319"/>
        <v/>
      </c>
      <c r="U167" s="326"/>
      <c r="V167" s="332" t="str">
        <f t="shared" si="320"/>
        <v/>
      </c>
      <c r="W167" s="326"/>
      <c r="X167" s="332" t="str">
        <f t="shared" si="321"/>
        <v/>
      </c>
      <c r="Y167" s="326"/>
      <c r="Z167" s="332" t="str">
        <f t="shared" si="322"/>
        <v/>
      </c>
      <c r="AA167" s="326"/>
      <c r="AB167" s="332" t="str">
        <f t="shared" si="323"/>
        <v/>
      </c>
      <c r="AC167" s="326"/>
      <c r="AD167" s="332" t="str">
        <f t="shared" si="324"/>
        <v/>
      </c>
      <c r="AE167" s="326"/>
      <c r="AF167" s="332" t="str">
        <f t="shared" si="325"/>
        <v/>
      </c>
      <c r="AG167" s="326"/>
      <c r="AH167" s="332" t="str">
        <f t="shared" si="326"/>
        <v/>
      </c>
      <c r="AI167" s="326"/>
      <c r="AJ167" s="332" t="str">
        <f t="shared" si="327"/>
        <v/>
      </c>
      <c r="AK167" s="326"/>
      <c r="AL167" s="332" t="str">
        <f t="shared" si="328"/>
        <v/>
      </c>
      <c r="AM167" s="326"/>
      <c r="AN167" s="332" t="str">
        <f t="shared" si="329"/>
        <v/>
      </c>
      <c r="AO167" s="326"/>
      <c r="AP167" s="332" t="str">
        <f t="shared" si="330"/>
        <v/>
      </c>
      <c r="AQ167" s="328"/>
      <c r="AR167" s="333">
        <f t="shared" si="304"/>
        <v>0</v>
      </c>
      <c r="AS167" s="334"/>
      <c r="AT167" s="328"/>
      <c r="AU167" s="333">
        <f t="shared" si="305"/>
        <v>0</v>
      </c>
      <c r="AV167" s="334"/>
      <c r="AW167" s="328"/>
      <c r="AX167" s="333">
        <f t="shared" si="306"/>
        <v>0</v>
      </c>
      <c r="AY167" s="334"/>
      <c r="AZ167" s="328"/>
      <c r="BA167" s="333">
        <f t="shared" si="307"/>
        <v>0</v>
      </c>
      <c r="BB167" s="334"/>
      <c r="BC167" s="328"/>
      <c r="BD167" s="333">
        <f t="shared" si="308"/>
        <v>0</v>
      </c>
      <c r="BE167" s="334"/>
      <c r="BF167" s="328"/>
      <c r="BG167" s="333">
        <f t="shared" si="309"/>
        <v>0</v>
      </c>
      <c r="BH167" s="334"/>
      <c r="BI167" s="328"/>
      <c r="BJ167" s="333">
        <f t="shared" si="310"/>
        <v>0</v>
      </c>
      <c r="BK167" s="334"/>
      <c r="BL167" s="328"/>
      <c r="BM167" s="333">
        <f t="shared" si="311"/>
        <v>0</v>
      </c>
      <c r="BN167" s="334"/>
      <c r="BO167" s="328"/>
      <c r="BP167" s="333">
        <f t="shared" si="312"/>
        <v>0</v>
      </c>
      <c r="BQ167" s="334"/>
      <c r="BR167" s="328"/>
      <c r="BS167" s="426"/>
    </row>
    <row r="168" spans="1:71" ht="13.5" customHeight="1" x14ac:dyDescent="0.3">
      <c r="A168" s="412"/>
      <c r="B168" s="450"/>
      <c r="C168" s="453"/>
      <c r="D168" s="456"/>
      <c r="E168" s="424"/>
      <c r="F168" s="325" t="s">
        <v>55</v>
      </c>
      <c r="G168" s="326"/>
      <c r="H168" s="335" t="str">
        <f t="shared" si="313"/>
        <v/>
      </c>
      <c r="I168" s="326"/>
      <c r="J168" s="335" t="str">
        <f t="shared" si="314"/>
        <v/>
      </c>
      <c r="K168" s="326"/>
      <c r="L168" s="335" t="str">
        <f t="shared" si="315"/>
        <v/>
      </c>
      <c r="M168" s="326"/>
      <c r="N168" s="335" t="str">
        <f t="shared" si="316"/>
        <v/>
      </c>
      <c r="O168" s="326"/>
      <c r="P168" s="335" t="str">
        <f t="shared" si="317"/>
        <v/>
      </c>
      <c r="Q168" s="326"/>
      <c r="R168" s="335" t="str">
        <f t="shared" si="318"/>
        <v/>
      </c>
      <c r="S168" s="326"/>
      <c r="T168" s="335" t="str">
        <f t="shared" si="319"/>
        <v/>
      </c>
      <c r="U168" s="326"/>
      <c r="V168" s="335" t="str">
        <f t="shared" si="320"/>
        <v/>
      </c>
      <c r="W168" s="326"/>
      <c r="X168" s="335" t="str">
        <f t="shared" si="321"/>
        <v/>
      </c>
      <c r="Y168" s="326"/>
      <c r="Z168" s="335" t="str">
        <f t="shared" si="322"/>
        <v/>
      </c>
      <c r="AA168" s="326"/>
      <c r="AB168" s="335" t="str">
        <f t="shared" si="323"/>
        <v/>
      </c>
      <c r="AC168" s="326"/>
      <c r="AD168" s="335" t="str">
        <f t="shared" si="324"/>
        <v/>
      </c>
      <c r="AE168" s="326"/>
      <c r="AF168" s="335" t="str">
        <f t="shared" si="325"/>
        <v/>
      </c>
      <c r="AG168" s="326"/>
      <c r="AH168" s="335" t="str">
        <f t="shared" si="326"/>
        <v/>
      </c>
      <c r="AI168" s="326"/>
      <c r="AJ168" s="335" t="str">
        <f t="shared" si="327"/>
        <v/>
      </c>
      <c r="AK168" s="326"/>
      <c r="AL168" s="335" t="str">
        <f t="shared" si="328"/>
        <v/>
      </c>
      <c r="AM168" s="326"/>
      <c r="AN168" s="335" t="str">
        <f t="shared" si="329"/>
        <v/>
      </c>
      <c r="AO168" s="326"/>
      <c r="AP168" s="335" t="str">
        <f t="shared" si="330"/>
        <v/>
      </c>
      <c r="AQ168" s="328"/>
      <c r="AR168" s="333">
        <f t="shared" si="304"/>
        <v>0</v>
      </c>
      <c r="AS168" s="334"/>
      <c r="AT168" s="328"/>
      <c r="AU168" s="333">
        <f t="shared" si="305"/>
        <v>0</v>
      </c>
      <c r="AV168" s="334"/>
      <c r="AW168" s="328"/>
      <c r="AX168" s="333">
        <f t="shared" si="306"/>
        <v>0</v>
      </c>
      <c r="AY168" s="334"/>
      <c r="AZ168" s="328"/>
      <c r="BA168" s="333">
        <f t="shared" si="307"/>
        <v>0</v>
      </c>
      <c r="BB168" s="334"/>
      <c r="BC168" s="328"/>
      <c r="BD168" s="333">
        <f t="shared" si="308"/>
        <v>0</v>
      </c>
      <c r="BE168" s="334"/>
      <c r="BF168" s="328"/>
      <c r="BG168" s="333">
        <f t="shared" si="309"/>
        <v>0</v>
      </c>
      <c r="BH168" s="334"/>
      <c r="BI168" s="328"/>
      <c r="BJ168" s="333">
        <f t="shared" si="310"/>
        <v>0</v>
      </c>
      <c r="BK168" s="334"/>
      <c r="BL168" s="328"/>
      <c r="BM168" s="333">
        <f t="shared" si="311"/>
        <v>0</v>
      </c>
      <c r="BN168" s="334"/>
      <c r="BO168" s="328"/>
      <c r="BP168" s="333">
        <f t="shared" si="312"/>
        <v>0</v>
      </c>
      <c r="BQ168" s="334"/>
      <c r="BR168" s="328"/>
      <c r="BS168" s="348" t="s">
        <v>43</v>
      </c>
    </row>
    <row r="169" spans="1:71" ht="13.5" customHeight="1" x14ac:dyDescent="0.3">
      <c r="A169" s="412"/>
      <c r="B169" s="450"/>
      <c r="C169" s="453"/>
      <c r="D169" s="456"/>
      <c r="E169" s="424"/>
      <c r="F169" s="325" t="s">
        <v>56</v>
      </c>
      <c r="G169" s="326"/>
      <c r="H169" s="335" t="str">
        <f t="shared" si="313"/>
        <v/>
      </c>
      <c r="I169" s="326"/>
      <c r="J169" s="335" t="str">
        <f t="shared" si="314"/>
        <v/>
      </c>
      <c r="K169" s="326"/>
      <c r="L169" s="335" t="str">
        <f t="shared" si="315"/>
        <v/>
      </c>
      <c r="M169" s="326"/>
      <c r="N169" s="335" t="str">
        <f t="shared" si="316"/>
        <v/>
      </c>
      <c r="O169" s="326"/>
      <c r="P169" s="335" t="str">
        <f t="shared" si="317"/>
        <v/>
      </c>
      <c r="Q169" s="326"/>
      <c r="R169" s="335" t="str">
        <f t="shared" si="318"/>
        <v/>
      </c>
      <c r="S169" s="326"/>
      <c r="T169" s="335" t="str">
        <f t="shared" si="319"/>
        <v/>
      </c>
      <c r="U169" s="326"/>
      <c r="V169" s="335" t="str">
        <f t="shared" si="320"/>
        <v/>
      </c>
      <c r="W169" s="326"/>
      <c r="X169" s="335" t="str">
        <f t="shared" si="321"/>
        <v/>
      </c>
      <c r="Y169" s="326"/>
      <c r="Z169" s="335" t="str">
        <f t="shared" si="322"/>
        <v/>
      </c>
      <c r="AA169" s="326"/>
      <c r="AB169" s="335" t="str">
        <f t="shared" si="323"/>
        <v/>
      </c>
      <c r="AC169" s="326"/>
      <c r="AD169" s="335" t="str">
        <f t="shared" si="324"/>
        <v/>
      </c>
      <c r="AE169" s="326"/>
      <c r="AF169" s="335" t="str">
        <f t="shared" si="325"/>
        <v/>
      </c>
      <c r="AG169" s="326"/>
      <c r="AH169" s="335" t="str">
        <f t="shared" si="326"/>
        <v/>
      </c>
      <c r="AI169" s="326"/>
      <c r="AJ169" s="335" t="str">
        <f t="shared" si="327"/>
        <v/>
      </c>
      <c r="AK169" s="326"/>
      <c r="AL169" s="335" t="str">
        <f t="shared" si="328"/>
        <v/>
      </c>
      <c r="AM169" s="326"/>
      <c r="AN169" s="335" t="str">
        <f t="shared" si="329"/>
        <v/>
      </c>
      <c r="AO169" s="326"/>
      <c r="AP169" s="335"/>
      <c r="AQ169" s="328"/>
      <c r="AR169" s="333">
        <f t="shared" si="304"/>
        <v>0</v>
      </c>
      <c r="AS169" s="334"/>
      <c r="AT169" s="328"/>
      <c r="AU169" s="333">
        <f t="shared" si="305"/>
        <v>0</v>
      </c>
      <c r="AV169" s="334"/>
      <c r="AW169" s="328"/>
      <c r="AX169" s="333">
        <f t="shared" si="306"/>
        <v>0</v>
      </c>
      <c r="AY169" s="334"/>
      <c r="AZ169" s="328"/>
      <c r="BA169" s="333">
        <f t="shared" si="307"/>
        <v>0</v>
      </c>
      <c r="BB169" s="334"/>
      <c r="BC169" s="328"/>
      <c r="BD169" s="333">
        <f t="shared" si="308"/>
        <v>0</v>
      </c>
      <c r="BE169" s="334"/>
      <c r="BF169" s="328"/>
      <c r="BG169" s="333">
        <f t="shared" si="309"/>
        <v>0</v>
      </c>
      <c r="BH169" s="334"/>
      <c r="BI169" s="328"/>
      <c r="BJ169" s="333">
        <f t="shared" si="310"/>
        <v>0</v>
      </c>
      <c r="BK169" s="334"/>
      <c r="BL169" s="328"/>
      <c r="BM169" s="333">
        <f t="shared" si="311"/>
        <v>0</v>
      </c>
      <c r="BN169" s="334"/>
      <c r="BO169" s="328"/>
      <c r="BP169" s="333">
        <f t="shared" si="312"/>
        <v>0</v>
      </c>
      <c r="BQ169" s="334"/>
      <c r="BR169" s="328"/>
      <c r="BS169" s="426">
        <f>SUM(AR165:AR176,AU165:AU176,AX165:AX176,BA165:BA176,BD165:BD176)</f>
        <v>92446</v>
      </c>
    </row>
    <row r="170" spans="1:71" ht="13.5" customHeight="1" x14ac:dyDescent="0.3">
      <c r="A170" s="412"/>
      <c r="B170" s="450"/>
      <c r="C170" s="453"/>
      <c r="D170" s="456"/>
      <c r="E170" s="424"/>
      <c r="F170" s="325" t="s">
        <v>57</v>
      </c>
      <c r="G170" s="326"/>
      <c r="H170" s="332" t="str">
        <f t="shared" si="313"/>
        <v/>
      </c>
      <c r="I170" s="326"/>
      <c r="J170" s="332" t="str">
        <f t="shared" si="314"/>
        <v/>
      </c>
      <c r="K170" s="326"/>
      <c r="L170" s="332" t="str">
        <f t="shared" si="315"/>
        <v/>
      </c>
      <c r="M170" s="326"/>
      <c r="N170" s="332" t="str">
        <f t="shared" si="316"/>
        <v/>
      </c>
      <c r="O170" s="326"/>
      <c r="P170" s="332" t="str">
        <f t="shared" si="317"/>
        <v/>
      </c>
      <c r="Q170" s="326"/>
      <c r="R170" s="332" t="str">
        <f t="shared" si="318"/>
        <v/>
      </c>
      <c r="S170" s="326"/>
      <c r="T170" s="332" t="str">
        <f t="shared" si="319"/>
        <v/>
      </c>
      <c r="U170" s="326"/>
      <c r="V170" s="332" t="str">
        <f t="shared" si="320"/>
        <v/>
      </c>
      <c r="W170" s="326"/>
      <c r="X170" s="332" t="str">
        <f t="shared" si="321"/>
        <v/>
      </c>
      <c r="Y170" s="326"/>
      <c r="Z170" s="332" t="str">
        <f t="shared" si="322"/>
        <v/>
      </c>
      <c r="AA170" s="326"/>
      <c r="AB170" s="332" t="str">
        <f t="shared" si="323"/>
        <v/>
      </c>
      <c r="AC170" s="326"/>
      <c r="AD170" s="332" t="str">
        <f t="shared" si="324"/>
        <v/>
      </c>
      <c r="AE170" s="326"/>
      <c r="AF170" s="332" t="str">
        <f t="shared" si="325"/>
        <v/>
      </c>
      <c r="AG170" s="326"/>
      <c r="AH170" s="332" t="str">
        <f t="shared" si="326"/>
        <v/>
      </c>
      <c r="AI170" s="326"/>
      <c r="AJ170" s="332" t="str">
        <f t="shared" si="327"/>
        <v/>
      </c>
      <c r="AK170" s="326"/>
      <c r="AL170" s="332" t="str">
        <f t="shared" si="328"/>
        <v/>
      </c>
      <c r="AM170" s="326"/>
      <c r="AN170" s="332" t="str">
        <f t="shared" si="329"/>
        <v/>
      </c>
      <c r="AO170" s="326"/>
      <c r="AP170" s="332"/>
      <c r="AQ170" s="328"/>
      <c r="AR170" s="333">
        <f t="shared" si="304"/>
        <v>0</v>
      </c>
      <c r="AS170" s="334"/>
      <c r="AT170" s="328"/>
      <c r="AU170" s="333">
        <f t="shared" si="305"/>
        <v>0</v>
      </c>
      <c r="AV170" s="334"/>
      <c r="AW170" s="328"/>
      <c r="AX170" s="333">
        <f t="shared" si="306"/>
        <v>0</v>
      </c>
      <c r="AY170" s="334"/>
      <c r="AZ170" s="265">
        <v>92446</v>
      </c>
      <c r="BA170" s="269">
        <f t="shared" si="307"/>
        <v>92446</v>
      </c>
      <c r="BB170" s="270"/>
      <c r="BC170" s="328"/>
      <c r="BD170" s="333">
        <f t="shared" si="308"/>
        <v>0</v>
      </c>
      <c r="BE170" s="334"/>
      <c r="BF170" s="328"/>
      <c r="BG170" s="333">
        <f t="shared" si="309"/>
        <v>0</v>
      </c>
      <c r="BH170" s="334"/>
      <c r="BI170" s="328"/>
      <c r="BJ170" s="333">
        <f t="shared" si="310"/>
        <v>0</v>
      </c>
      <c r="BK170" s="334"/>
      <c r="BL170" s="328"/>
      <c r="BM170" s="333">
        <f t="shared" si="311"/>
        <v>0</v>
      </c>
      <c r="BN170" s="334"/>
      <c r="BO170" s="328"/>
      <c r="BP170" s="333">
        <f t="shared" si="312"/>
        <v>0</v>
      </c>
      <c r="BQ170" s="334"/>
      <c r="BR170" s="328"/>
      <c r="BS170" s="427"/>
    </row>
    <row r="171" spans="1:71" ht="13.5" customHeight="1" x14ac:dyDescent="0.3">
      <c r="A171" s="412"/>
      <c r="B171" s="450"/>
      <c r="C171" s="453"/>
      <c r="D171" s="456"/>
      <c r="E171" s="424"/>
      <c r="F171" s="325" t="s">
        <v>58</v>
      </c>
      <c r="G171" s="326"/>
      <c r="H171" s="332" t="str">
        <f t="shared" si="313"/>
        <v/>
      </c>
      <c r="I171" s="326"/>
      <c r="J171" s="332" t="str">
        <f t="shared" si="314"/>
        <v/>
      </c>
      <c r="K171" s="326"/>
      <c r="L171" s="332" t="str">
        <f t="shared" si="315"/>
        <v/>
      </c>
      <c r="M171" s="326"/>
      <c r="N171" s="332" t="str">
        <f t="shared" si="316"/>
        <v/>
      </c>
      <c r="O171" s="326"/>
      <c r="P171" s="332" t="str">
        <f t="shared" si="317"/>
        <v/>
      </c>
      <c r="Q171" s="326"/>
      <c r="R171" s="332" t="str">
        <f t="shared" si="318"/>
        <v/>
      </c>
      <c r="S171" s="326"/>
      <c r="T171" s="332" t="str">
        <f t="shared" si="319"/>
        <v/>
      </c>
      <c r="U171" s="326"/>
      <c r="V171" s="332" t="str">
        <f t="shared" si="320"/>
        <v/>
      </c>
      <c r="W171" s="326"/>
      <c r="X171" s="332" t="str">
        <f t="shared" si="321"/>
        <v/>
      </c>
      <c r="Y171" s="326"/>
      <c r="Z171" s="332" t="str">
        <f t="shared" si="322"/>
        <v/>
      </c>
      <c r="AA171" s="326"/>
      <c r="AB171" s="332" t="str">
        <f t="shared" si="323"/>
        <v/>
      </c>
      <c r="AC171" s="326"/>
      <c r="AD171" s="332" t="str">
        <f t="shared" si="324"/>
        <v/>
      </c>
      <c r="AE171" s="326"/>
      <c r="AF171" s="332" t="str">
        <f t="shared" si="325"/>
        <v/>
      </c>
      <c r="AG171" s="326"/>
      <c r="AH171" s="332" t="str">
        <f t="shared" si="326"/>
        <v/>
      </c>
      <c r="AI171" s="326"/>
      <c r="AJ171" s="332" t="str">
        <f t="shared" si="327"/>
        <v/>
      </c>
      <c r="AK171" s="326"/>
      <c r="AL171" s="332" t="str">
        <f t="shared" si="328"/>
        <v/>
      </c>
      <c r="AM171" s="326"/>
      <c r="AN171" s="332" t="str">
        <f t="shared" si="329"/>
        <v/>
      </c>
      <c r="AO171" s="326"/>
      <c r="AP171" s="332" t="str">
        <f t="shared" ref="AP171:AP176" si="331">IF(AO171&gt;0,AO171,"")</f>
        <v/>
      </c>
      <c r="AQ171" s="328"/>
      <c r="AR171" s="333">
        <f t="shared" si="304"/>
        <v>0</v>
      </c>
      <c r="AS171" s="334"/>
      <c r="AT171" s="328"/>
      <c r="AU171" s="333">
        <f t="shared" si="305"/>
        <v>0</v>
      </c>
      <c r="AV171" s="334"/>
      <c r="AW171" s="328"/>
      <c r="AX171" s="333">
        <f t="shared" si="306"/>
        <v>0</v>
      </c>
      <c r="AY171" s="334"/>
      <c r="AZ171" s="328"/>
      <c r="BA171" s="333">
        <f t="shared" si="307"/>
        <v>0</v>
      </c>
      <c r="BB171" s="334"/>
      <c r="BC171" s="328"/>
      <c r="BD171" s="333">
        <f t="shared" si="308"/>
        <v>0</v>
      </c>
      <c r="BE171" s="334"/>
      <c r="BF171" s="328"/>
      <c r="BG171" s="333">
        <f t="shared" si="309"/>
        <v>0</v>
      </c>
      <c r="BH171" s="334"/>
      <c r="BI171" s="328"/>
      <c r="BJ171" s="333">
        <f t="shared" si="310"/>
        <v>0</v>
      </c>
      <c r="BK171" s="334"/>
      <c r="BL171" s="328"/>
      <c r="BM171" s="333">
        <f t="shared" si="311"/>
        <v>0</v>
      </c>
      <c r="BN171" s="334"/>
      <c r="BO171" s="328"/>
      <c r="BP171" s="333">
        <f t="shared" si="312"/>
        <v>0</v>
      </c>
      <c r="BQ171" s="334"/>
      <c r="BR171" s="328"/>
      <c r="BS171" s="348" t="s">
        <v>44</v>
      </c>
    </row>
    <row r="172" spans="1:71" ht="13.5" customHeight="1" x14ac:dyDescent="0.3">
      <c r="A172" s="412"/>
      <c r="B172" s="450"/>
      <c r="C172" s="453"/>
      <c r="D172" s="456"/>
      <c r="E172" s="424"/>
      <c r="F172" s="325" t="s">
        <v>59</v>
      </c>
      <c r="G172" s="326"/>
      <c r="H172" s="332" t="str">
        <f t="shared" si="313"/>
        <v/>
      </c>
      <c r="I172" s="326"/>
      <c r="J172" s="332" t="str">
        <f t="shared" si="314"/>
        <v/>
      </c>
      <c r="K172" s="326"/>
      <c r="L172" s="332" t="str">
        <f t="shared" si="315"/>
        <v/>
      </c>
      <c r="M172" s="326"/>
      <c r="N172" s="332" t="str">
        <f t="shared" si="316"/>
        <v/>
      </c>
      <c r="O172" s="326"/>
      <c r="P172" s="332" t="str">
        <f t="shared" si="317"/>
        <v/>
      </c>
      <c r="Q172" s="326"/>
      <c r="R172" s="332" t="str">
        <f t="shared" si="318"/>
        <v/>
      </c>
      <c r="S172" s="326"/>
      <c r="T172" s="332" t="str">
        <f t="shared" si="319"/>
        <v/>
      </c>
      <c r="U172" s="326"/>
      <c r="V172" s="332" t="str">
        <f t="shared" si="320"/>
        <v/>
      </c>
      <c r="W172" s="326"/>
      <c r="X172" s="332" t="str">
        <f t="shared" si="321"/>
        <v/>
      </c>
      <c r="Y172" s="326"/>
      <c r="Z172" s="332" t="str">
        <f t="shared" si="322"/>
        <v/>
      </c>
      <c r="AA172" s="326"/>
      <c r="AB172" s="332" t="str">
        <f t="shared" si="323"/>
        <v/>
      </c>
      <c r="AC172" s="326"/>
      <c r="AD172" s="332" t="str">
        <f t="shared" si="324"/>
        <v/>
      </c>
      <c r="AE172" s="326"/>
      <c r="AF172" s="332" t="str">
        <f t="shared" si="325"/>
        <v/>
      </c>
      <c r="AG172" s="326"/>
      <c r="AH172" s="332" t="str">
        <f t="shared" si="326"/>
        <v/>
      </c>
      <c r="AI172" s="326"/>
      <c r="AJ172" s="332" t="str">
        <f t="shared" si="327"/>
        <v/>
      </c>
      <c r="AK172" s="326"/>
      <c r="AL172" s="332" t="str">
        <f t="shared" si="328"/>
        <v/>
      </c>
      <c r="AM172" s="326"/>
      <c r="AN172" s="332" t="str">
        <f t="shared" si="329"/>
        <v/>
      </c>
      <c r="AO172" s="326"/>
      <c r="AP172" s="332" t="str">
        <f t="shared" si="331"/>
        <v/>
      </c>
      <c r="AQ172" s="328"/>
      <c r="AR172" s="333">
        <f t="shared" si="304"/>
        <v>0</v>
      </c>
      <c r="AS172" s="334"/>
      <c r="AT172" s="328"/>
      <c r="AU172" s="333">
        <f t="shared" si="305"/>
        <v>0</v>
      </c>
      <c r="AV172" s="334"/>
      <c r="AW172" s="328"/>
      <c r="AX172" s="333">
        <f t="shared" si="306"/>
        <v>0</v>
      </c>
      <c r="AY172" s="334"/>
      <c r="AZ172" s="328"/>
      <c r="BA172" s="333">
        <f t="shared" si="307"/>
        <v>0</v>
      </c>
      <c r="BB172" s="334"/>
      <c r="BC172" s="328"/>
      <c r="BD172" s="333">
        <f t="shared" si="308"/>
        <v>0</v>
      </c>
      <c r="BE172" s="334"/>
      <c r="BF172" s="328"/>
      <c r="BG172" s="333">
        <f t="shared" si="309"/>
        <v>0</v>
      </c>
      <c r="BH172" s="334"/>
      <c r="BI172" s="328"/>
      <c r="BJ172" s="333">
        <f t="shared" si="310"/>
        <v>0</v>
      </c>
      <c r="BK172" s="334"/>
      <c r="BL172" s="328"/>
      <c r="BM172" s="333">
        <f t="shared" si="311"/>
        <v>0</v>
      </c>
      <c r="BN172" s="334"/>
      <c r="BO172" s="328"/>
      <c r="BP172" s="333">
        <f t="shared" si="312"/>
        <v>0</v>
      </c>
      <c r="BQ172" s="334"/>
      <c r="BR172" s="328"/>
      <c r="BS172" s="426">
        <f>SUM(AS165:AS176,AV165:AV176,AY165:AY176,BB165:BB176,BE165:BE176)+SUM(AP165:AP176,AN165:AN176,AL165:AL176,AJ165:AJ176,AH165:AH176,AF165:AF176,AD165:AD176,AB165:AB176,Z165:Z176,X165:X176,V165:V176,T165:T176,R165:R176,P165:P176,N165:N176,L165:L176,J165:J176,H165:H176)</f>
        <v>0</v>
      </c>
    </row>
    <row r="173" spans="1:71" ht="13.5" customHeight="1" x14ac:dyDescent="0.3">
      <c r="A173" s="412"/>
      <c r="B173" s="450"/>
      <c r="C173" s="453"/>
      <c r="D173" s="456"/>
      <c r="E173" s="424"/>
      <c r="F173" s="325" t="s">
        <v>60</v>
      </c>
      <c r="G173" s="326"/>
      <c r="H173" s="332" t="str">
        <f t="shared" si="313"/>
        <v/>
      </c>
      <c r="I173" s="326"/>
      <c r="J173" s="332" t="str">
        <f t="shared" si="314"/>
        <v/>
      </c>
      <c r="K173" s="326"/>
      <c r="L173" s="332" t="str">
        <f t="shared" si="315"/>
        <v/>
      </c>
      <c r="M173" s="326"/>
      <c r="N173" s="332" t="str">
        <f t="shared" si="316"/>
        <v/>
      </c>
      <c r="O173" s="326"/>
      <c r="P173" s="332" t="str">
        <f t="shared" si="317"/>
        <v/>
      </c>
      <c r="Q173" s="326"/>
      <c r="R173" s="332" t="str">
        <f t="shared" si="318"/>
        <v/>
      </c>
      <c r="S173" s="326"/>
      <c r="T173" s="332" t="str">
        <f t="shared" si="319"/>
        <v/>
      </c>
      <c r="U173" s="326"/>
      <c r="V173" s="332" t="str">
        <f t="shared" si="320"/>
        <v/>
      </c>
      <c r="W173" s="326"/>
      <c r="X173" s="332" t="str">
        <f t="shared" si="321"/>
        <v/>
      </c>
      <c r="Y173" s="326"/>
      <c r="Z173" s="332" t="str">
        <f t="shared" si="322"/>
        <v/>
      </c>
      <c r="AA173" s="326"/>
      <c r="AB173" s="332" t="str">
        <f t="shared" si="323"/>
        <v/>
      </c>
      <c r="AC173" s="326"/>
      <c r="AD173" s="332" t="str">
        <f t="shared" si="324"/>
        <v/>
      </c>
      <c r="AE173" s="326"/>
      <c r="AF173" s="332" t="str">
        <f t="shared" si="325"/>
        <v/>
      </c>
      <c r="AG173" s="326"/>
      <c r="AH173" s="332" t="str">
        <f t="shared" si="326"/>
        <v/>
      </c>
      <c r="AI173" s="326"/>
      <c r="AJ173" s="332" t="str">
        <f t="shared" si="327"/>
        <v/>
      </c>
      <c r="AK173" s="326"/>
      <c r="AL173" s="332" t="str">
        <f t="shared" si="328"/>
        <v/>
      </c>
      <c r="AM173" s="326"/>
      <c r="AN173" s="332" t="str">
        <f t="shared" si="329"/>
        <v/>
      </c>
      <c r="AO173" s="326"/>
      <c r="AP173" s="332" t="str">
        <f t="shared" si="331"/>
        <v/>
      </c>
      <c r="AQ173" s="328"/>
      <c r="AR173" s="333">
        <f t="shared" si="304"/>
        <v>0</v>
      </c>
      <c r="AS173" s="334"/>
      <c r="AT173" s="328"/>
      <c r="AU173" s="333">
        <f t="shared" si="305"/>
        <v>0</v>
      </c>
      <c r="AV173" s="334"/>
      <c r="AW173" s="328"/>
      <c r="AX173" s="333">
        <f t="shared" si="306"/>
        <v>0</v>
      </c>
      <c r="AY173" s="334"/>
      <c r="AZ173" s="328"/>
      <c r="BA173" s="333">
        <f t="shared" si="307"/>
        <v>0</v>
      </c>
      <c r="BB173" s="334"/>
      <c r="BC173" s="328"/>
      <c r="BD173" s="333">
        <f t="shared" si="308"/>
        <v>0</v>
      </c>
      <c r="BE173" s="334"/>
      <c r="BF173" s="328"/>
      <c r="BG173" s="333">
        <f t="shared" si="309"/>
        <v>0</v>
      </c>
      <c r="BH173" s="334"/>
      <c r="BI173" s="328"/>
      <c r="BJ173" s="333">
        <f t="shared" si="310"/>
        <v>0</v>
      </c>
      <c r="BK173" s="334"/>
      <c r="BL173" s="328"/>
      <c r="BM173" s="333">
        <f t="shared" si="311"/>
        <v>0</v>
      </c>
      <c r="BN173" s="334"/>
      <c r="BO173" s="328"/>
      <c r="BP173" s="333">
        <f t="shared" si="312"/>
        <v>0</v>
      </c>
      <c r="BQ173" s="334"/>
      <c r="BR173" s="328"/>
      <c r="BS173" s="426"/>
    </row>
    <row r="174" spans="1:71" ht="13.5" customHeight="1" x14ac:dyDescent="0.3">
      <c r="A174" s="412"/>
      <c r="B174" s="450"/>
      <c r="C174" s="453"/>
      <c r="D174" s="456"/>
      <c r="E174" s="424"/>
      <c r="F174" s="325" t="s">
        <v>61</v>
      </c>
      <c r="G174" s="326"/>
      <c r="H174" s="335" t="str">
        <f t="shared" si="313"/>
        <v/>
      </c>
      <c r="I174" s="326"/>
      <c r="J174" s="335" t="str">
        <f t="shared" si="314"/>
        <v/>
      </c>
      <c r="K174" s="326"/>
      <c r="L174" s="335" t="str">
        <f t="shared" si="315"/>
        <v/>
      </c>
      <c r="M174" s="326"/>
      <c r="N174" s="335" t="str">
        <f t="shared" si="316"/>
        <v/>
      </c>
      <c r="O174" s="326"/>
      <c r="P174" s="335" t="str">
        <f t="shared" si="317"/>
        <v/>
      </c>
      <c r="Q174" s="326"/>
      <c r="R174" s="335" t="str">
        <f t="shared" si="318"/>
        <v/>
      </c>
      <c r="S174" s="326"/>
      <c r="T174" s="335" t="str">
        <f t="shared" si="319"/>
        <v/>
      </c>
      <c r="U174" s="326"/>
      <c r="V174" s="335" t="str">
        <f t="shared" si="320"/>
        <v/>
      </c>
      <c r="W174" s="326"/>
      <c r="X174" s="335" t="str">
        <f t="shared" si="321"/>
        <v/>
      </c>
      <c r="Y174" s="326"/>
      <c r="Z174" s="335" t="str">
        <f t="shared" si="322"/>
        <v/>
      </c>
      <c r="AA174" s="326"/>
      <c r="AB174" s="335" t="str">
        <f t="shared" si="323"/>
        <v/>
      </c>
      <c r="AC174" s="326"/>
      <c r="AD174" s="335" t="str">
        <f t="shared" si="324"/>
        <v/>
      </c>
      <c r="AE174" s="326"/>
      <c r="AF174" s="335" t="str">
        <f t="shared" si="325"/>
        <v/>
      </c>
      <c r="AG174" s="326"/>
      <c r="AH174" s="335" t="str">
        <f t="shared" si="326"/>
        <v/>
      </c>
      <c r="AI174" s="326"/>
      <c r="AJ174" s="335" t="str">
        <f t="shared" si="327"/>
        <v/>
      </c>
      <c r="AK174" s="326"/>
      <c r="AL174" s="335" t="str">
        <f t="shared" si="328"/>
        <v/>
      </c>
      <c r="AM174" s="326"/>
      <c r="AN174" s="335" t="str">
        <f t="shared" si="329"/>
        <v/>
      </c>
      <c r="AO174" s="326"/>
      <c r="AP174" s="335" t="str">
        <f t="shared" si="331"/>
        <v/>
      </c>
      <c r="AQ174" s="328"/>
      <c r="AR174" s="333">
        <f t="shared" si="304"/>
        <v>0</v>
      </c>
      <c r="AS174" s="334"/>
      <c r="AT174" s="328"/>
      <c r="AU174" s="333">
        <f t="shared" si="305"/>
        <v>0</v>
      </c>
      <c r="AV174" s="334"/>
      <c r="AW174" s="328"/>
      <c r="AX174" s="333">
        <f t="shared" si="306"/>
        <v>0</v>
      </c>
      <c r="AY174" s="334"/>
      <c r="AZ174" s="328"/>
      <c r="BA174" s="333">
        <f t="shared" si="307"/>
        <v>0</v>
      </c>
      <c r="BB174" s="334"/>
      <c r="BC174" s="328"/>
      <c r="BD174" s="333">
        <f t="shared" si="308"/>
        <v>0</v>
      </c>
      <c r="BE174" s="334"/>
      <c r="BF174" s="328"/>
      <c r="BG174" s="333">
        <f t="shared" si="309"/>
        <v>0</v>
      </c>
      <c r="BH174" s="334"/>
      <c r="BI174" s="328"/>
      <c r="BJ174" s="333">
        <f t="shared" si="310"/>
        <v>0</v>
      </c>
      <c r="BK174" s="334"/>
      <c r="BL174" s="328"/>
      <c r="BM174" s="333">
        <f t="shared" si="311"/>
        <v>0</v>
      </c>
      <c r="BN174" s="334"/>
      <c r="BO174" s="328"/>
      <c r="BP174" s="333">
        <f t="shared" si="312"/>
        <v>0</v>
      </c>
      <c r="BQ174" s="334"/>
      <c r="BR174" s="328"/>
      <c r="BS174" s="348" t="s">
        <v>62</v>
      </c>
    </row>
    <row r="175" spans="1:71" ht="13.5" customHeight="1" x14ac:dyDescent="0.3">
      <c r="A175" s="412"/>
      <c r="B175" s="450"/>
      <c r="C175" s="453"/>
      <c r="D175" s="456"/>
      <c r="E175" s="424"/>
      <c r="F175" s="325" t="s">
        <v>63</v>
      </c>
      <c r="G175" s="326"/>
      <c r="H175" s="332" t="str">
        <f t="shared" si="313"/>
        <v/>
      </c>
      <c r="I175" s="326"/>
      <c r="J175" s="332" t="str">
        <f t="shared" si="314"/>
        <v/>
      </c>
      <c r="K175" s="326"/>
      <c r="L175" s="332" t="str">
        <f t="shared" si="315"/>
        <v/>
      </c>
      <c r="M175" s="326"/>
      <c r="N175" s="332" t="str">
        <f t="shared" si="316"/>
        <v/>
      </c>
      <c r="O175" s="326"/>
      <c r="P175" s="332" t="str">
        <f t="shared" si="317"/>
        <v/>
      </c>
      <c r="Q175" s="326"/>
      <c r="R175" s="332" t="str">
        <f t="shared" si="318"/>
        <v/>
      </c>
      <c r="S175" s="326"/>
      <c r="T175" s="332" t="str">
        <f t="shared" si="319"/>
        <v/>
      </c>
      <c r="U175" s="326"/>
      <c r="V175" s="332" t="str">
        <f t="shared" si="320"/>
        <v/>
      </c>
      <c r="W175" s="326"/>
      <c r="X175" s="332" t="str">
        <f t="shared" si="321"/>
        <v/>
      </c>
      <c r="Y175" s="326"/>
      <c r="Z175" s="332" t="str">
        <f t="shared" si="322"/>
        <v/>
      </c>
      <c r="AA175" s="326"/>
      <c r="AB175" s="332" t="str">
        <f t="shared" si="323"/>
        <v/>
      </c>
      <c r="AC175" s="326"/>
      <c r="AD175" s="332" t="str">
        <f t="shared" si="324"/>
        <v/>
      </c>
      <c r="AE175" s="326"/>
      <c r="AF175" s="332" t="str">
        <f t="shared" si="325"/>
        <v/>
      </c>
      <c r="AG175" s="326"/>
      <c r="AH175" s="332" t="str">
        <f t="shared" si="326"/>
        <v/>
      </c>
      <c r="AI175" s="326"/>
      <c r="AJ175" s="332" t="str">
        <f t="shared" si="327"/>
        <v/>
      </c>
      <c r="AK175" s="326"/>
      <c r="AL175" s="332" t="str">
        <f t="shared" si="328"/>
        <v/>
      </c>
      <c r="AM175" s="326"/>
      <c r="AN175" s="332" t="str">
        <f t="shared" si="329"/>
        <v/>
      </c>
      <c r="AO175" s="326"/>
      <c r="AP175" s="332" t="str">
        <f t="shared" si="331"/>
        <v/>
      </c>
      <c r="AQ175" s="328"/>
      <c r="AR175" s="333">
        <f t="shared" si="304"/>
        <v>0</v>
      </c>
      <c r="AS175" s="334"/>
      <c r="AT175" s="328"/>
      <c r="AU175" s="333">
        <f t="shared" si="305"/>
        <v>0</v>
      </c>
      <c r="AV175" s="334"/>
      <c r="AW175" s="328"/>
      <c r="AX175" s="333">
        <f t="shared" si="306"/>
        <v>0</v>
      </c>
      <c r="AY175" s="334"/>
      <c r="AZ175" s="328"/>
      <c r="BA175" s="333">
        <f t="shared" si="307"/>
        <v>0</v>
      </c>
      <c r="BB175" s="334"/>
      <c r="BC175" s="328"/>
      <c r="BD175" s="333">
        <f t="shared" si="308"/>
        <v>0</v>
      </c>
      <c r="BE175" s="334"/>
      <c r="BF175" s="328"/>
      <c r="BG175" s="333">
        <f t="shared" si="309"/>
        <v>0</v>
      </c>
      <c r="BH175" s="334"/>
      <c r="BI175" s="328"/>
      <c r="BJ175" s="333">
        <f t="shared" si="310"/>
        <v>0</v>
      </c>
      <c r="BK175" s="334"/>
      <c r="BL175" s="328"/>
      <c r="BM175" s="333">
        <f t="shared" si="311"/>
        <v>0</v>
      </c>
      <c r="BN175" s="334"/>
      <c r="BO175" s="328"/>
      <c r="BP175" s="333">
        <f t="shared" si="312"/>
        <v>0</v>
      </c>
      <c r="BQ175" s="334"/>
      <c r="BR175" s="328"/>
      <c r="BS175" s="458">
        <f>BS172/BS166</f>
        <v>0</v>
      </c>
    </row>
    <row r="176" spans="1:71" ht="13.5" customHeight="1" thickBot="1" x14ac:dyDescent="0.35">
      <c r="A176" s="413"/>
      <c r="B176" s="451"/>
      <c r="C176" s="454"/>
      <c r="D176" s="457"/>
      <c r="E176" s="425"/>
      <c r="F176" s="349" t="s">
        <v>64</v>
      </c>
      <c r="G176" s="350"/>
      <c r="H176" s="351" t="str">
        <f t="shared" si="313"/>
        <v/>
      </c>
      <c r="I176" s="350"/>
      <c r="J176" s="351" t="str">
        <f t="shared" si="314"/>
        <v/>
      </c>
      <c r="K176" s="350"/>
      <c r="L176" s="351" t="str">
        <f t="shared" si="315"/>
        <v/>
      </c>
      <c r="M176" s="350"/>
      <c r="N176" s="351" t="str">
        <f t="shared" si="316"/>
        <v/>
      </c>
      <c r="O176" s="350"/>
      <c r="P176" s="351" t="str">
        <f t="shared" si="317"/>
        <v/>
      </c>
      <c r="Q176" s="350"/>
      <c r="R176" s="351" t="str">
        <f t="shared" si="318"/>
        <v/>
      </c>
      <c r="S176" s="350"/>
      <c r="T176" s="351" t="str">
        <f t="shared" si="319"/>
        <v/>
      </c>
      <c r="U176" s="350"/>
      <c r="V176" s="351" t="str">
        <f t="shared" si="320"/>
        <v/>
      </c>
      <c r="W176" s="350"/>
      <c r="X176" s="351" t="str">
        <f t="shared" si="321"/>
        <v/>
      </c>
      <c r="Y176" s="350"/>
      <c r="Z176" s="351" t="str">
        <f t="shared" si="322"/>
        <v/>
      </c>
      <c r="AA176" s="350"/>
      <c r="AB176" s="351" t="str">
        <f t="shared" si="323"/>
        <v/>
      </c>
      <c r="AC176" s="350"/>
      <c r="AD176" s="351" t="str">
        <f t="shared" si="324"/>
        <v/>
      </c>
      <c r="AE176" s="350"/>
      <c r="AF176" s="351" t="str">
        <f t="shared" si="325"/>
        <v/>
      </c>
      <c r="AG176" s="350"/>
      <c r="AH176" s="351" t="str">
        <f t="shared" si="326"/>
        <v/>
      </c>
      <c r="AI176" s="350"/>
      <c r="AJ176" s="351" t="str">
        <f t="shared" si="327"/>
        <v/>
      </c>
      <c r="AK176" s="350"/>
      <c r="AL176" s="351" t="str">
        <f t="shared" si="328"/>
        <v/>
      </c>
      <c r="AM176" s="350"/>
      <c r="AN176" s="351" t="str">
        <f t="shared" si="329"/>
        <v/>
      </c>
      <c r="AO176" s="350"/>
      <c r="AP176" s="351" t="str">
        <f t="shared" si="331"/>
        <v/>
      </c>
      <c r="AQ176" s="352"/>
      <c r="AR176" s="353">
        <f t="shared" si="304"/>
        <v>0</v>
      </c>
      <c r="AS176" s="354"/>
      <c r="AT176" s="352"/>
      <c r="AU176" s="353">
        <f t="shared" si="305"/>
        <v>0</v>
      </c>
      <c r="AV176" s="354"/>
      <c r="AW176" s="352"/>
      <c r="AX176" s="353">
        <f t="shared" si="306"/>
        <v>0</v>
      </c>
      <c r="AY176" s="354"/>
      <c r="AZ176" s="352"/>
      <c r="BA176" s="353">
        <f t="shared" si="307"/>
        <v>0</v>
      </c>
      <c r="BB176" s="354"/>
      <c r="BC176" s="352"/>
      <c r="BD176" s="353">
        <f t="shared" si="308"/>
        <v>0</v>
      </c>
      <c r="BE176" s="354"/>
      <c r="BF176" s="352"/>
      <c r="BG176" s="353">
        <f t="shared" si="309"/>
        <v>0</v>
      </c>
      <c r="BH176" s="354"/>
      <c r="BI176" s="352"/>
      <c r="BJ176" s="353">
        <f t="shared" si="310"/>
        <v>0</v>
      </c>
      <c r="BK176" s="354"/>
      <c r="BL176" s="352"/>
      <c r="BM176" s="353">
        <f t="shared" si="311"/>
        <v>0</v>
      </c>
      <c r="BN176" s="354"/>
      <c r="BO176" s="352"/>
      <c r="BP176" s="353">
        <f t="shared" si="312"/>
        <v>0</v>
      </c>
      <c r="BQ176" s="354"/>
      <c r="BR176" s="355"/>
      <c r="BS176" s="459"/>
    </row>
    <row r="177" spans="1:71" ht="13.5" hidden="1" customHeight="1" x14ac:dyDescent="0.25">
      <c r="A177" s="440" t="s">
        <v>27</v>
      </c>
      <c r="B177" s="442" t="s">
        <v>28</v>
      </c>
      <c r="C177" s="442" t="s">
        <v>29</v>
      </c>
      <c r="D177" s="442" t="s">
        <v>30</v>
      </c>
      <c r="E177" s="432" t="s">
        <v>31</v>
      </c>
      <c r="F177" s="444" t="s">
        <v>32</v>
      </c>
      <c r="G177" s="434" t="s">
        <v>33</v>
      </c>
      <c r="H177" s="436" t="s">
        <v>34</v>
      </c>
      <c r="I177" s="434" t="s">
        <v>33</v>
      </c>
      <c r="J177" s="436" t="s">
        <v>34</v>
      </c>
      <c r="K177" s="434" t="s">
        <v>33</v>
      </c>
      <c r="L177" s="436" t="s">
        <v>34</v>
      </c>
      <c r="M177" s="434" t="s">
        <v>33</v>
      </c>
      <c r="N177" s="436" t="s">
        <v>34</v>
      </c>
      <c r="O177" s="434" t="s">
        <v>33</v>
      </c>
      <c r="P177" s="436" t="s">
        <v>34</v>
      </c>
      <c r="Q177" s="434" t="s">
        <v>33</v>
      </c>
      <c r="R177" s="436" t="s">
        <v>34</v>
      </c>
      <c r="S177" s="434" t="s">
        <v>33</v>
      </c>
      <c r="T177" s="436" t="s">
        <v>34</v>
      </c>
      <c r="U177" s="434" t="s">
        <v>33</v>
      </c>
      <c r="V177" s="436" t="s">
        <v>34</v>
      </c>
      <c r="W177" s="434" t="s">
        <v>33</v>
      </c>
      <c r="X177" s="436" t="s">
        <v>34</v>
      </c>
      <c r="Y177" s="434" t="s">
        <v>33</v>
      </c>
      <c r="Z177" s="436" t="s">
        <v>34</v>
      </c>
      <c r="AA177" s="434" t="s">
        <v>33</v>
      </c>
      <c r="AB177" s="436" t="s">
        <v>34</v>
      </c>
      <c r="AC177" s="434" t="s">
        <v>33</v>
      </c>
      <c r="AD177" s="436" t="s">
        <v>34</v>
      </c>
      <c r="AE177" s="434" t="s">
        <v>33</v>
      </c>
      <c r="AF177" s="436" t="s">
        <v>34</v>
      </c>
      <c r="AG177" s="434" t="s">
        <v>33</v>
      </c>
      <c r="AH177" s="436" t="s">
        <v>34</v>
      </c>
      <c r="AI177" s="434" t="s">
        <v>33</v>
      </c>
      <c r="AJ177" s="436" t="s">
        <v>34</v>
      </c>
      <c r="AK177" s="434" t="s">
        <v>33</v>
      </c>
      <c r="AL177" s="436" t="s">
        <v>34</v>
      </c>
      <c r="AM177" s="434" t="s">
        <v>33</v>
      </c>
      <c r="AN177" s="436" t="s">
        <v>34</v>
      </c>
      <c r="AO177" s="434" t="s">
        <v>33</v>
      </c>
      <c r="AP177" s="436" t="s">
        <v>34</v>
      </c>
      <c r="AQ177" s="447" t="s">
        <v>33</v>
      </c>
      <c r="AR177" s="460" t="s">
        <v>35</v>
      </c>
      <c r="AS177" s="446" t="s">
        <v>34</v>
      </c>
      <c r="AT177" s="447" t="s">
        <v>33</v>
      </c>
      <c r="AU177" s="460" t="s">
        <v>35</v>
      </c>
      <c r="AV177" s="446" t="s">
        <v>34</v>
      </c>
      <c r="AW177" s="447" t="s">
        <v>33</v>
      </c>
      <c r="AX177" s="460" t="s">
        <v>35</v>
      </c>
      <c r="AY177" s="446" t="s">
        <v>34</v>
      </c>
      <c r="AZ177" s="447" t="s">
        <v>33</v>
      </c>
      <c r="BA177" s="460" t="s">
        <v>35</v>
      </c>
      <c r="BB177" s="446" t="s">
        <v>34</v>
      </c>
      <c r="BC177" s="447" t="s">
        <v>33</v>
      </c>
      <c r="BD177" s="460" t="s">
        <v>35</v>
      </c>
      <c r="BE177" s="446" t="s">
        <v>34</v>
      </c>
      <c r="BF177" s="447" t="s">
        <v>33</v>
      </c>
      <c r="BG177" s="460" t="s">
        <v>35</v>
      </c>
      <c r="BH177" s="446" t="s">
        <v>34</v>
      </c>
      <c r="BI177" s="447" t="s">
        <v>33</v>
      </c>
      <c r="BJ177" s="460" t="s">
        <v>35</v>
      </c>
      <c r="BK177" s="446" t="s">
        <v>34</v>
      </c>
      <c r="BL177" s="447" t="s">
        <v>33</v>
      </c>
      <c r="BM177" s="460" t="s">
        <v>35</v>
      </c>
      <c r="BN177" s="446" t="s">
        <v>34</v>
      </c>
      <c r="BO177" s="447" t="s">
        <v>33</v>
      </c>
      <c r="BP177" s="460" t="s">
        <v>35</v>
      </c>
      <c r="BQ177" s="446" t="s">
        <v>34</v>
      </c>
      <c r="BR177" s="447" t="s">
        <v>33</v>
      </c>
      <c r="BS177" s="448" t="s">
        <v>36</v>
      </c>
    </row>
    <row r="178" spans="1:71" ht="13.5" hidden="1" customHeight="1" x14ac:dyDescent="0.25">
      <c r="A178" s="441"/>
      <c r="B178" s="443"/>
      <c r="C178" s="443"/>
      <c r="D178" s="443"/>
      <c r="E178" s="433"/>
      <c r="F178" s="445"/>
      <c r="G178" s="435"/>
      <c r="H178" s="437"/>
      <c r="I178" s="435"/>
      <c r="J178" s="437"/>
      <c r="K178" s="435"/>
      <c r="L178" s="437"/>
      <c r="M178" s="435"/>
      <c r="N178" s="437"/>
      <c r="O178" s="435"/>
      <c r="P178" s="437"/>
      <c r="Q178" s="435"/>
      <c r="R178" s="437"/>
      <c r="S178" s="435"/>
      <c r="T178" s="437"/>
      <c r="U178" s="435"/>
      <c r="V178" s="437"/>
      <c r="W178" s="435"/>
      <c r="X178" s="437"/>
      <c r="Y178" s="435"/>
      <c r="Z178" s="437"/>
      <c r="AA178" s="435"/>
      <c r="AB178" s="437"/>
      <c r="AC178" s="435"/>
      <c r="AD178" s="437"/>
      <c r="AE178" s="435"/>
      <c r="AF178" s="437"/>
      <c r="AG178" s="435"/>
      <c r="AH178" s="437"/>
      <c r="AI178" s="435"/>
      <c r="AJ178" s="437"/>
      <c r="AK178" s="435"/>
      <c r="AL178" s="437"/>
      <c r="AM178" s="435"/>
      <c r="AN178" s="437"/>
      <c r="AO178" s="435"/>
      <c r="AP178" s="437"/>
      <c r="AQ178" s="431"/>
      <c r="AR178" s="433"/>
      <c r="AS178" s="406"/>
      <c r="AT178" s="431"/>
      <c r="AU178" s="433"/>
      <c r="AV178" s="406"/>
      <c r="AW178" s="431"/>
      <c r="AX178" s="433"/>
      <c r="AY178" s="406"/>
      <c r="AZ178" s="431"/>
      <c r="BA178" s="433"/>
      <c r="BB178" s="406"/>
      <c r="BC178" s="431"/>
      <c r="BD178" s="433"/>
      <c r="BE178" s="406"/>
      <c r="BF178" s="431"/>
      <c r="BG178" s="433"/>
      <c r="BH178" s="406"/>
      <c r="BI178" s="431"/>
      <c r="BJ178" s="433"/>
      <c r="BK178" s="406"/>
      <c r="BL178" s="431"/>
      <c r="BM178" s="433"/>
      <c r="BN178" s="406"/>
      <c r="BO178" s="431"/>
      <c r="BP178" s="433"/>
      <c r="BQ178" s="406"/>
      <c r="BR178" s="431"/>
      <c r="BS178" s="410"/>
    </row>
    <row r="179" spans="1:71" ht="13.5" hidden="1" customHeight="1" x14ac:dyDescent="0.25">
      <c r="A179" s="411" t="s">
        <v>362</v>
      </c>
      <c r="B179" s="449">
        <v>2530</v>
      </c>
      <c r="C179" s="452">
        <v>1801599</v>
      </c>
      <c r="D179" s="455" t="s">
        <v>363</v>
      </c>
      <c r="E179" s="423" t="s">
        <v>68</v>
      </c>
      <c r="F179" s="325" t="s">
        <v>41</v>
      </c>
      <c r="G179" s="326"/>
      <c r="H179" s="327" t="str">
        <f>IF(G179&gt;0,G179,"")</f>
        <v/>
      </c>
      <c r="I179" s="326"/>
      <c r="J179" s="327" t="str">
        <f>IF(I179&gt;0,I179,"")</f>
        <v/>
      </c>
      <c r="K179" s="326"/>
      <c r="L179" s="327" t="str">
        <f>IF(K179&gt;0,K179,"")</f>
        <v/>
      </c>
      <c r="M179" s="326"/>
      <c r="N179" s="327" t="str">
        <f>IF(M179&gt;0,M179,"")</f>
        <v/>
      </c>
      <c r="O179" s="326"/>
      <c r="P179" s="327" t="str">
        <f>IF(O179&gt;0,O179,"")</f>
        <v/>
      </c>
      <c r="Q179" s="326"/>
      <c r="R179" s="327" t="str">
        <f>IF(Q179&gt;0,Q179,"")</f>
        <v/>
      </c>
      <c r="S179" s="326"/>
      <c r="T179" s="327" t="str">
        <f>IF(S179&gt;0,S179,"")</f>
        <v/>
      </c>
      <c r="U179" s="326"/>
      <c r="V179" s="327" t="str">
        <f>IF(U179&gt;0,U179,"")</f>
        <v/>
      </c>
      <c r="W179" s="326"/>
      <c r="X179" s="327" t="str">
        <f>IF(W179&gt;0,W179,"")</f>
        <v/>
      </c>
      <c r="Y179" s="326"/>
      <c r="Z179" s="327" t="str">
        <f>IF(Y179&gt;0,Y179,"")</f>
        <v/>
      </c>
      <c r="AA179" s="326"/>
      <c r="AB179" s="327" t="str">
        <f>IF(AA179&gt;0,AA179,"")</f>
        <v/>
      </c>
      <c r="AC179" s="326"/>
      <c r="AD179" s="327" t="str">
        <f>IF(AC179&gt;0,AC179,"")</f>
        <v/>
      </c>
      <c r="AE179" s="326"/>
      <c r="AF179" s="327" t="str">
        <f>IF(AE179&gt;0,AE179,"")</f>
        <v/>
      </c>
      <c r="AG179" s="326"/>
      <c r="AH179" s="327" t="str">
        <f>IF(AG179&gt;0,AG179,"")</f>
        <v/>
      </c>
      <c r="AI179" s="326"/>
      <c r="AJ179" s="327" t="str">
        <f>IF(AI179&gt;0,AI179,"")</f>
        <v/>
      </c>
      <c r="AK179" s="326"/>
      <c r="AL179" s="327" t="str">
        <f>IF(AK179&gt;0,AK179,"")</f>
        <v/>
      </c>
      <c r="AM179" s="326"/>
      <c r="AN179" s="327" t="str">
        <f>IF(AM179&gt;0,AM179,"")</f>
        <v/>
      </c>
      <c r="AO179" s="326"/>
      <c r="AP179" s="327" t="str">
        <f>IF(AO179&gt;0,AO179,"")</f>
        <v/>
      </c>
      <c r="AQ179" s="328"/>
      <c r="AR179" s="329">
        <f t="shared" ref="AR179:AR190" si="332">AQ179-AS179</f>
        <v>0</v>
      </c>
      <c r="AS179" s="330"/>
      <c r="AT179" s="328"/>
      <c r="AU179" s="329">
        <f t="shared" ref="AU179:AU190" si="333">AT179-AV179</f>
        <v>0</v>
      </c>
      <c r="AV179" s="330"/>
      <c r="AW179" s="328"/>
      <c r="AX179" s="329">
        <f t="shared" ref="AX179:AX190" si="334">AW179-AY179</f>
        <v>0</v>
      </c>
      <c r="AY179" s="330"/>
      <c r="AZ179" s="328"/>
      <c r="BA179" s="329">
        <f t="shared" ref="BA179:BA190" si="335">AZ179-BB179</f>
        <v>0</v>
      </c>
      <c r="BB179" s="330"/>
      <c r="BC179" s="328"/>
      <c r="BD179" s="329">
        <f t="shared" ref="BD179:BD190" si="336">BC179-BE179</f>
        <v>0</v>
      </c>
      <c r="BE179" s="330"/>
      <c r="BF179" s="328"/>
      <c r="BG179" s="329">
        <f t="shared" ref="BG179:BG190" si="337">BF179-BH179</f>
        <v>0</v>
      </c>
      <c r="BH179" s="330"/>
      <c r="BI179" s="328"/>
      <c r="BJ179" s="329">
        <f t="shared" ref="BJ179:BJ190" si="338">BI179-BK179</f>
        <v>0</v>
      </c>
      <c r="BK179" s="330"/>
      <c r="BL179" s="328"/>
      <c r="BM179" s="329">
        <f t="shared" ref="BM179:BM190" si="339">BL179-BN179</f>
        <v>0</v>
      </c>
      <c r="BN179" s="330"/>
      <c r="BO179" s="328"/>
      <c r="BP179" s="329">
        <f t="shared" ref="BP179:BP190" si="340">BO179-BQ179</f>
        <v>0</v>
      </c>
      <c r="BQ179" s="330"/>
      <c r="BR179" s="328"/>
      <c r="BS179" s="347" t="s">
        <v>42</v>
      </c>
    </row>
    <row r="180" spans="1:71" ht="13.5" hidden="1" customHeight="1" x14ac:dyDescent="0.25">
      <c r="A180" s="412"/>
      <c r="B180" s="450"/>
      <c r="C180" s="453"/>
      <c r="D180" s="456"/>
      <c r="E180" s="424"/>
      <c r="F180" s="325" t="s">
        <v>53</v>
      </c>
      <c r="G180" s="326"/>
      <c r="H180" s="332" t="str">
        <f t="shared" ref="H180:H190" si="341">IF(G180&gt;0,G180,"")</f>
        <v/>
      </c>
      <c r="I180" s="326"/>
      <c r="J180" s="332" t="str">
        <f t="shared" ref="J180:J190" si="342">IF(I180&gt;0,I180,"")</f>
        <v/>
      </c>
      <c r="K180" s="326"/>
      <c r="L180" s="332" t="str">
        <f t="shared" ref="L180:L190" si="343">IF(K180&gt;0,K180,"")</f>
        <v/>
      </c>
      <c r="M180" s="326"/>
      <c r="N180" s="332" t="str">
        <f t="shared" ref="N180:N190" si="344">IF(M180&gt;0,M180,"")</f>
        <v/>
      </c>
      <c r="O180" s="326"/>
      <c r="P180" s="332" t="str">
        <f t="shared" ref="P180:P190" si="345">IF(O180&gt;0,O180,"")</f>
        <v/>
      </c>
      <c r="Q180" s="326"/>
      <c r="R180" s="332" t="str">
        <f t="shared" ref="R180:R190" si="346">IF(Q180&gt;0,Q180,"")</f>
        <v/>
      </c>
      <c r="S180" s="326"/>
      <c r="T180" s="332" t="str">
        <f t="shared" ref="T180:T190" si="347">IF(S180&gt;0,S180,"")</f>
        <v/>
      </c>
      <c r="U180" s="326"/>
      <c r="V180" s="332" t="str">
        <f t="shared" ref="V180:V190" si="348">IF(U180&gt;0,U180,"")</f>
        <v/>
      </c>
      <c r="W180" s="326"/>
      <c r="X180" s="332" t="str">
        <f t="shared" ref="X180:X190" si="349">IF(W180&gt;0,W180,"")</f>
        <v/>
      </c>
      <c r="Y180" s="326"/>
      <c r="Z180" s="332" t="str">
        <f t="shared" ref="Z180:Z190" si="350">IF(Y180&gt;0,Y180,"")</f>
        <v/>
      </c>
      <c r="AA180" s="326"/>
      <c r="AB180" s="332" t="str">
        <f t="shared" ref="AB180:AB190" si="351">IF(AA180&gt;0,AA180,"")</f>
        <v/>
      </c>
      <c r="AC180" s="326"/>
      <c r="AD180" s="332" t="str">
        <f t="shared" ref="AD180:AD190" si="352">IF(AC180&gt;0,AC180,"")</f>
        <v/>
      </c>
      <c r="AE180" s="326"/>
      <c r="AF180" s="332" t="str">
        <f t="shared" ref="AF180:AF190" si="353">IF(AE180&gt;0,AE180,"")</f>
        <v/>
      </c>
      <c r="AG180" s="326"/>
      <c r="AH180" s="332" t="str">
        <f t="shared" ref="AH180:AH190" si="354">IF(AG180&gt;0,AG180,"")</f>
        <v/>
      </c>
      <c r="AI180" s="326"/>
      <c r="AJ180" s="332" t="str">
        <f t="shared" ref="AJ180:AJ190" si="355">IF(AI180&gt;0,AI180,"")</f>
        <v/>
      </c>
      <c r="AK180" s="326"/>
      <c r="AL180" s="332" t="str">
        <f t="shared" ref="AL180:AL190" si="356">IF(AK180&gt;0,AK180,"")</f>
        <v/>
      </c>
      <c r="AM180" s="326"/>
      <c r="AN180" s="332" t="str">
        <f t="shared" ref="AN180:AN190" si="357">IF(AM180&gt;0,AM180,"")</f>
        <v/>
      </c>
      <c r="AO180" s="326"/>
      <c r="AP180" s="332" t="str">
        <f t="shared" ref="AP180:AP182" si="358">IF(AO180&gt;0,AO180,"")</f>
        <v/>
      </c>
      <c r="AQ180" s="328"/>
      <c r="AR180" s="333">
        <f t="shared" si="332"/>
        <v>0</v>
      </c>
      <c r="AS180" s="334"/>
      <c r="AT180" s="328"/>
      <c r="AU180" s="333">
        <f t="shared" si="333"/>
        <v>0</v>
      </c>
      <c r="AV180" s="334"/>
      <c r="AW180" s="328"/>
      <c r="AX180" s="333">
        <f t="shared" si="334"/>
        <v>0</v>
      </c>
      <c r="AY180" s="334"/>
      <c r="AZ180" s="328"/>
      <c r="BA180" s="333">
        <f t="shared" si="335"/>
        <v>0</v>
      </c>
      <c r="BB180" s="334"/>
      <c r="BC180" s="328"/>
      <c r="BD180" s="333">
        <f t="shared" si="336"/>
        <v>0</v>
      </c>
      <c r="BE180" s="334"/>
      <c r="BF180" s="328"/>
      <c r="BG180" s="333">
        <f t="shared" si="337"/>
        <v>0</v>
      </c>
      <c r="BH180" s="334"/>
      <c r="BI180" s="328"/>
      <c r="BJ180" s="333">
        <f t="shared" si="338"/>
        <v>0</v>
      </c>
      <c r="BK180" s="334"/>
      <c r="BL180" s="328"/>
      <c r="BM180" s="333">
        <f t="shared" si="339"/>
        <v>0</v>
      </c>
      <c r="BN180" s="334"/>
      <c r="BO180" s="328"/>
      <c r="BP180" s="333">
        <f t="shared" si="340"/>
        <v>0</v>
      </c>
      <c r="BQ180" s="334"/>
      <c r="BR180" s="328"/>
      <c r="BS180" s="426">
        <f>SUM(AQ179:AQ190,AT179:AT190,AW179:AW190,AZ179:AZ190,BC179:BC190,BR179:BR190)+SUM(AO179:AO190,AM179:AM190,AK179:AK190,AI179:AI190,AG179:AG190,AE179:AE190,AC179:AC190,AA179:AA190,Y179:Y190,W179:W190,U179:U190,S179:S190,Q177,Q179:Q190,O179:O190,M179:M190,K179:K190,I179:I190,G179:G190,Q177)</f>
        <v>77080</v>
      </c>
    </row>
    <row r="181" spans="1:71" ht="13.5" hidden="1" customHeight="1" x14ac:dyDescent="0.25">
      <c r="A181" s="412"/>
      <c r="B181" s="450"/>
      <c r="C181" s="453"/>
      <c r="D181" s="456"/>
      <c r="E181" s="424"/>
      <c r="F181" s="325" t="s">
        <v>54</v>
      </c>
      <c r="G181" s="326"/>
      <c r="H181" s="332" t="str">
        <f t="shared" si="341"/>
        <v/>
      </c>
      <c r="I181" s="326"/>
      <c r="J181" s="332" t="str">
        <f t="shared" si="342"/>
        <v/>
      </c>
      <c r="K181" s="326"/>
      <c r="L181" s="332" t="str">
        <f t="shared" si="343"/>
        <v/>
      </c>
      <c r="M181" s="326"/>
      <c r="N181" s="332" t="str">
        <f t="shared" si="344"/>
        <v/>
      </c>
      <c r="O181" s="326"/>
      <c r="P181" s="332" t="str">
        <f t="shared" si="345"/>
        <v/>
      </c>
      <c r="Q181" s="326"/>
      <c r="R181" s="332" t="str">
        <f t="shared" si="346"/>
        <v/>
      </c>
      <c r="S181" s="326"/>
      <c r="T181" s="332" t="str">
        <f t="shared" si="347"/>
        <v/>
      </c>
      <c r="U181" s="326"/>
      <c r="V181" s="332" t="str">
        <f t="shared" si="348"/>
        <v/>
      </c>
      <c r="W181" s="326"/>
      <c r="X181" s="332" t="str">
        <f t="shared" si="349"/>
        <v/>
      </c>
      <c r="Y181" s="326"/>
      <c r="Z181" s="332" t="str">
        <f t="shared" si="350"/>
        <v/>
      </c>
      <c r="AA181" s="326"/>
      <c r="AB181" s="332" t="str">
        <f t="shared" si="351"/>
        <v/>
      </c>
      <c r="AC181" s="326"/>
      <c r="AD181" s="332" t="str">
        <f t="shared" si="352"/>
        <v/>
      </c>
      <c r="AE181" s="326"/>
      <c r="AF181" s="332" t="str">
        <f t="shared" si="353"/>
        <v/>
      </c>
      <c r="AG181" s="326"/>
      <c r="AH181" s="332" t="str">
        <f t="shared" si="354"/>
        <v/>
      </c>
      <c r="AI181" s="326"/>
      <c r="AJ181" s="332" t="str">
        <f t="shared" si="355"/>
        <v/>
      </c>
      <c r="AK181" s="326"/>
      <c r="AL181" s="332" t="str">
        <f t="shared" si="356"/>
        <v/>
      </c>
      <c r="AM181" s="326"/>
      <c r="AN181" s="332" t="str">
        <f t="shared" si="357"/>
        <v/>
      </c>
      <c r="AO181" s="326"/>
      <c r="AP181" s="332" t="str">
        <f t="shared" si="358"/>
        <v/>
      </c>
      <c r="AQ181" s="328"/>
      <c r="AR181" s="333">
        <f t="shared" si="332"/>
        <v>0</v>
      </c>
      <c r="AS181" s="334"/>
      <c r="AT181" s="328"/>
      <c r="AU181" s="333">
        <f t="shared" si="333"/>
        <v>0</v>
      </c>
      <c r="AV181" s="334"/>
      <c r="AW181" s="328"/>
      <c r="AX181" s="333">
        <f t="shared" si="334"/>
        <v>0</v>
      </c>
      <c r="AY181" s="334"/>
      <c r="AZ181" s="328"/>
      <c r="BA181" s="333">
        <f t="shared" si="335"/>
        <v>0</v>
      </c>
      <c r="BB181" s="334"/>
      <c r="BC181" s="328"/>
      <c r="BD181" s="333">
        <f t="shared" si="336"/>
        <v>0</v>
      </c>
      <c r="BE181" s="334"/>
      <c r="BF181" s="328"/>
      <c r="BG181" s="333">
        <f t="shared" si="337"/>
        <v>0</v>
      </c>
      <c r="BH181" s="334"/>
      <c r="BI181" s="328"/>
      <c r="BJ181" s="333">
        <f t="shared" si="338"/>
        <v>0</v>
      </c>
      <c r="BK181" s="334"/>
      <c r="BL181" s="328"/>
      <c r="BM181" s="333">
        <f t="shared" si="339"/>
        <v>0</v>
      </c>
      <c r="BN181" s="334"/>
      <c r="BO181" s="328"/>
      <c r="BP181" s="333">
        <f t="shared" si="340"/>
        <v>0</v>
      </c>
      <c r="BQ181" s="334"/>
      <c r="BR181" s="328"/>
      <c r="BS181" s="426"/>
    </row>
    <row r="182" spans="1:71" ht="13.5" hidden="1" customHeight="1" x14ac:dyDescent="0.25">
      <c r="A182" s="412"/>
      <c r="B182" s="450"/>
      <c r="C182" s="453"/>
      <c r="D182" s="456"/>
      <c r="E182" s="424"/>
      <c r="F182" s="325" t="s">
        <v>55</v>
      </c>
      <c r="G182" s="326"/>
      <c r="H182" s="335" t="str">
        <f t="shared" si="341"/>
        <v/>
      </c>
      <c r="I182" s="326"/>
      <c r="J182" s="335" t="str">
        <f t="shared" si="342"/>
        <v/>
      </c>
      <c r="K182" s="326"/>
      <c r="L182" s="335" t="str">
        <f t="shared" si="343"/>
        <v/>
      </c>
      <c r="M182" s="326"/>
      <c r="N182" s="335" t="str">
        <f t="shared" si="344"/>
        <v/>
      </c>
      <c r="O182" s="326"/>
      <c r="P182" s="335" t="str">
        <f t="shared" si="345"/>
        <v/>
      </c>
      <c r="Q182" s="326"/>
      <c r="R182" s="335" t="str">
        <f t="shared" si="346"/>
        <v/>
      </c>
      <c r="S182" s="326"/>
      <c r="T182" s="335" t="str">
        <f t="shared" si="347"/>
        <v/>
      </c>
      <c r="U182" s="326"/>
      <c r="V182" s="335" t="str">
        <f t="shared" si="348"/>
        <v/>
      </c>
      <c r="W182" s="326"/>
      <c r="X182" s="335" t="str">
        <f t="shared" si="349"/>
        <v/>
      </c>
      <c r="Y182" s="326"/>
      <c r="Z182" s="335" t="str">
        <f t="shared" si="350"/>
        <v/>
      </c>
      <c r="AA182" s="326"/>
      <c r="AB182" s="335" t="str">
        <f t="shared" si="351"/>
        <v/>
      </c>
      <c r="AC182" s="326"/>
      <c r="AD182" s="335" t="str">
        <f t="shared" si="352"/>
        <v/>
      </c>
      <c r="AE182" s="326"/>
      <c r="AF182" s="335" t="str">
        <f t="shared" si="353"/>
        <v/>
      </c>
      <c r="AG182" s="326"/>
      <c r="AH182" s="335" t="str">
        <f t="shared" si="354"/>
        <v/>
      </c>
      <c r="AI182" s="326"/>
      <c r="AJ182" s="335" t="str">
        <f t="shared" si="355"/>
        <v/>
      </c>
      <c r="AK182" s="326"/>
      <c r="AL182" s="335" t="str">
        <f t="shared" si="356"/>
        <v/>
      </c>
      <c r="AM182" s="326"/>
      <c r="AN182" s="335" t="str">
        <f t="shared" si="357"/>
        <v/>
      </c>
      <c r="AO182" s="326"/>
      <c r="AP182" s="335" t="str">
        <f t="shared" si="358"/>
        <v/>
      </c>
      <c r="AQ182" s="328"/>
      <c r="AR182" s="333">
        <f t="shared" si="332"/>
        <v>0</v>
      </c>
      <c r="AS182" s="334"/>
      <c r="AT182" s="328"/>
      <c r="AU182" s="333">
        <f t="shared" si="333"/>
        <v>0</v>
      </c>
      <c r="AV182" s="334"/>
      <c r="AW182" s="328"/>
      <c r="AX182" s="333">
        <f t="shared" si="334"/>
        <v>0</v>
      </c>
      <c r="AY182" s="334"/>
      <c r="AZ182" s="328"/>
      <c r="BA182" s="333">
        <f t="shared" si="335"/>
        <v>0</v>
      </c>
      <c r="BB182" s="334"/>
      <c r="BC182" s="328"/>
      <c r="BD182" s="333">
        <f t="shared" si="336"/>
        <v>0</v>
      </c>
      <c r="BE182" s="334"/>
      <c r="BF182" s="328"/>
      <c r="BG182" s="333">
        <f t="shared" si="337"/>
        <v>0</v>
      </c>
      <c r="BH182" s="334"/>
      <c r="BI182" s="328"/>
      <c r="BJ182" s="333">
        <f t="shared" si="338"/>
        <v>0</v>
      </c>
      <c r="BK182" s="334"/>
      <c r="BL182" s="328"/>
      <c r="BM182" s="333">
        <f t="shared" si="339"/>
        <v>0</v>
      </c>
      <c r="BN182" s="334"/>
      <c r="BO182" s="328"/>
      <c r="BP182" s="333">
        <f t="shared" si="340"/>
        <v>0</v>
      </c>
      <c r="BQ182" s="334"/>
      <c r="BR182" s="328"/>
      <c r="BS182" s="348" t="s">
        <v>43</v>
      </c>
    </row>
    <row r="183" spans="1:71" ht="13.5" hidden="1" customHeight="1" x14ac:dyDescent="0.25">
      <c r="A183" s="412"/>
      <c r="B183" s="450"/>
      <c r="C183" s="453"/>
      <c r="D183" s="456"/>
      <c r="E183" s="424"/>
      <c r="F183" s="325" t="s">
        <v>56</v>
      </c>
      <c r="G183" s="326"/>
      <c r="H183" s="335" t="str">
        <f t="shared" si="341"/>
        <v/>
      </c>
      <c r="I183" s="326"/>
      <c r="J183" s="335" t="str">
        <f t="shared" si="342"/>
        <v/>
      </c>
      <c r="K183" s="326"/>
      <c r="L183" s="335" t="str">
        <f t="shared" si="343"/>
        <v/>
      </c>
      <c r="M183" s="326"/>
      <c r="N183" s="335" t="str">
        <f t="shared" si="344"/>
        <v/>
      </c>
      <c r="O183" s="326"/>
      <c r="P183" s="335" t="str">
        <f t="shared" si="345"/>
        <v/>
      </c>
      <c r="Q183" s="326"/>
      <c r="R183" s="335" t="str">
        <f t="shared" si="346"/>
        <v/>
      </c>
      <c r="S183" s="326"/>
      <c r="T183" s="335" t="str">
        <f t="shared" si="347"/>
        <v/>
      </c>
      <c r="U183" s="326"/>
      <c r="V183" s="335" t="str">
        <f t="shared" si="348"/>
        <v/>
      </c>
      <c r="W183" s="326"/>
      <c r="X183" s="335" t="str">
        <f t="shared" si="349"/>
        <v/>
      </c>
      <c r="Y183" s="326"/>
      <c r="Z183" s="335" t="str">
        <f t="shared" si="350"/>
        <v/>
      </c>
      <c r="AA183" s="326"/>
      <c r="AB183" s="335" t="str">
        <f t="shared" si="351"/>
        <v/>
      </c>
      <c r="AC183" s="326"/>
      <c r="AD183" s="335" t="str">
        <f t="shared" si="352"/>
        <v/>
      </c>
      <c r="AE183" s="326"/>
      <c r="AF183" s="335" t="str">
        <f t="shared" si="353"/>
        <v/>
      </c>
      <c r="AG183" s="326"/>
      <c r="AH183" s="335" t="str">
        <f t="shared" si="354"/>
        <v/>
      </c>
      <c r="AI183" s="326"/>
      <c r="AJ183" s="335" t="str">
        <f t="shared" si="355"/>
        <v/>
      </c>
      <c r="AK183" s="326"/>
      <c r="AL183" s="335" t="str">
        <f t="shared" si="356"/>
        <v/>
      </c>
      <c r="AM183" s="326"/>
      <c r="AN183" s="335" t="str">
        <f t="shared" si="357"/>
        <v/>
      </c>
      <c r="AO183" s="326"/>
      <c r="AP183" s="335"/>
      <c r="AQ183" s="328"/>
      <c r="AR183" s="333">
        <f t="shared" si="332"/>
        <v>0</v>
      </c>
      <c r="AS183" s="334"/>
      <c r="AT183" s="328"/>
      <c r="AU183" s="333">
        <f t="shared" si="333"/>
        <v>0</v>
      </c>
      <c r="AV183" s="334"/>
      <c r="AW183" s="328"/>
      <c r="AX183" s="333">
        <f t="shared" si="334"/>
        <v>0</v>
      </c>
      <c r="AY183" s="334"/>
      <c r="AZ183" s="328"/>
      <c r="BA183" s="333">
        <f t="shared" si="335"/>
        <v>0</v>
      </c>
      <c r="BB183" s="334"/>
      <c r="BC183" s="328"/>
      <c r="BD183" s="333">
        <f t="shared" si="336"/>
        <v>0</v>
      </c>
      <c r="BE183" s="334"/>
      <c r="BF183" s="328"/>
      <c r="BG183" s="333">
        <f t="shared" si="337"/>
        <v>0</v>
      </c>
      <c r="BH183" s="334"/>
      <c r="BI183" s="328"/>
      <c r="BJ183" s="333">
        <f t="shared" si="338"/>
        <v>0</v>
      </c>
      <c r="BK183" s="334"/>
      <c r="BL183" s="328"/>
      <c r="BM183" s="333">
        <f t="shared" si="339"/>
        <v>0</v>
      </c>
      <c r="BN183" s="334"/>
      <c r="BO183" s="328"/>
      <c r="BP183" s="333">
        <f t="shared" si="340"/>
        <v>0</v>
      </c>
      <c r="BQ183" s="334"/>
      <c r="BR183" s="328"/>
      <c r="BS183" s="426">
        <f>SUM(AR179:AR190,AU179:AU190,AX179:AX190,BA179:BA190,BD179:BD190)</f>
        <v>9500</v>
      </c>
    </row>
    <row r="184" spans="1:71" ht="13.5" hidden="1" customHeight="1" x14ac:dyDescent="0.25">
      <c r="A184" s="412"/>
      <c r="B184" s="450"/>
      <c r="C184" s="453"/>
      <c r="D184" s="456"/>
      <c r="E184" s="424"/>
      <c r="F184" s="325" t="s">
        <v>57</v>
      </c>
      <c r="G184" s="326"/>
      <c r="H184" s="332" t="str">
        <f t="shared" si="341"/>
        <v/>
      </c>
      <c r="I184" s="326"/>
      <c r="J184" s="332" t="str">
        <f t="shared" si="342"/>
        <v/>
      </c>
      <c r="K184" s="326"/>
      <c r="L184" s="332" t="str">
        <f t="shared" si="343"/>
        <v/>
      </c>
      <c r="M184" s="326"/>
      <c r="N184" s="332" t="str">
        <f t="shared" si="344"/>
        <v/>
      </c>
      <c r="O184" s="326"/>
      <c r="P184" s="332" t="str">
        <f t="shared" si="345"/>
        <v/>
      </c>
      <c r="Q184" s="326"/>
      <c r="R184" s="332" t="str">
        <f t="shared" si="346"/>
        <v/>
      </c>
      <c r="S184" s="326"/>
      <c r="T184" s="332" t="str">
        <f t="shared" si="347"/>
        <v/>
      </c>
      <c r="U184" s="326"/>
      <c r="V184" s="332" t="str">
        <f t="shared" si="348"/>
        <v/>
      </c>
      <c r="W184" s="326"/>
      <c r="X184" s="332" t="str">
        <f t="shared" si="349"/>
        <v/>
      </c>
      <c r="Y184" s="326"/>
      <c r="Z184" s="332" t="str">
        <f t="shared" si="350"/>
        <v/>
      </c>
      <c r="AA184" s="326"/>
      <c r="AB184" s="332" t="str">
        <f t="shared" si="351"/>
        <v/>
      </c>
      <c r="AC184" s="326"/>
      <c r="AD184" s="332" t="str">
        <f t="shared" si="352"/>
        <v/>
      </c>
      <c r="AE184" s="326"/>
      <c r="AF184" s="332" t="str">
        <f t="shared" si="353"/>
        <v/>
      </c>
      <c r="AG184" s="326"/>
      <c r="AH184" s="332" t="str">
        <f t="shared" si="354"/>
        <v/>
      </c>
      <c r="AI184" s="326"/>
      <c r="AJ184" s="332" t="str">
        <f t="shared" si="355"/>
        <v/>
      </c>
      <c r="AK184" s="326"/>
      <c r="AL184" s="332" t="str">
        <f t="shared" si="356"/>
        <v/>
      </c>
      <c r="AM184" s="326"/>
      <c r="AN184" s="332" t="str">
        <f t="shared" si="357"/>
        <v/>
      </c>
      <c r="AO184" s="326"/>
      <c r="AP184" s="332"/>
      <c r="AQ184" s="328"/>
      <c r="AR184" s="333">
        <f t="shared" si="332"/>
        <v>0</v>
      </c>
      <c r="AS184" s="334"/>
      <c r="AT184" s="328"/>
      <c r="AU184" s="333">
        <f t="shared" si="333"/>
        <v>0</v>
      </c>
      <c r="AV184" s="334"/>
      <c r="AW184" s="265">
        <v>77080</v>
      </c>
      <c r="AX184" s="269">
        <f t="shared" si="334"/>
        <v>9500</v>
      </c>
      <c r="AY184" s="270">
        <v>67580</v>
      </c>
      <c r="AZ184" s="328"/>
      <c r="BA184" s="333">
        <f t="shared" si="335"/>
        <v>0</v>
      </c>
      <c r="BB184" s="334"/>
      <c r="BC184" s="328"/>
      <c r="BD184" s="333">
        <f t="shared" si="336"/>
        <v>0</v>
      </c>
      <c r="BE184" s="334"/>
      <c r="BF184" s="328"/>
      <c r="BG184" s="333">
        <f t="shared" si="337"/>
        <v>0</v>
      </c>
      <c r="BH184" s="334"/>
      <c r="BI184" s="328"/>
      <c r="BJ184" s="333">
        <f t="shared" si="338"/>
        <v>0</v>
      </c>
      <c r="BK184" s="334"/>
      <c r="BL184" s="328"/>
      <c r="BM184" s="333">
        <f t="shared" si="339"/>
        <v>0</v>
      </c>
      <c r="BN184" s="334"/>
      <c r="BO184" s="328"/>
      <c r="BP184" s="333">
        <f t="shared" si="340"/>
        <v>0</v>
      </c>
      <c r="BQ184" s="334"/>
      <c r="BR184" s="328"/>
      <c r="BS184" s="427"/>
    </row>
    <row r="185" spans="1:71" ht="13.5" hidden="1" customHeight="1" x14ac:dyDescent="0.25">
      <c r="A185" s="412"/>
      <c r="B185" s="450"/>
      <c r="C185" s="453"/>
      <c r="D185" s="456"/>
      <c r="E185" s="424"/>
      <c r="F185" s="325" t="s">
        <v>58</v>
      </c>
      <c r="G185" s="326"/>
      <c r="H185" s="332" t="str">
        <f t="shared" si="341"/>
        <v/>
      </c>
      <c r="I185" s="326"/>
      <c r="J185" s="332" t="str">
        <f t="shared" si="342"/>
        <v/>
      </c>
      <c r="K185" s="326"/>
      <c r="L185" s="332" t="str">
        <f t="shared" si="343"/>
        <v/>
      </c>
      <c r="M185" s="326"/>
      <c r="N185" s="332" t="str">
        <f t="shared" si="344"/>
        <v/>
      </c>
      <c r="O185" s="326"/>
      <c r="P185" s="332" t="str">
        <f t="shared" si="345"/>
        <v/>
      </c>
      <c r="Q185" s="326"/>
      <c r="R185" s="332" t="str">
        <f t="shared" si="346"/>
        <v/>
      </c>
      <c r="S185" s="326"/>
      <c r="T185" s="332" t="str">
        <f t="shared" si="347"/>
        <v/>
      </c>
      <c r="U185" s="326"/>
      <c r="V185" s="332" t="str">
        <f t="shared" si="348"/>
        <v/>
      </c>
      <c r="W185" s="326"/>
      <c r="X185" s="332" t="str">
        <f t="shared" si="349"/>
        <v/>
      </c>
      <c r="Y185" s="326"/>
      <c r="Z185" s="332" t="str">
        <f t="shared" si="350"/>
        <v/>
      </c>
      <c r="AA185" s="326"/>
      <c r="AB185" s="332" t="str">
        <f t="shared" si="351"/>
        <v/>
      </c>
      <c r="AC185" s="326"/>
      <c r="AD185" s="332" t="str">
        <f t="shared" si="352"/>
        <v/>
      </c>
      <c r="AE185" s="326"/>
      <c r="AF185" s="332" t="str">
        <f t="shared" si="353"/>
        <v/>
      </c>
      <c r="AG185" s="326"/>
      <c r="AH185" s="332" t="str">
        <f t="shared" si="354"/>
        <v/>
      </c>
      <c r="AI185" s="326"/>
      <c r="AJ185" s="332" t="str">
        <f t="shared" si="355"/>
        <v/>
      </c>
      <c r="AK185" s="326"/>
      <c r="AL185" s="332" t="str">
        <f t="shared" si="356"/>
        <v/>
      </c>
      <c r="AM185" s="326"/>
      <c r="AN185" s="332" t="str">
        <f t="shared" si="357"/>
        <v/>
      </c>
      <c r="AO185" s="326"/>
      <c r="AP185" s="332" t="str">
        <f t="shared" ref="AP185:AP190" si="359">IF(AO185&gt;0,AO185,"")</f>
        <v/>
      </c>
      <c r="AQ185" s="328"/>
      <c r="AR185" s="333">
        <f t="shared" si="332"/>
        <v>0</v>
      </c>
      <c r="AS185" s="334"/>
      <c r="AT185" s="328"/>
      <c r="AU185" s="333">
        <f t="shared" si="333"/>
        <v>0</v>
      </c>
      <c r="AV185" s="334"/>
      <c r="AW185" s="328"/>
      <c r="AX185" s="333">
        <f t="shared" si="334"/>
        <v>0</v>
      </c>
      <c r="AY185" s="334"/>
      <c r="AZ185" s="328"/>
      <c r="BA185" s="333">
        <f t="shared" si="335"/>
        <v>0</v>
      </c>
      <c r="BB185" s="334"/>
      <c r="BC185" s="328"/>
      <c r="BD185" s="333">
        <f t="shared" si="336"/>
        <v>0</v>
      </c>
      <c r="BE185" s="334"/>
      <c r="BF185" s="328"/>
      <c r="BG185" s="333">
        <f t="shared" si="337"/>
        <v>0</v>
      </c>
      <c r="BH185" s="334"/>
      <c r="BI185" s="328"/>
      <c r="BJ185" s="333">
        <f t="shared" si="338"/>
        <v>0</v>
      </c>
      <c r="BK185" s="334"/>
      <c r="BL185" s="328"/>
      <c r="BM185" s="333">
        <f t="shared" si="339"/>
        <v>0</v>
      </c>
      <c r="BN185" s="334"/>
      <c r="BO185" s="328"/>
      <c r="BP185" s="333">
        <f t="shared" si="340"/>
        <v>0</v>
      </c>
      <c r="BQ185" s="334"/>
      <c r="BR185" s="328"/>
      <c r="BS185" s="348" t="s">
        <v>44</v>
      </c>
    </row>
    <row r="186" spans="1:71" ht="13.5" hidden="1" customHeight="1" x14ac:dyDescent="0.25">
      <c r="A186" s="412"/>
      <c r="B186" s="450"/>
      <c r="C186" s="453"/>
      <c r="D186" s="456"/>
      <c r="E186" s="424"/>
      <c r="F186" s="325" t="s">
        <v>59</v>
      </c>
      <c r="G186" s="326"/>
      <c r="H186" s="332" t="str">
        <f t="shared" si="341"/>
        <v/>
      </c>
      <c r="I186" s="326"/>
      <c r="J186" s="332" t="str">
        <f t="shared" si="342"/>
        <v/>
      </c>
      <c r="K186" s="326"/>
      <c r="L186" s="332" t="str">
        <f t="shared" si="343"/>
        <v/>
      </c>
      <c r="M186" s="326"/>
      <c r="N186" s="332" t="str">
        <f t="shared" si="344"/>
        <v/>
      </c>
      <c r="O186" s="326"/>
      <c r="P186" s="332" t="str">
        <f t="shared" si="345"/>
        <v/>
      </c>
      <c r="Q186" s="326"/>
      <c r="R186" s="332" t="str">
        <f t="shared" si="346"/>
        <v/>
      </c>
      <c r="S186" s="326"/>
      <c r="T186" s="332" t="str">
        <f t="shared" si="347"/>
        <v/>
      </c>
      <c r="U186" s="326"/>
      <c r="V186" s="332" t="str">
        <f t="shared" si="348"/>
        <v/>
      </c>
      <c r="W186" s="326"/>
      <c r="X186" s="332" t="str">
        <f t="shared" si="349"/>
        <v/>
      </c>
      <c r="Y186" s="326"/>
      <c r="Z186" s="332" t="str">
        <f t="shared" si="350"/>
        <v/>
      </c>
      <c r="AA186" s="326"/>
      <c r="AB186" s="332" t="str">
        <f t="shared" si="351"/>
        <v/>
      </c>
      <c r="AC186" s="326"/>
      <c r="AD186" s="332" t="str">
        <f t="shared" si="352"/>
        <v/>
      </c>
      <c r="AE186" s="326"/>
      <c r="AF186" s="332" t="str">
        <f t="shared" si="353"/>
        <v/>
      </c>
      <c r="AG186" s="326"/>
      <c r="AH186" s="332" t="str">
        <f t="shared" si="354"/>
        <v/>
      </c>
      <c r="AI186" s="326"/>
      <c r="AJ186" s="332" t="str">
        <f t="shared" si="355"/>
        <v/>
      </c>
      <c r="AK186" s="326"/>
      <c r="AL186" s="332" t="str">
        <f t="shared" si="356"/>
        <v/>
      </c>
      <c r="AM186" s="326"/>
      <c r="AN186" s="332" t="str">
        <f t="shared" si="357"/>
        <v/>
      </c>
      <c r="AO186" s="326"/>
      <c r="AP186" s="332" t="str">
        <f t="shared" si="359"/>
        <v/>
      </c>
      <c r="AQ186" s="328"/>
      <c r="AR186" s="333">
        <f t="shared" si="332"/>
        <v>0</v>
      </c>
      <c r="AS186" s="334"/>
      <c r="AT186" s="328"/>
      <c r="AU186" s="333">
        <f t="shared" si="333"/>
        <v>0</v>
      </c>
      <c r="AV186" s="334"/>
      <c r="AW186" s="328"/>
      <c r="AX186" s="333">
        <f t="shared" si="334"/>
        <v>0</v>
      </c>
      <c r="AY186" s="334"/>
      <c r="AZ186" s="328"/>
      <c r="BA186" s="333">
        <f t="shared" si="335"/>
        <v>0</v>
      </c>
      <c r="BB186" s="334"/>
      <c r="BC186" s="328"/>
      <c r="BD186" s="333">
        <f t="shared" si="336"/>
        <v>0</v>
      </c>
      <c r="BE186" s="334"/>
      <c r="BF186" s="328"/>
      <c r="BG186" s="333">
        <f t="shared" si="337"/>
        <v>0</v>
      </c>
      <c r="BH186" s="334"/>
      <c r="BI186" s="328"/>
      <c r="BJ186" s="333">
        <f t="shared" si="338"/>
        <v>0</v>
      </c>
      <c r="BK186" s="334"/>
      <c r="BL186" s="328"/>
      <c r="BM186" s="333">
        <f t="shared" si="339"/>
        <v>0</v>
      </c>
      <c r="BN186" s="334"/>
      <c r="BO186" s="328"/>
      <c r="BP186" s="333">
        <f t="shared" si="340"/>
        <v>0</v>
      </c>
      <c r="BQ186" s="334"/>
      <c r="BR186" s="328"/>
      <c r="BS186" s="426">
        <f>SUM(AS179:AS190,AV179:AV190,AY179:AY190,BB179:BB190,BE179:BE190)+SUM(AP179:AP190,AN179:AN190,AL179:AL190,AJ179:AJ190,AH179:AH190,AF179:AF190,AD179:AD190,AB179:AB190,Z179:Z190,X179:X190,V179:V190,T179:T190,R179:R190,P179:P190,N179:N190,L179:L190,J179:J190,H179:H190)</f>
        <v>67580</v>
      </c>
    </row>
    <row r="187" spans="1:71" ht="13.5" hidden="1" customHeight="1" x14ac:dyDescent="0.25">
      <c r="A187" s="412"/>
      <c r="B187" s="450"/>
      <c r="C187" s="453"/>
      <c r="D187" s="456"/>
      <c r="E187" s="424"/>
      <c r="F187" s="325" t="s">
        <v>60</v>
      </c>
      <c r="G187" s="326"/>
      <c r="H187" s="332" t="str">
        <f t="shared" si="341"/>
        <v/>
      </c>
      <c r="I187" s="326"/>
      <c r="J187" s="332" t="str">
        <f t="shared" si="342"/>
        <v/>
      </c>
      <c r="K187" s="326"/>
      <c r="L187" s="332" t="str">
        <f t="shared" si="343"/>
        <v/>
      </c>
      <c r="M187" s="326"/>
      <c r="N187" s="332" t="str">
        <f t="shared" si="344"/>
        <v/>
      </c>
      <c r="O187" s="326"/>
      <c r="P187" s="332" t="str">
        <f t="shared" si="345"/>
        <v/>
      </c>
      <c r="Q187" s="326"/>
      <c r="R187" s="332" t="str">
        <f t="shared" si="346"/>
        <v/>
      </c>
      <c r="S187" s="326"/>
      <c r="T187" s="332" t="str">
        <f t="shared" si="347"/>
        <v/>
      </c>
      <c r="U187" s="326"/>
      <c r="V187" s="332" t="str">
        <f t="shared" si="348"/>
        <v/>
      </c>
      <c r="W187" s="326"/>
      <c r="X187" s="332" t="str">
        <f t="shared" si="349"/>
        <v/>
      </c>
      <c r="Y187" s="326"/>
      <c r="Z187" s="332" t="str">
        <f t="shared" si="350"/>
        <v/>
      </c>
      <c r="AA187" s="326"/>
      <c r="AB187" s="332" t="str">
        <f t="shared" si="351"/>
        <v/>
      </c>
      <c r="AC187" s="326"/>
      <c r="AD187" s="332" t="str">
        <f t="shared" si="352"/>
        <v/>
      </c>
      <c r="AE187" s="326"/>
      <c r="AF187" s="332" t="str">
        <f t="shared" si="353"/>
        <v/>
      </c>
      <c r="AG187" s="326"/>
      <c r="AH187" s="332" t="str">
        <f t="shared" si="354"/>
        <v/>
      </c>
      <c r="AI187" s="326"/>
      <c r="AJ187" s="332" t="str">
        <f t="shared" si="355"/>
        <v/>
      </c>
      <c r="AK187" s="326"/>
      <c r="AL187" s="332" t="str">
        <f t="shared" si="356"/>
        <v/>
      </c>
      <c r="AM187" s="326"/>
      <c r="AN187" s="332" t="str">
        <f t="shared" si="357"/>
        <v/>
      </c>
      <c r="AO187" s="326"/>
      <c r="AP187" s="332" t="str">
        <f t="shared" si="359"/>
        <v/>
      </c>
      <c r="AQ187" s="328"/>
      <c r="AR187" s="333">
        <f t="shared" si="332"/>
        <v>0</v>
      </c>
      <c r="AS187" s="334"/>
      <c r="AT187" s="328"/>
      <c r="AU187" s="333">
        <f t="shared" si="333"/>
        <v>0</v>
      </c>
      <c r="AV187" s="334"/>
      <c r="AW187" s="328"/>
      <c r="AX187" s="333">
        <f t="shared" si="334"/>
        <v>0</v>
      </c>
      <c r="AY187" s="334"/>
      <c r="AZ187" s="328"/>
      <c r="BA187" s="333">
        <f t="shared" si="335"/>
        <v>0</v>
      </c>
      <c r="BB187" s="334"/>
      <c r="BC187" s="328"/>
      <c r="BD187" s="333">
        <f t="shared" si="336"/>
        <v>0</v>
      </c>
      <c r="BE187" s="334"/>
      <c r="BF187" s="328"/>
      <c r="BG187" s="333">
        <f t="shared" si="337"/>
        <v>0</v>
      </c>
      <c r="BH187" s="334"/>
      <c r="BI187" s="328"/>
      <c r="BJ187" s="333">
        <f t="shared" si="338"/>
        <v>0</v>
      </c>
      <c r="BK187" s="334"/>
      <c r="BL187" s="328"/>
      <c r="BM187" s="333">
        <f t="shared" si="339"/>
        <v>0</v>
      </c>
      <c r="BN187" s="334"/>
      <c r="BO187" s="328"/>
      <c r="BP187" s="333">
        <f t="shared" si="340"/>
        <v>0</v>
      </c>
      <c r="BQ187" s="334"/>
      <c r="BR187" s="328"/>
      <c r="BS187" s="426"/>
    </row>
    <row r="188" spans="1:71" ht="13.5" hidden="1" customHeight="1" x14ac:dyDescent="0.25">
      <c r="A188" s="412"/>
      <c r="B188" s="450"/>
      <c r="C188" s="453"/>
      <c r="D188" s="456"/>
      <c r="E188" s="424"/>
      <c r="F188" s="325" t="s">
        <v>61</v>
      </c>
      <c r="G188" s="326"/>
      <c r="H188" s="335" t="str">
        <f t="shared" si="341"/>
        <v/>
      </c>
      <c r="I188" s="326"/>
      <c r="J188" s="335" t="str">
        <f t="shared" si="342"/>
        <v/>
      </c>
      <c r="K188" s="326"/>
      <c r="L188" s="335" t="str">
        <f t="shared" si="343"/>
        <v/>
      </c>
      <c r="M188" s="326"/>
      <c r="N188" s="335" t="str">
        <f t="shared" si="344"/>
        <v/>
      </c>
      <c r="O188" s="326"/>
      <c r="P188" s="335" t="str">
        <f t="shared" si="345"/>
        <v/>
      </c>
      <c r="Q188" s="326"/>
      <c r="R188" s="335" t="str">
        <f t="shared" si="346"/>
        <v/>
      </c>
      <c r="S188" s="326"/>
      <c r="T188" s="335" t="str">
        <f t="shared" si="347"/>
        <v/>
      </c>
      <c r="U188" s="326"/>
      <c r="V188" s="335" t="str">
        <f t="shared" si="348"/>
        <v/>
      </c>
      <c r="W188" s="326"/>
      <c r="X188" s="335" t="str">
        <f t="shared" si="349"/>
        <v/>
      </c>
      <c r="Y188" s="326"/>
      <c r="Z188" s="335" t="str">
        <f t="shared" si="350"/>
        <v/>
      </c>
      <c r="AA188" s="326"/>
      <c r="AB188" s="335" t="str">
        <f t="shared" si="351"/>
        <v/>
      </c>
      <c r="AC188" s="326"/>
      <c r="AD188" s="335" t="str">
        <f t="shared" si="352"/>
        <v/>
      </c>
      <c r="AE188" s="326"/>
      <c r="AF188" s="335" t="str">
        <f t="shared" si="353"/>
        <v/>
      </c>
      <c r="AG188" s="326"/>
      <c r="AH188" s="335" t="str">
        <f t="shared" si="354"/>
        <v/>
      </c>
      <c r="AI188" s="326"/>
      <c r="AJ188" s="335" t="str">
        <f t="shared" si="355"/>
        <v/>
      </c>
      <c r="AK188" s="326"/>
      <c r="AL188" s="335" t="str">
        <f t="shared" si="356"/>
        <v/>
      </c>
      <c r="AM188" s="326"/>
      <c r="AN188" s="335" t="str">
        <f t="shared" si="357"/>
        <v/>
      </c>
      <c r="AO188" s="326"/>
      <c r="AP188" s="335" t="str">
        <f t="shared" si="359"/>
        <v/>
      </c>
      <c r="AQ188" s="328"/>
      <c r="AR188" s="333">
        <f t="shared" si="332"/>
        <v>0</v>
      </c>
      <c r="AS188" s="334"/>
      <c r="AT188" s="328"/>
      <c r="AU188" s="333">
        <f t="shared" si="333"/>
        <v>0</v>
      </c>
      <c r="AV188" s="334"/>
      <c r="AW188" s="328"/>
      <c r="AX188" s="333">
        <f t="shared" si="334"/>
        <v>0</v>
      </c>
      <c r="AY188" s="334"/>
      <c r="AZ188" s="328"/>
      <c r="BA188" s="333">
        <f t="shared" si="335"/>
        <v>0</v>
      </c>
      <c r="BB188" s="334"/>
      <c r="BC188" s="328"/>
      <c r="BD188" s="333">
        <f t="shared" si="336"/>
        <v>0</v>
      </c>
      <c r="BE188" s="334"/>
      <c r="BF188" s="328"/>
      <c r="BG188" s="333">
        <f t="shared" si="337"/>
        <v>0</v>
      </c>
      <c r="BH188" s="334"/>
      <c r="BI188" s="328"/>
      <c r="BJ188" s="333">
        <f t="shared" si="338"/>
        <v>0</v>
      </c>
      <c r="BK188" s="334"/>
      <c r="BL188" s="328"/>
      <c r="BM188" s="333">
        <f t="shared" si="339"/>
        <v>0</v>
      </c>
      <c r="BN188" s="334"/>
      <c r="BO188" s="328"/>
      <c r="BP188" s="333">
        <f t="shared" si="340"/>
        <v>0</v>
      </c>
      <c r="BQ188" s="334"/>
      <c r="BR188" s="328"/>
      <c r="BS188" s="348" t="s">
        <v>62</v>
      </c>
    </row>
    <row r="189" spans="1:71" ht="13.5" hidden="1" customHeight="1" x14ac:dyDescent="0.25">
      <c r="A189" s="412"/>
      <c r="B189" s="450"/>
      <c r="C189" s="453"/>
      <c r="D189" s="456"/>
      <c r="E189" s="424"/>
      <c r="F189" s="325" t="s">
        <v>63</v>
      </c>
      <c r="G189" s="326"/>
      <c r="H189" s="332" t="str">
        <f t="shared" si="341"/>
        <v/>
      </c>
      <c r="I189" s="326"/>
      <c r="J189" s="332" t="str">
        <f t="shared" si="342"/>
        <v/>
      </c>
      <c r="K189" s="326"/>
      <c r="L189" s="332" t="str">
        <f t="shared" si="343"/>
        <v/>
      </c>
      <c r="M189" s="326"/>
      <c r="N189" s="332" t="str">
        <f t="shared" si="344"/>
        <v/>
      </c>
      <c r="O189" s="326"/>
      <c r="P189" s="332" t="str">
        <f t="shared" si="345"/>
        <v/>
      </c>
      <c r="Q189" s="326"/>
      <c r="R189" s="332" t="str">
        <f t="shared" si="346"/>
        <v/>
      </c>
      <c r="S189" s="326"/>
      <c r="T189" s="332" t="str">
        <f t="shared" si="347"/>
        <v/>
      </c>
      <c r="U189" s="326"/>
      <c r="V189" s="332" t="str">
        <f t="shared" si="348"/>
        <v/>
      </c>
      <c r="W189" s="326"/>
      <c r="X189" s="332" t="str">
        <f t="shared" si="349"/>
        <v/>
      </c>
      <c r="Y189" s="326"/>
      <c r="Z189" s="332" t="str">
        <f t="shared" si="350"/>
        <v/>
      </c>
      <c r="AA189" s="326"/>
      <c r="AB189" s="332" t="str">
        <f t="shared" si="351"/>
        <v/>
      </c>
      <c r="AC189" s="326"/>
      <c r="AD189" s="332" t="str">
        <f t="shared" si="352"/>
        <v/>
      </c>
      <c r="AE189" s="326"/>
      <c r="AF189" s="332" t="str">
        <f t="shared" si="353"/>
        <v/>
      </c>
      <c r="AG189" s="326"/>
      <c r="AH189" s="332" t="str">
        <f t="shared" si="354"/>
        <v/>
      </c>
      <c r="AI189" s="326"/>
      <c r="AJ189" s="332" t="str">
        <f t="shared" si="355"/>
        <v/>
      </c>
      <c r="AK189" s="326"/>
      <c r="AL189" s="332" t="str">
        <f t="shared" si="356"/>
        <v/>
      </c>
      <c r="AM189" s="326"/>
      <c r="AN189" s="332" t="str">
        <f t="shared" si="357"/>
        <v/>
      </c>
      <c r="AO189" s="326"/>
      <c r="AP189" s="332" t="str">
        <f t="shared" si="359"/>
        <v/>
      </c>
      <c r="AQ189" s="328"/>
      <c r="AR189" s="333">
        <f t="shared" si="332"/>
        <v>0</v>
      </c>
      <c r="AS189" s="334"/>
      <c r="AT189" s="328"/>
      <c r="AU189" s="333">
        <f t="shared" si="333"/>
        <v>0</v>
      </c>
      <c r="AV189" s="334"/>
      <c r="AW189" s="328"/>
      <c r="AX189" s="333">
        <f t="shared" si="334"/>
        <v>0</v>
      </c>
      <c r="AY189" s="334"/>
      <c r="AZ189" s="328"/>
      <c r="BA189" s="333">
        <f t="shared" si="335"/>
        <v>0</v>
      </c>
      <c r="BB189" s="334"/>
      <c r="BC189" s="328"/>
      <c r="BD189" s="333">
        <f t="shared" si="336"/>
        <v>0</v>
      </c>
      <c r="BE189" s="334"/>
      <c r="BF189" s="328"/>
      <c r="BG189" s="333">
        <f t="shared" si="337"/>
        <v>0</v>
      </c>
      <c r="BH189" s="334"/>
      <c r="BI189" s="328"/>
      <c r="BJ189" s="333">
        <f t="shared" si="338"/>
        <v>0</v>
      </c>
      <c r="BK189" s="334"/>
      <c r="BL189" s="328"/>
      <c r="BM189" s="333">
        <f t="shared" si="339"/>
        <v>0</v>
      </c>
      <c r="BN189" s="334"/>
      <c r="BO189" s="328"/>
      <c r="BP189" s="333">
        <f t="shared" si="340"/>
        <v>0</v>
      </c>
      <c r="BQ189" s="334"/>
      <c r="BR189" s="328"/>
      <c r="BS189" s="458">
        <f>BS186/BS180</f>
        <v>0.87675142708873899</v>
      </c>
    </row>
    <row r="190" spans="1:71" ht="13.5" hidden="1" customHeight="1" thickBot="1" x14ac:dyDescent="0.3">
      <c r="A190" s="413"/>
      <c r="B190" s="451"/>
      <c r="C190" s="454"/>
      <c r="D190" s="457"/>
      <c r="E190" s="425"/>
      <c r="F190" s="349" t="s">
        <v>64</v>
      </c>
      <c r="G190" s="350"/>
      <c r="H190" s="351" t="str">
        <f t="shared" si="341"/>
        <v/>
      </c>
      <c r="I190" s="350"/>
      <c r="J190" s="351" t="str">
        <f t="shared" si="342"/>
        <v/>
      </c>
      <c r="K190" s="350"/>
      <c r="L190" s="351" t="str">
        <f t="shared" si="343"/>
        <v/>
      </c>
      <c r="M190" s="350"/>
      <c r="N190" s="351" t="str">
        <f t="shared" si="344"/>
        <v/>
      </c>
      <c r="O190" s="350"/>
      <c r="P190" s="351" t="str">
        <f t="shared" si="345"/>
        <v/>
      </c>
      <c r="Q190" s="350"/>
      <c r="R190" s="351" t="str">
        <f t="shared" si="346"/>
        <v/>
      </c>
      <c r="S190" s="350"/>
      <c r="T190" s="351" t="str">
        <f t="shared" si="347"/>
        <v/>
      </c>
      <c r="U190" s="350"/>
      <c r="V190" s="351" t="str">
        <f t="shared" si="348"/>
        <v/>
      </c>
      <c r="W190" s="350"/>
      <c r="X190" s="351" t="str">
        <f t="shared" si="349"/>
        <v/>
      </c>
      <c r="Y190" s="350"/>
      <c r="Z190" s="351" t="str">
        <f t="shared" si="350"/>
        <v/>
      </c>
      <c r="AA190" s="350"/>
      <c r="AB190" s="351" t="str">
        <f t="shared" si="351"/>
        <v/>
      </c>
      <c r="AC190" s="350"/>
      <c r="AD190" s="351" t="str">
        <f t="shared" si="352"/>
        <v/>
      </c>
      <c r="AE190" s="350"/>
      <c r="AF190" s="351" t="str">
        <f t="shared" si="353"/>
        <v/>
      </c>
      <c r="AG190" s="350"/>
      <c r="AH190" s="351" t="str">
        <f t="shared" si="354"/>
        <v/>
      </c>
      <c r="AI190" s="350"/>
      <c r="AJ190" s="351" t="str">
        <f t="shared" si="355"/>
        <v/>
      </c>
      <c r="AK190" s="350"/>
      <c r="AL190" s="351" t="str">
        <f t="shared" si="356"/>
        <v/>
      </c>
      <c r="AM190" s="350"/>
      <c r="AN190" s="351" t="str">
        <f t="shared" si="357"/>
        <v/>
      </c>
      <c r="AO190" s="350"/>
      <c r="AP190" s="351" t="str">
        <f t="shared" si="359"/>
        <v/>
      </c>
      <c r="AQ190" s="352"/>
      <c r="AR190" s="353">
        <f t="shared" si="332"/>
        <v>0</v>
      </c>
      <c r="AS190" s="354"/>
      <c r="AT190" s="352"/>
      <c r="AU190" s="353">
        <f t="shared" si="333"/>
        <v>0</v>
      </c>
      <c r="AV190" s="354"/>
      <c r="AW190" s="352"/>
      <c r="AX190" s="353">
        <f t="shared" si="334"/>
        <v>0</v>
      </c>
      <c r="AY190" s="354"/>
      <c r="AZ190" s="352"/>
      <c r="BA190" s="353">
        <f t="shared" si="335"/>
        <v>0</v>
      </c>
      <c r="BB190" s="354"/>
      <c r="BC190" s="352"/>
      <c r="BD190" s="353">
        <f t="shared" si="336"/>
        <v>0</v>
      </c>
      <c r="BE190" s="354"/>
      <c r="BF190" s="352"/>
      <c r="BG190" s="353">
        <f t="shared" si="337"/>
        <v>0</v>
      </c>
      <c r="BH190" s="354"/>
      <c r="BI190" s="352"/>
      <c r="BJ190" s="353">
        <f t="shared" si="338"/>
        <v>0</v>
      </c>
      <c r="BK190" s="354"/>
      <c r="BL190" s="352"/>
      <c r="BM190" s="353">
        <f t="shared" si="339"/>
        <v>0</v>
      </c>
      <c r="BN190" s="354"/>
      <c r="BO190" s="352"/>
      <c r="BP190" s="353">
        <f t="shared" si="340"/>
        <v>0</v>
      </c>
      <c r="BQ190" s="354"/>
      <c r="BR190" s="355"/>
      <c r="BS190" s="459"/>
    </row>
    <row r="191" spans="1:71" ht="13.5" customHeight="1" x14ac:dyDescent="0.3">
      <c r="A191" s="440" t="s">
        <v>27</v>
      </c>
      <c r="B191" s="442" t="s">
        <v>28</v>
      </c>
      <c r="C191" s="442" t="s">
        <v>29</v>
      </c>
      <c r="D191" s="442" t="s">
        <v>30</v>
      </c>
      <c r="E191" s="432" t="s">
        <v>31</v>
      </c>
      <c r="F191" s="444" t="s">
        <v>32</v>
      </c>
      <c r="G191" s="434" t="s">
        <v>33</v>
      </c>
      <c r="H191" s="436" t="s">
        <v>34</v>
      </c>
      <c r="I191" s="434" t="s">
        <v>33</v>
      </c>
      <c r="J191" s="436" t="s">
        <v>34</v>
      </c>
      <c r="K191" s="434" t="s">
        <v>33</v>
      </c>
      <c r="L191" s="436" t="s">
        <v>34</v>
      </c>
      <c r="M191" s="434" t="s">
        <v>33</v>
      </c>
      <c r="N191" s="436" t="s">
        <v>34</v>
      </c>
      <c r="O191" s="434" t="s">
        <v>33</v>
      </c>
      <c r="P191" s="436" t="s">
        <v>34</v>
      </c>
      <c r="Q191" s="434" t="s">
        <v>33</v>
      </c>
      <c r="R191" s="436" t="s">
        <v>34</v>
      </c>
      <c r="S191" s="434" t="s">
        <v>33</v>
      </c>
      <c r="T191" s="436" t="s">
        <v>34</v>
      </c>
      <c r="U191" s="434" t="s">
        <v>33</v>
      </c>
      <c r="V191" s="436" t="s">
        <v>34</v>
      </c>
      <c r="W191" s="434" t="s">
        <v>33</v>
      </c>
      <c r="X191" s="436" t="s">
        <v>34</v>
      </c>
      <c r="Y191" s="434" t="s">
        <v>33</v>
      </c>
      <c r="Z191" s="436" t="s">
        <v>34</v>
      </c>
      <c r="AA191" s="434" t="s">
        <v>33</v>
      </c>
      <c r="AB191" s="436" t="s">
        <v>34</v>
      </c>
      <c r="AC191" s="434" t="s">
        <v>33</v>
      </c>
      <c r="AD191" s="436" t="s">
        <v>34</v>
      </c>
      <c r="AE191" s="434" t="s">
        <v>33</v>
      </c>
      <c r="AF191" s="436" t="s">
        <v>34</v>
      </c>
      <c r="AG191" s="434" t="s">
        <v>33</v>
      </c>
      <c r="AH191" s="436" t="s">
        <v>34</v>
      </c>
      <c r="AI191" s="434" t="s">
        <v>33</v>
      </c>
      <c r="AJ191" s="436" t="s">
        <v>34</v>
      </c>
      <c r="AK191" s="434" t="s">
        <v>33</v>
      </c>
      <c r="AL191" s="436" t="s">
        <v>34</v>
      </c>
      <c r="AM191" s="434" t="s">
        <v>33</v>
      </c>
      <c r="AN191" s="436" t="s">
        <v>34</v>
      </c>
      <c r="AO191" s="434" t="s">
        <v>33</v>
      </c>
      <c r="AP191" s="436" t="s">
        <v>34</v>
      </c>
      <c r="AQ191" s="447" t="s">
        <v>33</v>
      </c>
      <c r="AR191" s="460" t="s">
        <v>35</v>
      </c>
      <c r="AS191" s="446" t="s">
        <v>34</v>
      </c>
      <c r="AT191" s="447" t="s">
        <v>33</v>
      </c>
      <c r="AU191" s="460" t="s">
        <v>35</v>
      </c>
      <c r="AV191" s="446" t="s">
        <v>34</v>
      </c>
      <c r="AW191" s="447" t="s">
        <v>33</v>
      </c>
      <c r="AX191" s="460" t="s">
        <v>35</v>
      </c>
      <c r="AY191" s="446" t="s">
        <v>34</v>
      </c>
      <c r="AZ191" s="447" t="s">
        <v>33</v>
      </c>
      <c r="BA191" s="460" t="s">
        <v>35</v>
      </c>
      <c r="BB191" s="446" t="s">
        <v>34</v>
      </c>
      <c r="BC191" s="447" t="s">
        <v>33</v>
      </c>
      <c r="BD191" s="460" t="s">
        <v>35</v>
      </c>
      <c r="BE191" s="446" t="s">
        <v>34</v>
      </c>
      <c r="BF191" s="447" t="s">
        <v>33</v>
      </c>
      <c r="BG191" s="460" t="s">
        <v>35</v>
      </c>
      <c r="BH191" s="446" t="s">
        <v>34</v>
      </c>
      <c r="BI191" s="447" t="s">
        <v>33</v>
      </c>
      <c r="BJ191" s="460" t="s">
        <v>35</v>
      </c>
      <c r="BK191" s="446" t="s">
        <v>34</v>
      </c>
      <c r="BL191" s="447" t="s">
        <v>33</v>
      </c>
      <c r="BM191" s="460" t="s">
        <v>35</v>
      </c>
      <c r="BN191" s="446" t="s">
        <v>34</v>
      </c>
      <c r="BO191" s="447" t="s">
        <v>33</v>
      </c>
      <c r="BP191" s="460" t="s">
        <v>35</v>
      </c>
      <c r="BQ191" s="446" t="s">
        <v>34</v>
      </c>
      <c r="BR191" s="447" t="s">
        <v>33</v>
      </c>
      <c r="BS191" s="448" t="s">
        <v>36</v>
      </c>
    </row>
    <row r="192" spans="1:71" x14ac:dyDescent="0.3">
      <c r="A192" s="441"/>
      <c r="B192" s="443"/>
      <c r="C192" s="443"/>
      <c r="D192" s="443"/>
      <c r="E192" s="433"/>
      <c r="F192" s="445"/>
      <c r="G192" s="435"/>
      <c r="H192" s="437"/>
      <c r="I192" s="435"/>
      <c r="J192" s="437"/>
      <c r="K192" s="435"/>
      <c r="L192" s="437"/>
      <c r="M192" s="435"/>
      <c r="N192" s="437"/>
      <c r="O192" s="435"/>
      <c r="P192" s="437"/>
      <c r="Q192" s="435"/>
      <c r="R192" s="437"/>
      <c r="S192" s="435"/>
      <c r="T192" s="437"/>
      <c r="U192" s="435"/>
      <c r="V192" s="437"/>
      <c r="W192" s="435"/>
      <c r="X192" s="437"/>
      <c r="Y192" s="435"/>
      <c r="Z192" s="437"/>
      <c r="AA192" s="435"/>
      <c r="AB192" s="437"/>
      <c r="AC192" s="435"/>
      <c r="AD192" s="437"/>
      <c r="AE192" s="435"/>
      <c r="AF192" s="437"/>
      <c r="AG192" s="435"/>
      <c r="AH192" s="437"/>
      <c r="AI192" s="435"/>
      <c r="AJ192" s="437"/>
      <c r="AK192" s="435"/>
      <c r="AL192" s="437"/>
      <c r="AM192" s="435"/>
      <c r="AN192" s="437"/>
      <c r="AO192" s="435"/>
      <c r="AP192" s="437"/>
      <c r="AQ192" s="431"/>
      <c r="AR192" s="433"/>
      <c r="AS192" s="406"/>
      <c r="AT192" s="431"/>
      <c r="AU192" s="433"/>
      <c r="AV192" s="406"/>
      <c r="AW192" s="431"/>
      <c r="AX192" s="433"/>
      <c r="AY192" s="406"/>
      <c r="AZ192" s="431"/>
      <c r="BA192" s="433"/>
      <c r="BB192" s="406"/>
      <c r="BC192" s="431"/>
      <c r="BD192" s="433"/>
      <c r="BE192" s="406"/>
      <c r="BF192" s="431"/>
      <c r="BG192" s="433"/>
      <c r="BH192" s="406"/>
      <c r="BI192" s="431"/>
      <c r="BJ192" s="433"/>
      <c r="BK192" s="406"/>
      <c r="BL192" s="431"/>
      <c r="BM192" s="433"/>
      <c r="BN192" s="406"/>
      <c r="BO192" s="431"/>
      <c r="BP192" s="433"/>
      <c r="BQ192" s="406"/>
      <c r="BR192" s="431"/>
      <c r="BS192" s="410"/>
    </row>
    <row r="193" spans="1:71" x14ac:dyDescent="0.3">
      <c r="A193" s="411" t="s">
        <v>450</v>
      </c>
      <c r="B193" s="449" t="s">
        <v>452</v>
      </c>
      <c r="C193" s="452">
        <v>1801600</v>
      </c>
      <c r="D193" s="455" t="s">
        <v>451</v>
      </c>
      <c r="E193" s="423" t="s">
        <v>76</v>
      </c>
      <c r="F193" s="325" t="s">
        <v>41</v>
      </c>
      <c r="G193" s="326"/>
      <c r="H193" s="327" t="str">
        <f>IF(G193&gt;0,G193,"")</f>
        <v/>
      </c>
      <c r="I193" s="326"/>
      <c r="J193" s="327" t="str">
        <f>IF(I193&gt;0,I193,"")</f>
        <v/>
      </c>
      <c r="K193" s="326"/>
      <c r="L193" s="327" t="str">
        <f>IF(K193&gt;0,K193,"")</f>
        <v/>
      </c>
      <c r="M193" s="326"/>
      <c r="N193" s="327" t="str">
        <f>IF(M193&gt;0,M193,"")</f>
        <v/>
      </c>
      <c r="O193" s="326"/>
      <c r="P193" s="327" t="str">
        <f>IF(O193&gt;0,O193,"")</f>
        <v/>
      </c>
      <c r="Q193" s="326"/>
      <c r="R193" s="327" t="str">
        <f>IF(Q193&gt;0,Q193,"")</f>
        <v/>
      </c>
      <c r="S193" s="326"/>
      <c r="T193" s="327" t="str">
        <f>IF(S193&gt;0,S193,"")</f>
        <v/>
      </c>
      <c r="U193" s="326"/>
      <c r="V193" s="327" t="str">
        <f>IF(U193&gt;0,U193,"")</f>
        <v/>
      </c>
      <c r="W193" s="326"/>
      <c r="X193" s="327" t="str">
        <f>IF(W193&gt;0,W193,"")</f>
        <v/>
      </c>
      <c r="Y193" s="326"/>
      <c r="Z193" s="327" t="str">
        <f>IF(Y193&gt;0,Y193,"")</f>
        <v/>
      </c>
      <c r="AA193" s="326"/>
      <c r="AB193" s="327" t="str">
        <f>IF(AA193&gt;0,AA193,"")</f>
        <v/>
      </c>
      <c r="AC193" s="326"/>
      <c r="AD193" s="327" t="str">
        <f>IF(AC193&gt;0,AC193,"")</f>
        <v/>
      </c>
      <c r="AE193" s="326"/>
      <c r="AF193" s="327" t="str">
        <f>IF(AE193&gt;0,AE193,"")</f>
        <v/>
      </c>
      <c r="AG193" s="326"/>
      <c r="AH193" s="327" t="str">
        <f>IF(AG193&gt;0,AG193,"")</f>
        <v/>
      </c>
      <c r="AI193" s="326"/>
      <c r="AJ193" s="327" t="str">
        <f>IF(AI193&gt;0,AI193,"")</f>
        <v/>
      </c>
      <c r="AK193" s="326"/>
      <c r="AL193" s="327" t="str">
        <f>IF(AK193&gt;0,AK193,"")</f>
        <v/>
      </c>
      <c r="AM193" s="326"/>
      <c r="AN193" s="327" t="str">
        <f>IF(AM193&gt;0,AM193,"")</f>
        <v/>
      </c>
      <c r="AO193" s="326"/>
      <c r="AP193" s="327" t="str">
        <f>IF(AO193&gt;0,AO193,"")</f>
        <v/>
      </c>
      <c r="AQ193" s="328"/>
      <c r="AR193" s="329">
        <f t="shared" ref="AR193:AR204" si="360">AQ193-AS193</f>
        <v>0</v>
      </c>
      <c r="AS193" s="330"/>
      <c r="AT193" s="328"/>
      <c r="AU193" s="329">
        <f t="shared" ref="AU193:AU204" si="361">AT193-AV193</f>
        <v>0</v>
      </c>
      <c r="AV193" s="330"/>
      <c r="AW193" s="328"/>
      <c r="AX193" s="329">
        <f t="shared" ref="AX193:AX204" si="362">AW193-AY193</f>
        <v>0</v>
      </c>
      <c r="AY193" s="330"/>
      <c r="AZ193" s="328"/>
      <c r="BA193" s="329">
        <f t="shared" ref="BA193:BA204" si="363">AZ193-BB193</f>
        <v>0</v>
      </c>
      <c r="BB193" s="330"/>
      <c r="BC193" s="328"/>
      <c r="BD193" s="329">
        <f t="shared" ref="BD193:BD204" si="364">BC193-BE193</f>
        <v>0</v>
      </c>
      <c r="BE193" s="330"/>
      <c r="BF193" s="328"/>
      <c r="BG193" s="329">
        <f t="shared" ref="BG193:BG204" si="365">BF193-BH193</f>
        <v>0</v>
      </c>
      <c r="BH193" s="330"/>
      <c r="BI193" s="328"/>
      <c r="BJ193" s="329">
        <f t="shared" ref="BJ193:BJ204" si="366">BI193-BK193</f>
        <v>0</v>
      </c>
      <c r="BK193" s="330"/>
      <c r="BL193" s="328"/>
      <c r="BM193" s="329">
        <f t="shared" ref="BM193:BM204" si="367">BL193-BN193</f>
        <v>0</v>
      </c>
      <c r="BN193" s="330"/>
      <c r="BO193" s="328"/>
      <c r="BP193" s="329">
        <f t="shared" ref="BP193:BP204" si="368">BO193-BQ193</f>
        <v>0</v>
      </c>
      <c r="BQ193" s="330"/>
      <c r="BR193" s="328"/>
      <c r="BS193" s="347" t="s">
        <v>42</v>
      </c>
    </row>
    <row r="194" spans="1:71" x14ac:dyDescent="0.3">
      <c r="A194" s="412"/>
      <c r="B194" s="450"/>
      <c r="C194" s="453"/>
      <c r="D194" s="456"/>
      <c r="E194" s="424"/>
      <c r="F194" s="325" t="s">
        <v>53</v>
      </c>
      <c r="G194" s="326"/>
      <c r="H194" s="332" t="str">
        <f t="shared" ref="H194:H204" si="369">IF(G194&gt;0,G194,"")</f>
        <v/>
      </c>
      <c r="I194" s="326"/>
      <c r="J194" s="332" t="str">
        <f t="shared" ref="J194:J204" si="370">IF(I194&gt;0,I194,"")</f>
        <v/>
      </c>
      <c r="K194" s="326"/>
      <c r="L194" s="332" t="str">
        <f t="shared" ref="L194:L204" si="371">IF(K194&gt;0,K194,"")</f>
        <v/>
      </c>
      <c r="M194" s="326"/>
      <c r="N194" s="332" t="str">
        <f t="shared" ref="N194:N204" si="372">IF(M194&gt;0,M194,"")</f>
        <v/>
      </c>
      <c r="O194" s="326"/>
      <c r="P194" s="332" t="str">
        <f t="shared" ref="P194:P204" si="373">IF(O194&gt;0,O194,"")</f>
        <v/>
      </c>
      <c r="Q194" s="326"/>
      <c r="R194" s="332" t="str">
        <f t="shared" ref="R194:R204" si="374">IF(Q194&gt;0,Q194,"")</f>
        <v/>
      </c>
      <c r="S194" s="326"/>
      <c r="T194" s="332" t="str">
        <f t="shared" ref="T194:T204" si="375">IF(S194&gt;0,S194,"")</f>
        <v/>
      </c>
      <c r="U194" s="326"/>
      <c r="V194" s="332" t="str">
        <f t="shared" ref="V194:V204" si="376">IF(U194&gt;0,U194,"")</f>
        <v/>
      </c>
      <c r="W194" s="326"/>
      <c r="X194" s="332" t="str">
        <f t="shared" ref="X194:X204" si="377">IF(W194&gt;0,W194,"")</f>
        <v/>
      </c>
      <c r="Y194" s="326"/>
      <c r="Z194" s="332" t="str">
        <f t="shared" ref="Z194:Z204" si="378">IF(Y194&gt;0,Y194,"")</f>
        <v/>
      </c>
      <c r="AA194" s="326"/>
      <c r="AB194" s="332" t="str">
        <f t="shared" ref="AB194:AB204" si="379">IF(AA194&gt;0,AA194,"")</f>
        <v/>
      </c>
      <c r="AC194" s="326"/>
      <c r="AD194" s="332" t="str">
        <f t="shared" ref="AD194:AD204" si="380">IF(AC194&gt;0,AC194,"")</f>
        <v/>
      </c>
      <c r="AE194" s="326"/>
      <c r="AF194" s="332" t="str">
        <f t="shared" ref="AF194:AF204" si="381">IF(AE194&gt;0,AE194,"")</f>
        <v/>
      </c>
      <c r="AG194" s="326"/>
      <c r="AH194" s="332" t="str">
        <f t="shared" ref="AH194:AH204" si="382">IF(AG194&gt;0,AG194,"")</f>
        <v/>
      </c>
      <c r="AI194" s="326"/>
      <c r="AJ194" s="332" t="str">
        <f t="shared" ref="AJ194:AJ204" si="383">IF(AI194&gt;0,AI194,"")</f>
        <v/>
      </c>
      <c r="AK194" s="326"/>
      <c r="AL194" s="332" t="str">
        <f t="shared" ref="AL194:AL204" si="384">IF(AK194&gt;0,AK194,"")</f>
        <v/>
      </c>
      <c r="AM194" s="326"/>
      <c r="AN194" s="332" t="str">
        <f t="shared" ref="AN194:AN204" si="385">IF(AM194&gt;0,AM194,"")</f>
        <v/>
      </c>
      <c r="AO194" s="326"/>
      <c r="AP194" s="332" t="str">
        <f t="shared" ref="AP194:AP196" si="386">IF(AO194&gt;0,AO194,"")</f>
        <v/>
      </c>
      <c r="AQ194" s="328"/>
      <c r="AR194" s="333">
        <f t="shared" si="360"/>
        <v>0</v>
      </c>
      <c r="AS194" s="334"/>
      <c r="AT194" s="328"/>
      <c r="AU194" s="333">
        <f t="shared" si="361"/>
        <v>0</v>
      </c>
      <c r="AV194" s="334"/>
      <c r="AW194" s="328"/>
      <c r="AX194" s="333">
        <f t="shared" si="362"/>
        <v>0</v>
      </c>
      <c r="AY194" s="334"/>
      <c r="AZ194" s="328"/>
      <c r="BA194" s="333">
        <f t="shared" si="363"/>
        <v>0</v>
      </c>
      <c r="BB194" s="334"/>
      <c r="BC194" s="328"/>
      <c r="BD194" s="333">
        <f t="shared" si="364"/>
        <v>0</v>
      </c>
      <c r="BE194" s="334"/>
      <c r="BF194" s="328"/>
      <c r="BG194" s="333">
        <f t="shared" si="365"/>
        <v>0</v>
      </c>
      <c r="BH194" s="334"/>
      <c r="BI194" s="328"/>
      <c r="BJ194" s="333">
        <f t="shared" si="366"/>
        <v>0</v>
      </c>
      <c r="BK194" s="334"/>
      <c r="BL194" s="328"/>
      <c r="BM194" s="333">
        <f t="shared" si="367"/>
        <v>0</v>
      </c>
      <c r="BN194" s="334"/>
      <c r="BO194" s="328"/>
      <c r="BP194" s="333">
        <f t="shared" si="368"/>
        <v>0</v>
      </c>
      <c r="BQ194" s="334"/>
      <c r="BR194" s="328"/>
      <c r="BS194" s="426">
        <f>SUM(AQ193:AQ204,AT193:AT204,AW193:AW204,AZ193:AZ204,BC193:BC204,BR193:BR204)+SUM(AO193:AO204,AM193:AM204,AK193:AK204,AI193:AI204,AG193:AG204,AE193:AE204,AC193:AC204,AA193:AA204,Y193:Y204,W193:W204,U193:U204,S193:S204,Q191,Q193:Q204,O193:O204,M193:M204,K193:K204,I193:I204,G193:G204,Q191)</f>
        <v>800548</v>
      </c>
    </row>
    <row r="195" spans="1:71" x14ac:dyDescent="0.3">
      <c r="A195" s="412"/>
      <c r="B195" s="450"/>
      <c r="C195" s="453"/>
      <c r="D195" s="456"/>
      <c r="E195" s="424"/>
      <c r="F195" s="325" t="s">
        <v>54</v>
      </c>
      <c r="G195" s="326"/>
      <c r="H195" s="332" t="str">
        <f t="shared" si="369"/>
        <v/>
      </c>
      <c r="I195" s="326"/>
      <c r="J195" s="332" t="str">
        <f t="shared" si="370"/>
        <v/>
      </c>
      <c r="K195" s="326"/>
      <c r="L195" s="332" t="str">
        <f t="shared" si="371"/>
        <v/>
      </c>
      <c r="M195" s="326"/>
      <c r="N195" s="332" t="str">
        <f t="shared" si="372"/>
        <v/>
      </c>
      <c r="O195" s="326"/>
      <c r="P195" s="332" t="str">
        <f t="shared" si="373"/>
        <v/>
      </c>
      <c r="Q195" s="326"/>
      <c r="R195" s="332" t="str">
        <f t="shared" si="374"/>
        <v/>
      </c>
      <c r="S195" s="326"/>
      <c r="T195" s="332" t="str">
        <f t="shared" si="375"/>
        <v/>
      </c>
      <c r="U195" s="326"/>
      <c r="V195" s="332" t="str">
        <f t="shared" si="376"/>
        <v/>
      </c>
      <c r="W195" s="326"/>
      <c r="X195" s="332" t="str">
        <f t="shared" si="377"/>
        <v/>
      </c>
      <c r="Y195" s="326"/>
      <c r="Z195" s="332" t="str">
        <f t="shared" si="378"/>
        <v/>
      </c>
      <c r="AA195" s="326"/>
      <c r="AB195" s="332" t="str">
        <f t="shared" si="379"/>
        <v/>
      </c>
      <c r="AC195" s="326"/>
      <c r="AD195" s="332" t="str">
        <f t="shared" si="380"/>
        <v/>
      </c>
      <c r="AE195" s="326"/>
      <c r="AF195" s="332" t="str">
        <f t="shared" si="381"/>
        <v/>
      </c>
      <c r="AG195" s="326"/>
      <c r="AH195" s="332" t="str">
        <f t="shared" si="382"/>
        <v/>
      </c>
      <c r="AI195" s="326"/>
      <c r="AJ195" s="332" t="str">
        <f t="shared" si="383"/>
        <v/>
      </c>
      <c r="AK195" s="326"/>
      <c r="AL195" s="332" t="str">
        <f t="shared" si="384"/>
        <v/>
      </c>
      <c r="AM195" s="326"/>
      <c r="AN195" s="332" t="str">
        <f t="shared" si="385"/>
        <v/>
      </c>
      <c r="AO195" s="326"/>
      <c r="AP195" s="332" t="str">
        <f t="shared" si="386"/>
        <v/>
      </c>
      <c r="AQ195" s="328"/>
      <c r="AR195" s="333">
        <f t="shared" si="360"/>
        <v>0</v>
      </c>
      <c r="AS195" s="334"/>
      <c r="AT195" s="328"/>
      <c r="AU195" s="333">
        <f t="shared" si="361"/>
        <v>0</v>
      </c>
      <c r="AV195" s="334"/>
      <c r="AW195" s="328"/>
      <c r="AX195" s="333">
        <f t="shared" si="362"/>
        <v>0</v>
      </c>
      <c r="AY195" s="334"/>
      <c r="AZ195" s="328"/>
      <c r="BA195" s="333">
        <f t="shared" si="363"/>
        <v>0</v>
      </c>
      <c r="BB195" s="334"/>
      <c r="BC195" s="328"/>
      <c r="BD195" s="333">
        <f t="shared" si="364"/>
        <v>0</v>
      </c>
      <c r="BE195" s="334"/>
      <c r="BF195" s="328"/>
      <c r="BG195" s="333">
        <f t="shared" si="365"/>
        <v>0</v>
      </c>
      <c r="BH195" s="334"/>
      <c r="BI195" s="328"/>
      <c r="BJ195" s="333">
        <f t="shared" si="366"/>
        <v>0</v>
      </c>
      <c r="BK195" s="334"/>
      <c r="BL195" s="328"/>
      <c r="BM195" s="333">
        <f t="shared" si="367"/>
        <v>0</v>
      </c>
      <c r="BN195" s="334"/>
      <c r="BO195" s="328"/>
      <c r="BP195" s="333">
        <f t="shared" si="368"/>
        <v>0</v>
      </c>
      <c r="BQ195" s="334"/>
      <c r="BR195" s="328"/>
      <c r="BS195" s="426"/>
    </row>
    <row r="196" spans="1:71" x14ac:dyDescent="0.3">
      <c r="A196" s="412"/>
      <c r="B196" s="450"/>
      <c r="C196" s="453"/>
      <c r="D196" s="456"/>
      <c r="E196" s="424"/>
      <c r="F196" s="325" t="s">
        <v>55</v>
      </c>
      <c r="G196" s="326"/>
      <c r="H196" s="335" t="str">
        <f t="shared" si="369"/>
        <v/>
      </c>
      <c r="I196" s="326"/>
      <c r="J196" s="335" t="str">
        <f t="shared" si="370"/>
        <v/>
      </c>
      <c r="K196" s="326"/>
      <c r="L196" s="335" t="str">
        <f t="shared" si="371"/>
        <v/>
      </c>
      <c r="M196" s="326"/>
      <c r="N196" s="335" t="str">
        <f t="shared" si="372"/>
        <v/>
      </c>
      <c r="O196" s="326"/>
      <c r="P196" s="335" t="str">
        <f t="shared" si="373"/>
        <v/>
      </c>
      <c r="Q196" s="326"/>
      <c r="R196" s="335" t="str">
        <f t="shared" si="374"/>
        <v/>
      </c>
      <c r="S196" s="326"/>
      <c r="T196" s="335" t="str">
        <f t="shared" si="375"/>
        <v/>
      </c>
      <c r="U196" s="326"/>
      <c r="V196" s="335" t="str">
        <f t="shared" si="376"/>
        <v/>
      </c>
      <c r="W196" s="326"/>
      <c r="X196" s="335" t="str">
        <f t="shared" si="377"/>
        <v/>
      </c>
      <c r="Y196" s="326"/>
      <c r="Z196" s="335" t="str">
        <f t="shared" si="378"/>
        <v/>
      </c>
      <c r="AA196" s="326"/>
      <c r="AB196" s="335" t="str">
        <f t="shared" si="379"/>
        <v/>
      </c>
      <c r="AC196" s="326"/>
      <c r="AD196" s="335" t="str">
        <f t="shared" si="380"/>
        <v/>
      </c>
      <c r="AE196" s="326"/>
      <c r="AF196" s="335" t="str">
        <f t="shared" si="381"/>
        <v/>
      </c>
      <c r="AG196" s="326"/>
      <c r="AH196" s="335" t="str">
        <f t="shared" si="382"/>
        <v/>
      </c>
      <c r="AI196" s="326"/>
      <c r="AJ196" s="335" t="str">
        <f t="shared" si="383"/>
        <v/>
      </c>
      <c r="AK196" s="326"/>
      <c r="AL196" s="335" t="str">
        <f t="shared" si="384"/>
        <v/>
      </c>
      <c r="AM196" s="326"/>
      <c r="AN196" s="335" t="str">
        <f t="shared" si="385"/>
        <v/>
      </c>
      <c r="AO196" s="326"/>
      <c r="AP196" s="335" t="str">
        <f t="shared" si="386"/>
        <v/>
      </c>
      <c r="AQ196" s="328"/>
      <c r="AR196" s="333">
        <f t="shared" si="360"/>
        <v>0</v>
      </c>
      <c r="AS196" s="334"/>
      <c r="AT196" s="328"/>
      <c r="AU196" s="333">
        <f t="shared" si="361"/>
        <v>0</v>
      </c>
      <c r="AV196" s="334"/>
      <c r="AW196" s="328"/>
      <c r="AX196" s="333">
        <f t="shared" si="362"/>
        <v>0</v>
      </c>
      <c r="AY196" s="334"/>
      <c r="AZ196" s="328"/>
      <c r="BA196" s="333">
        <f t="shared" si="363"/>
        <v>0</v>
      </c>
      <c r="BB196" s="334"/>
      <c r="BC196" s="328"/>
      <c r="BD196" s="333">
        <f t="shared" si="364"/>
        <v>0</v>
      </c>
      <c r="BE196" s="334"/>
      <c r="BF196" s="328"/>
      <c r="BG196" s="333">
        <f t="shared" si="365"/>
        <v>0</v>
      </c>
      <c r="BH196" s="334"/>
      <c r="BI196" s="328"/>
      <c r="BJ196" s="333">
        <f t="shared" si="366"/>
        <v>0</v>
      </c>
      <c r="BK196" s="334"/>
      <c r="BL196" s="328"/>
      <c r="BM196" s="333">
        <f t="shared" si="367"/>
        <v>0</v>
      </c>
      <c r="BN196" s="334"/>
      <c r="BO196" s="328"/>
      <c r="BP196" s="333">
        <f t="shared" si="368"/>
        <v>0</v>
      </c>
      <c r="BQ196" s="334"/>
      <c r="BR196" s="328"/>
      <c r="BS196" s="348" t="s">
        <v>43</v>
      </c>
    </row>
    <row r="197" spans="1:71" x14ac:dyDescent="0.3">
      <c r="A197" s="412"/>
      <c r="B197" s="450"/>
      <c r="C197" s="453"/>
      <c r="D197" s="456"/>
      <c r="E197" s="424"/>
      <c r="F197" s="325" t="s">
        <v>56</v>
      </c>
      <c r="G197" s="326"/>
      <c r="H197" s="335" t="str">
        <f t="shared" si="369"/>
        <v/>
      </c>
      <c r="I197" s="326"/>
      <c r="J197" s="335" t="str">
        <f t="shared" si="370"/>
        <v/>
      </c>
      <c r="K197" s="326"/>
      <c r="L197" s="335" t="str">
        <f t="shared" si="371"/>
        <v/>
      </c>
      <c r="M197" s="326"/>
      <c r="N197" s="335" t="str">
        <f t="shared" si="372"/>
        <v/>
      </c>
      <c r="O197" s="326"/>
      <c r="P197" s="335" t="str">
        <f t="shared" si="373"/>
        <v/>
      </c>
      <c r="Q197" s="326"/>
      <c r="R197" s="335" t="str">
        <f t="shared" si="374"/>
        <v/>
      </c>
      <c r="S197" s="326"/>
      <c r="T197" s="335" t="str">
        <f t="shared" si="375"/>
        <v/>
      </c>
      <c r="U197" s="326"/>
      <c r="V197" s="335" t="str">
        <f t="shared" si="376"/>
        <v/>
      </c>
      <c r="W197" s="326"/>
      <c r="X197" s="335" t="str">
        <f t="shared" si="377"/>
        <v/>
      </c>
      <c r="Y197" s="326"/>
      <c r="Z197" s="335" t="str">
        <f t="shared" si="378"/>
        <v/>
      </c>
      <c r="AA197" s="326"/>
      <c r="AB197" s="335" t="str">
        <f t="shared" si="379"/>
        <v/>
      </c>
      <c r="AC197" s="326"/>
      <c r="AD197" s="335" t="str">
        <f t="shared" si="380"/>
        <v/>
      </c>
      <c r="AE197" s="326"/>
      <c r="AF197" s="335" t="str">
        <f t="shared" si="381"/>
        <v/>
      </c>
      <c r="AG197" s="326"/>
      <c r="AH197" s="335" t="str">
        <f t="shared" si="382"/>
        <v/>
      </c>
      <c r="AI197" s="326"/>
      <c r="AJ197" s="335" t="str">
        <f t="shared" si="383"/>
        <v/>
      </c>
      <c r="AK197" s="326"/>
      <c r="AL197" s="335" t="str">
        <f t="shared" si="384"/>
        <v/>
      </c>
      <c r="AM197" s="326"/>
      <c r="AN197" s="335" t="str">
        <f t="shared" si="385"/>
        <v/>
      </c>
      <c r="AO197" s="326"/>
      <c r="AP197" s="335"/>
      <c r="AQ197" s="328"/>
      <c r="AR197" s="333">
        <f t="shared" si="360"/>
        <v>0</v>
      </c>
      <c r="AS197" s="334"/>
      <c r="AT197" s="328"/>
      <c r="AU197" s="333">
        <f t="shared" si="361"/>
        <v>0</v>
      </c>
      <c r="AV197" s="334"/>
      <c r="AW197" s="328"/>
      <c r="AX197" s="333">
        <f t="shared" si="362"/>
        <v>0</v>
      </c>
      <c r="AY197" s="334"/>
      <c r="AZ197" s="328"/>
      <c r="BA197" s="333">
        <f t="shared" si="363"/>
        <v>0</v>
      </c>
      <c r="BB197" s="334"/>
      <c r="BC197" s="328"/>
      <c r="BD197" s="333">
        <f t="shared" si="364"/>
        <v>0</v>
      </c>
      <c r="BE197" s="334"/>
      <c r="BF197" s="328"/>
      <c r="BG197" s="333">
        <f t="shared" si="365"/>
        <v>0</v>
      </c>
      <c r="BH197" s="334"/>
      <c r="BI197" s="328"/>
      <c r="BJ197" s="333">
        <f t="shared" si="366"/>
        <v>0</v>
      </c>
      <c r="BK197" s="334"/>
      <c r="BL197" s="328"/>
      <c r="BM197" s="333">
        <f t="shared" si="367"/>
        <v>0</v>
      </c>
      <c r="BN197" s="334"/>
      <c r="BO197" s="328"/>
      <c r="BP197" s="333">
        <f t="shared" si="368"/>
        <v>0</v>
      </c>
      <c r="BQ197" s="334"/>
      <c r="BR197" s="328"/>
      <c r="BS197" s="426">
        <f>SUM(AR193:AR204,AU193:AU204,AX193:AX204,BA193:BA204,BD193:BD204)</f>
        <v>0</v>
      </c>
    </row>
    <row r="198" spans="1:71" x14ac:dyDescent="0.3">
      <c r="A198" s="412"/>
      <c r="B198" s="450"/>
      <c r="C198" s="453"/>
      <c r="D198" s="456"/>
      <c r="E198" s="424"/>
      <c r="F198" s="325" t="s">
        <v>57</v>
      </c>
      <c r="G198" s="326"/>
      <c r="H198" s="332" t="str">
        <f t="shared" si="369"/>
        <v/>
      </c>
      <c r="I198" s="326"/>
      <c r="J198" s="332" t="str">
        <f t="shared" si="370"/>
        <v/>
      </c>
      <c r="K198" s="326"/>
      <c r="L198" s="332" t="str">
        <f t="shared" si="371"/>
        <v/>
      </c>
      <c r="M198" s="326"/>
      <c r="N198" s="332" t="str">
        <f t="shared" si="372"/>
        <v/>
      </c>
      <c r="O198" s="326"/>
      <c r="P198" s="332" t="str">
        <f t="shared" si="373"/>
        <v/>
      </c>
      <c r="Q198" s="326"/>
      <c r="R198" s="332" t="str">
        <f t="shared" si="374"/>
        <v/>
      </c>
      <c r="S198" s="326"/>
      <c r="T198" s="332" t="str">
        <f t="shared" si="375"/>
        <v/>
      </c>
      <c r="U198" s="326"/>
      <c r="V198" s="332" t="str">
        <f t="shared" si="376"/>
        <v/>
      </c>
      <c r="W198" s="326"/>
      <c r="X198" s="332" t="str">
        <f t="shared" si="377"/>
        <v/>
      </c>
      <c r="Y198" s="326"/>
      <c r="Z198" s="332" t="str">
        <f t="shared" si="378"/>
        <v/>
      </c>
      <c r="AA198" s="326"/>
      <c r="AB198" s="332" t="str">
        <f t="shared" si="379"/>
        <v/>
      </c>
      <c r="AC198" s="326"/>
      <c r="AD198" s="332" t="str">
        <f t="shared" si="380"/>
        <v/>
      </c>
      <c r="AE198" s="326"/>
      <c r="AF198" s="332" t="str">
        <f t="shared" si="381"/>
        <v/>
      </c>
      <c r="AG198" s="326"/>
      <c r="AH198" s="332" t="str">
        <f t="shared" si="382"/>
        <v/>
      </c>
      <c r="AI198" s="326"/>
      <c r="AJ198" s="332" t="str">
        <f t="shared" si="383"/>
        <v/>
      </c>
      <c r="AK198" s="326"/>
      <c r="AL198" s="332" t="str">
        <f t="shared" si="384"/>
        <v/>
      </c>
      <c r="AM198" s="326"/>
      <c r="AN198" s="332" t="str">
        <f t="shared" si="385"/>
        <v/>
      </c>
      <c r="AO198" s="326"/>
      <c r="AP198" s="332"/>
      <c r="AQ198" s="328"/>
      <c r="AR198" s="333">
        <f t="shared" si="360"/>
        <v>0</v>
      </c>
      <c r="AS198" s="334"/>
      <c r="AT198" s="328"/>
      <c r="AU198" s="333">
        <f t="shared" si="361"/>
        <v>0</v>
      </c>
      <c r="AV198" s="334"/>
      <c r="AW198" s="265">
        <f>SUM(294140+148368+268400)</f>
        <v>710908</v>
      </c>
      <c r="AX198" s="269">
        <f t="shared" si="362"/>
        <v>0</v>
      </c>
      <c r="AY198" s="270">
        <v>710908</v>
      </c>
      <c r="AZ198" s="265">
        <v>89640</v>
      </c>
      <c r="BA198" s="269">
        <f t="shared" si="363"/>
        <v>0</v>
      </c>
      <c r="BB198" s="270">
        <f>SUM(22948+66692)</f>
        <v>89640</v>
      </c>
      <c r="BC198" s="328"/>
      <c r="BD198" s="333">
        <f t="shared" si="364"/>
        <v>0</v>
      </c>
      <c r="BE198" s="334"/>
      <c r="BF198" s="328"/>
      <c r="BG198" s="333">
        <f t="shared" si="365"/>
        <v>0</v>
      </c>
      <c r="BH198" s="334"/>
      <c r="BI198" s="328"/>
      <c r="BJ198" s="333">
        <f t="shared" si="366"/>
        <v>0</v>
      </c>
      <c r="BK198" s="334"/>
      <c r="BL198" s="328"/>
      <c r="BM198" s="333">
        <f t="shared" si="367"/>
        <v>0</v>
      </c>
      <c r="BN198" s="334"/>
      <c r="BO198" s="328"/>
      <c r="BP198" s="333">
        <f t="shared" si="368"/>
        <v>0</v>
      </c>
      <c r="BQ198" s="334"/>
      <c r="BR198" s="328"/>
      <c r="BS198" s="427"/>
    </row>
    <row r="199" spans="1:71" x14ac:dyDescent="0.3">
      <c r="A199" s="412"/>
      <c r="B199" s="450"/>
      <c r="C199" s="453"/>
      <c r="D199" s="456"/>
      <c r="E199" s="424"/>
      <c r="F199" s="325" t="s">
        <v>58</v>
      </c>
      <c r="G199" s="326"/>
      <c r="H199" s="332" t="str">
        <f t="shared" si="369"/>
        <v/>
      </c>
      <c r="I199" s="326"/>
      <c r="J199" s="332" t="str">
        <f t="shared" si="370"/>
        <v/>
      </c>
      <c r="K199" s="326"/>
      <c r="L199" s="332" t="str">
        <f t="shared" si="371"/>
        <v/>
      </c>
      <c r="M199" s="326"/>
      <c r="N199" s="332" t="str">
        <f t="shared" si="372"/>
        <v/>
      </c>
      <c r="O199" s="326"/>
      <c r="P199" s="332" t="str">
        <f t="shared" si="373"/>
        <v/>
      </c>
      <c r="Q199" s="326"/>
      <c r="R199" s="332" t="str">
        <f t="shared" si="374"/>
        <v/>
      </c>
      <c r="S199" s="326"/>
      <c r="T199" s="332" t="str">
        <f t="shared" si="375"/>
        <v/>
      </c>
      <c r="U199" s="326"/>
      <c r="V199" s="332" t="str">
        <f t="shared" si="376"/>
        <v/>
      </c>
      <c r="W199" s="326"/>
      <c r="X199" s="332" t="str">
        <f t="shared" si="377"/>
        <v/>
      </c>
      <c r="Y199" s="326"/>
      <c r="Z199" s="332" t="str">
        <f t="shared" si="378"/>
        <v/>
      </c>
      <c r="AA199" s="326"/>
      <c r="AB199" s="332" t="str">
        <f t="shared" si="379"/>
        <v/>
      </c>
      <c r="AC199" s="326"/>
      <c r="AD199" s="332" t="str">
        <f t="shared" si="380"/>
        <v/>
      </c>
      <c r="AE199" s="326"/>
      <c r="AF199" s="332" t="str">
        <f t="shared" si="381"/>
        <v/>
      </c>
      <c r="AG199" s="326"/>
      <c r="AH199" s="332" t="str">
        <f t="shared" si="382"/>
        <v/>
      </c>
      <c r="AI199" s="326"/>
      <c r="AJ199" s="332" t="str">
        <f t="shared" si="383"/>
        <v/>
      </c>
      <c r="AK199" s="326"/>
      <c r="AL199" s="332" t="str">
        <f t="shared" si="384"/>
        <v/>
      </c>
      <c r="AM199" s="326"/>
      <c r="AN199" s="332" t="str">
        <f t="shared" si="385"/>
        <v/>
      </c>
      <c r="AO199" s="326"/>
      <c r="AP199" s="332" t="str">
        <f t="shared" ref="AP199:AP204" si="387">IF(AO199&gt;0,AO199,"")</f>
        <v/>
      </c>
      <c r="AQ199" s="328"/>
      <c r="AR199" s="333">
        <f t="shared" si="360"/>
        <v>0</v>
      </c>
      <c r="AS199" s="334"/>
      <c r="AT199" s="328"/>
      <c r="AU199" s="333">
        <f t="shared" si="361"/>
        <v>0</v>
      </c>
      <c r="AV199" s="334"/>
      <c r="AW199" s="328"/>
      <c r="AX199" s="333">
        <f t="shared" si="362"/>
        <v>0</v>
      </c>
      <c r="AY199" s="334"/>
      <c r="AZ199" s="328"/>
      <c r="BA199" s="333">
        <f t="shared" si="363"/>
        <v>0</v>
      </c>
      <c r="BB199" s="334"/>
      <c r="BC199" s="328"/>
      <c r="BD199" s="333">
        <f t="shared" si="364"/>
        <v>0</v>
      </c>
      <c r="BE199" s="334"/>
      <c r="BF199" s="328"/>
      <c r="BG199" s="333">
        <f t="shared" si="365"/>
        <v>0</v>
      </c>
      <c r="BH199" s="334"/>
      <c r="BI199" s="328"/>
      <c r="BJ199" s="333">
        <f t="shared" si="366"/>
        <v>0</v>
      </c>
      <c r="BK199" s="334"/>
      <c r="BL199" s="328"/>
      <c r="BM199" s="333">
        <f t="shared" si="367"/>
        <v>0</v>
      </c>
      <c r="BN199" s="334"/>
      <c r="BO199" s="328"/>
      <c r="BP199" s="333">
        <f t="shared" si="368"/>
        <v>0</v>
      </c>
      <c r="BQ199" s="334"/>
      <c r="BR199" s="328"/>
      <c r="BS199" s="348" t="s">
        <v>44</v>
      </c>
    </row>
    <row r="200" spans="1:71" x14ac:dyDescent="0.3">
      <c r="A200" s="412"/>
      <c r="B200" s="450"/>
      <c r="C200" s="453"/>
      <c r="D200" s="456"/>
      <c r="E200" s="424"/>
      <c r="F200" s="325" t="s">
        <v>59</v>
      </c>
      <c r="G200" s="326"/>
      <c r="H200" s="332" t="str">
        <f t="shared" si="369"/>
        <v/>
      </c>
      <c r="I200" s="326"/>
      <c r="J200" s="332" t="str">
        <f t="shared" si="370"/>
        <v/>
      </c>
      <c r="K200" s="326"/>
      <c r="L200" s="332" t="str">
        <f t="shared" si="371"/>
        <v/>
      </c>
      <c r="M200" s="326"/>
      <c r="N200" s="332" t="str">
        <f t="shared" si="372"/>
        <v/>
      </c>
      <c r="O200" s="326"/>
      <c r="P200" s="332" t="str">
        <f t="shared" si="373"/>
        <v/>
      </c>
      <c r="Q200" s="326"/>
      <c r="R200" s="332" t="str">
        <f t="shared" si="374"/>
        <v/>
      </c>
      <c r="S200" s="326"/>
      <c r="T200" s="332" t="str">
        <f t="shared" si="375"/>
        <v/>
      </c>
      <c r="U200" s="326"/>
      <c r="V200" s="332" t="str">
        <f t="shared" si="376"/>
        <v/>
      </c>
      <c r="W200" s="326"/>
      <c r="X200" s="332" t="str">
        <f t="shared" si="377"/>
        <v/>
      </c>
      <c r="Y200" s="326"/>
      <c r="Z200" s="332" t="str">
        <f t="shared" si="378"/>
        <v/>
      </c>
      <c r="AA200" s="326"/>
      <c r="AB200" s="332" t="str">
        <f t="shared" si="379"/>
        <v/>
      </c>
      <c r="AC200" s="326"/>
      <c r="AD200" s="332" t="str">
        <f t="shared" si="380"/>
        <v/>
      </c>
      <c r="AE200" s="326"/>
      <c r="AF200" s="332" t="str">
        <f t="shared" si="381"/>
        <v/>
      </c>
      <c r="AG200" s="326"/>
      <c r="AH200" s="332" t="str">
        <f t="shared" si="382"/>
        <v/>
      </c>
      <c r="AI200" s="326"/>
      <c r="AJ200" s="332" t="str">
        <f t="shared" si="383"/>
        <v/>
      </c>
      <c r="AK200" s="326"/>
      <c r="AL200" s="332" t="str">
        <f t="shared" si="384"/>
        <v/>
      </c>
      <c r="AM200" s="326"/>
      <c r="AN200" s="332" t="str">
        <f t="shared" si="385"/>
        <v/>
      </c>
      <c r="AO200" s="326"/>
      <c r="AP200" s="332" t="str">
        <f t="shared" si="387"/>
        <v/>
      </c>
      <c r="AQ200" s="328"/>
      <c r="AR200" s="333">
        <f t="shared" si="360"/>
        <v>0</v>
      </c>
      <c r="AS200" s="334"/>
      <c r="AT200" s="328"/>
      <c r="AU200" s="333">
        <f t="shared" si="361"/>
        <v>0</v>
      </c>
      <c r="AV200" s="334"/>
      <c r="AW200" s="328"/>
      <c r="AX200" s="333">
        <f t="shared" si="362"/>
        <v>0</v>
      </c>
      <c r="AY200" s="334"/>
      <c r="AZ200" s="328"/>
      <c r="BA200" s="333">
        <f t="shared" si="363"/>
        <v>0</v>
      </c>
      <c r="BB200" s="334"/>
      <c r="BC200" s="328"/>
      <c r="BD200" s="333">
        <f t="shared" si="364"/>
        <v>0</v>
      </c>
      <c r="BE200" s="334"/>
      <c r="BF200" s="328"/>
      <c r="BG200" s="333">
        <f t="shared" si="365"/>
        <v>0</v>
      </c>
      <c r="BH200" s="334"/>
      <c r="BI200" s="328"/>
      <c r="BJ200" s="333">
        <f t="shared" si="366"/>
        <v>0</v>
      </c>
      <c r="BK200" s="334"/>
      <c r="BL200" s="328"/>
      <c r="BM200" s="333">
        <f t="shared" si="367"/>
        <v>0</v>
      </c>
      <c r="BN200" s="334"/>
      <c r="BO200" s="328"/>
      <c r="BP200" s="333">
        <f t="shared" si="368"/>
        <v>0</v>
      </c>
      <c r="BQ200" s="334"/>
      <c r="BR200" s="328"/>
      <c r="BS200" s="426">
        <f>SUM(AS193:AS204,AV193:AV204,AY193:AY204,BB193:BB204,BE193:BE204)+SUM(AP193:AP204,AN193:AN204,AL193:AL204,AJ193:AJ204,AH193:AH204,AF193:AF204,AD193:AD204,AB193:AB204,Z193:Z204,X193:X204,V193:V204,T193:T204,R193:R204,P193:P204,N193:N204,L193:L204,J193:J204,H193:H204)</f>
        <v>800548</v>
      </c>
    </row>
    <row r="201" spans="1:71" x14ac:dyDescent="0.3">
      <c r="A201" s="412"/>
      <c r="B201" s="450"/>
      <c r="C201" s="453"/>
      <c r="D201" s="456"/>
      <c r="E201" s="424"/>
      <c r="F201" s="325" t="s">
        <v>60</v>
      </c>
      <c r="G201" s="326"/>
      <c r="H201" s="332" t="str">
        <f t="shared" si="369"/>
        <v/>
      </c>
      <c r="I201" s="326"/>
      <c r="J201" s="332" t="str">
        <f t="shared" si="370"/>
        <v/>
      </c>
      <c r="K201" s="326"/>
      <c r="L201" s="332" t="str">
        <f t="shared" si="371"/>
        <v/>
      </c>
      <c r="M201" s="326"/>
      <c r="N201" s="332" t="str">
        <f t="shared" si="372"/>
        <v/>
      </c>
      <c r="O201" s="326"/>
      <c r="P201" s="332" t="str">
        <f t="shared" si="373"/>
        <v/>
      </c>
      <c r="Q201" s="326"/>
      <c r="R201" s="332" t="str">
        <f t="shared" si="374"/>
        <v/>
      </c>
      <c r="S201" s="326"/>
      <c r="T201" s="332" t="str">
        <f t="shared" si="375"/>
        <v/>
      </c>
      <c r="U201" s="326"/>
      <c r="V201" s="332" t="str">
        <f t="shared" si="376"/>
        <v/>
      </c>
      <c r="W201" s="326"/>
      <c r="X201" s="332" t="str">
        <f t="shared" si="377"/>
        <v/>
      </c>
      <c r="Y201" s="326"/>
      <c r="Z201" s="332" t="str">
        <f t="shared" si="378"/>
        <v/>
      </c>
      <c r="AA201" s="326"/>
      <c r="AB201" s="332" t="str">
        <f t="shared" si="379"/>
        <v/>
      </c>
      <c r="AC201" s="326"/>
      <c r="AD201" s="332" t="str">
        <f t="shared" si="380"/>
        <v/>
      </c>
      <c r="AE201" s="326"/>
      <c r="AF201" s="332" t="str">
        <f t="shared" si="381"/>
        <v/>
      </c>
      <c r="AG201" s="326"/>
      <c r="AH201" s="332" t="str">
        <f t="shared" si="382"/>
        <v/>
      </c>
      <c r="AI201" s="326"/>
      <c r="AJ201" s="332" t="str">
        <f t="shared" si="383"/>
        <v/>
      </c>
      <c r="AK201" s="326"/>
      <c r="AL201" s="332" t="str">
        <f t="shared" si="384"/>
        <v/>
      </c>
      <c r="AM201" s="326"/>
      <c r="AN201" s="332" t="str">
        <f t="shared" si="385"/>
        <v/>
      </c>
      <c r="AO201" s="326"/>
      <c r="AP201" s="332" t="str">
        <f t="shared" si="387"/>
        <v/>
      </c>
      <c r="AQ201" s="328"/>
      <c r="AR201" s="333">
        <f t="shared" si="360"/>
        <v>0</v>
      </c>
      <c r="AS201" s="334"/>
      <c r="AT201" s="328"/>
      <c r="AU201" s="333">
        <f t="shared" si="361"/>
        <v>0</v>
      </c>
      <c r="AV201" s="334"/>
      <c r="AW201" s="328"/>
      <c r="AX201" s="333">
        <f t="shared" si="362"/>
        <v>0</v>
      </c>
      <c r="AY201" s="334"/>
      <c r="AZ201" s="328"/>
      <c r="BA201" s="333">
        <f t="shared" si="363"/>
        <v>0</v>
      </c>
      <c r="BB201" s="334"/>
      <c r="BC201" s="328"/>
      <c r="BD201" s="333">
        <f t="shared" si="364"/>
        <v>0</v>
      </c>
      <c r="BE201" s="334"/>
      <c r="BF201" s="328"/>
      <c r="BG201" s="333">
        <f t="shared" si="365"/>
        <v>0</v>
      </c>
      <c r="BH201" s="334"/>
      <c r="BI201" s="328"/>
      <c r="BJ201" s="333">
        <f t="shared" si="366"/>
        <v>0</v>
      </c>
      <c r="BK201" s="334"/>
      <c r="BL201" s="328"/>
      <c r="BM201" s="333">
        <f t="shared" si="367"/>
        <v>0</v>
      </c>
      <c r="BN201" s="334"/>
      <c r="BO201" s="328"/>
      <c r="BP201" s="333">
        <f t="shared" si="368"/>
        <v>0</v>
      </c>
      <c r="BQ201" s="334"/>
      <c r="BR201" s="328"/>
      <c r="BS201" s="426"/>
    </row>
    <row r="202" spans="1:71" x14ac:dyDescent="0.3">
      <c r="A202" s="412"/>
      <c r="B202" s="450"/>
      <c r="C202" s="453"/>
      <c r="D202" s="456"/>
      <c r="E202" s="424"/>
      <c r="F202" s="325" t="s">
        <v>61</v>
      </c>
      <c r="G202" s="326"/>
      <c r="H202" s="335" t="str">
        <f t="shared" si="369"/>
        <v/>
      </c>
      <c r="I202" s="326"/>
      <c r="J202" s="335" t="str">
        <f t="shared" si="370"/>
        <v/>
      </c>
      <c r="K202" s="326"/>
      <c r="L202" s="335" t="str">
        <f t="shared" si="371"/>
        <v/>
      </c>
      <c r="M202" s="326"/>
      <c r="N202" s="335" t="str">
        <f t="shared" si="372"/>
        <v/>
      </c>
      <c r="O202" s="326"/>
      <c r="P202" s="335" t="str">
        <f t="shared" si="373"/>
        <v/>
      </c>
      <c r="Q202" s="326"/>
      <c r="R202" s="335" t="str">
        <f t="shared" si="374"/>
        <v/>
      </c>
      <c r="S202" s="326"/>
      <c r="T202" s="335" t="str">
        <f t="shared" si="375"/>
        <v/>
      </c>
      <c r="U202" s="326"/>
      <c r="V202" s="335" t="str">
        <f t="shared" si="376"/>
        <v/>
      </c>
      <c r="W202" s="326"/>
      <c r="X202" s="335" t="str">
        <f t="shared" si="377"/>
        <v/>
      </c>
      <c r="Y202" s="326"/>
      <c r="Z202" s="335" t="str">
        <f t="shared" si="378"/>
        <v/>
      </c>
      <c r="AA202" s="326"/>
      <c r="AB202" s="335" t="str">
        <f t="shared" si="379"/>
        <v/>
      </c>
      <c r="AC202" s="326"/>
      <c r="AD202" s="335" t="str">
        <f t="shared" si="380"/>
        <v/>
      </c>
      <c r="AE202" s="326"/>
      <c r="AF202" s="335" t="str">
        <f t="shared" si="381"/>
        <v/>
      </c>
      <c r="AG202" s="326"/>
      <c r="AH202" s="335" t="str">
        <f t="shared" si="382"/>
        <v/>
      </c>
      <c r="AI202" s="326"/>
      <c r="AJ202" s="335" t="str">
        <f t="shared" si="383"/>
        <v/>
      </c>
      <c r="AK202" s="326"/>
      <c r="AL202" s="335" t="str">
        <f t="shared" si="384"/>
        <v/>
      </c>
      <c r="AM202" s="326"/>
      <c r="AN202" s="335" t="str">
        <f t="shared" si="385"/>
        <v/>
      </c>
      <c r="AO202" s="326"/>
      <c r="AP202" s="335" t="str">
        <f t="shared" si="387"/>
        <v/>
      </c>
      <c r="AQ202" s="328"/>
      <c r="AR202" s="333">
        <f t="shared" si="360"/>
        <v>0</v>
      </c>
      <c r="AS202" s="334"/>
      <c r="AT202" s="328"/>
      <c r="AU202" s="333">
        <f t="shared" si="361"/>
        <v>0</v>
      </c>
      <c r="AV202" s="334"/>
      <c r="AW202" s="328"/>
      <c r="AX202" s="333">
        <f t="shared" si="362"/>
        <v>0</v>
      </c>
      <c r="AY202" s="334"/>
      <c r="AZ202" s="328"/>
      <c r="BA202" s="333">
        <f t="shared" si="363"/>
        <v>0</v>
      </c>
      <c r="BB202" s="334"/>
      <c r="BC202" s="328"/>
      <c r="BD202" s="333">
        <f t="shared" si="364"/>
        <v>0</v>
      </c>
      <c r="BE202" s="334"/>
      <c r="BF202" s="328"/>
      <c r="BG202" s="333">
        <f t="shared" si="365"/>
        <v>0</v>
      </c>
      <c r="BH202" s="334"/>
      <c r="BI202" s="328"/>
      <c r="BJ202" s="333">
        <f t="shared" si="366"/>
        <v>0</v>
      </c>
      <c r="BK202" s="334"/>
      <c r="BL202" s="328"/>
      <c r="BM202" s="333">
        <f t="shared" si="367"/>
        <v>0</v>
      </c>
      <c r="BN202" s="334"/>
      <c r="BO202" s="328"/>
      <c r="BP202" s="333">
        <f t="shared" si="368"/>
        <v>0</v>
      </c>
      <c r="BQ202" s="334"/>
      <c r="BR202" s="328"/>
      <c r="BS202" s="348" t="s">
        <v>62</v>
      </c>
    </row>
    <row r="203" spans="1:71" x14ac:dyDescent="0.3">
      <c r="A203" s="412"/>
      <c r="B203" s="450"/>
      <c r="C203" s="453"/>
      <c r="D203" s="456"/>
      <c r="E203" s="424"/>
      <c r="F203" s="325" t="s">
        <v>63</v>
      </c>
      <c r="G203" s="326"/>
      <c r="H203" s="332" t="str">
        <f t="shared" si="369"/>
        <v/>
      </c>
      <c r="I203" s="326"/>
      <c r="J203" s="332" t="str">
        <f t="shared" si="370"/>
        <v/>
      </c>
      <c r="K203" s="326"/>
      <c r="L203" s="332" t="str">
        <f t="shared" si="371"/>
        <v/>
      </c>
      <c r="M203" s="326"/>
      <c r="N203" s="332" t="str">
        <f t="shared" si="372"/>
        <v/>
      </c>
      <c r="O203" s="326"/>
      <c r="P203" s="332" t="str">
        <f t="shared" si="373"/>
        <v/>
      </c>
      <c r="Q203" s="326"/>
      <c r="R203" s="332" t="str">
        <f t="shared" si="374"/>
        <v/>
      </c>
      <c r="S203" s="326"/>
      <c r="T203" s="332" t="str">
        <f t="shared" si="375"/>
        <v/>
      </c>
      <c r="U203" s="326"/>
      <c r="V203" s="332" t="str">
        <f t="shared" si="376"/>
        <v/>
      </c>
      <c r="W203" s="326"/>
      <c r="X203" s="332" t="str">
        <f t="shared" si="377"/>
        <v/>
      </c>
      <c r="Y203" s="326"/>
      <c r="Z203" s="332" t="str">
        <f t="shared" si="378"/>
        <v/>
      </c>
      <c r="AA203" s="326"/>
      <c r="AB203" s="332" t="str">
        <f t="shared" si="379"/>
        <v/>
      </c>
      <c r="AC203" s="326"/>
      <c r="AD203" s="332" t="str">
        <f t="shared" si="380"/>
        <v/>
      </c>
      <c r="AE203" s="326"/>
      <c r="AF203" s="332" t="str">
        <f t="shared" si="381"/>
        <v/>
      </c>
      <c r="AG203" s="326"/>
      <c r="AH203" s="332" t="str">
        <f t="shared" si="382"/>
        <v/>
      </c>
      <c r="AI203" s="326"/>
      <c r="AJ203" s="332" t="str">
        <f t="shared" si="383"/>
        <v/>
      </c>
      <c r="AK203" s="326"/>
      <c r="AL203" s="332" t="str">
        <f t="shared" si="384"/>
        <v/>
      </c>
      <c r="AM203" s="326"/>
      <c r="AN203" s="332" t="str">
        <f t="shared" si="385"/>
        <v/>
      </c>
      <c r="AO203" s="326"/>
      <c r="AP203" s="332" t="str">
        <f t="shared" si="387"/>
        <v/>
      </c>
      <c r="AQ203" s="328"/>
      <c r="AR203" s="333">
        <f t="shared" si="360"/>
        <v>0</v>
      </c>
      <c r="AS203" s="334"/>
      <c r="AT203" s="328"/>
      <c r="AU203" s="333">
        <f t="shared" si="361"/>
        <v>0</v>
      </c>
      <c r="AV203" s="334"/>
      <c r="AW203" s="328"/>
      <c r="AX203" s="333">
        <f t="shared" si="362"/>
        <v>0</v>
      </c>
      <c r="AY203" s="334"/>
      <c r="AZ203" s="328"/>
      <c r="BA203" s="333">
        <f t="shared" si="363"/>
        <v>0</v>
      </c>
      <c r="BB203" s="334"/>
      <c r="BC203" s="328"/>
      <c r="BD203" s="333">
        <f t="shared" si="364"/>
        <v>0</v>
      </c>
      <c r="BE203" s="334"/>
      <c r="BF203" s="328"/>
      <c r="BG203" s="333">
        <f t="shared" si="365"/>
        <v>0</v>
      </c>
      <c r="BH203" s="334"/>
      <c r="BI203" s="328"/>
      <c r="BJ203" s="333">
        <f t="shared" si="366"/>
        <v>0</v>
      </c>
      <c r="BK203" s="334"/>
      <c r="BL203" s="328"/>
      <c r="BM203" s="333">
        <f t="shared" si="367"/>
        <v>0</v>
      </c>
      <c r="BN203" s="334"/>
      <c r="BO203" s="328"/>
      <c r="BP203" s="333">
        <f t="shared" si="368"/>
        <v>0</v>
      </c>
      <c r="BQ203" s="334"/>
      <c r="BR203" s="328"/>
      <c r="BS203" s="458">
        <f>BS200/BS194</f>
        <v>1</v>
      </c>
    </row>
    <row r="204" spans="1:71" ht="15" thickBot="1" x14ac:dyDescent="0.35">
      <c r="A204" s="413"/>
      <c r="B204" s="451"/>
      <c r="C204" s="454"/>
      <c r="D204" s="457"/>
      <c r="E204" s="425"/>
      <c r="F204" s="349" t="s">
        <v>64</v>
      </c>
      <c r="G204" s="350"/>
      <c r="H204" s="351" t="str">
        <f t="shared" si="369"/>
        <v/>
      </c>
      <c r="I204" s="350"/>
      <c r="J204" s="351" t="str">
        <f t="shared" si="370"/>
        <v/>
      </c>
      <c r="K204" s="350"/>
      <c r="L204" s="351" t="str">
        <f t="shared" si="371"/>
        <v/>
      </c>
      <c r="M204" s="350"/>
      <c r="N204" s="351" t="str">
        <f t="shared" si="372"/>
        <v/>
      </c>
      <c r="O204" s="350"/>
      <c r="P204" s="351" t="str">
        <f t="shared" si="373"/>
        <v/>
      </c>
      <c r="Q204" s="350"/>
      <c r="R204" s="351" t="str">
        <f t="shared" si="374"/>
        <v/>
      </c>
      <c r="S204" s="350"/>
      <c r="T204" s="351" t="str">
        <f t="shared" si="375"/>
        <v/>
      </c>
      <c r="U204" s="350"/>
      <c r="V204" s="351" t="str">
        <f t="shared" si="376"/>
        <v/>
      </c>
      <c r="W204" s="350"/>
      <c r="X204" s="351" t="str">
        <f t="shared" si="377"/>
        <v/>
      </c>
      <c r="Y204" s="350"/>
      <c r="Z204" s="351" t="str">
        <f t="shared" si="378"/>
        <v/>
      </c>
      <c r="AA204" s="350"/>
      <c r="AB204" s="351" t="str">
        <f t="shared" si="379"/>
        <v/>
      </c>
      <c r="AC204" s="350"/>
      <c r="AD204" s="351" t="str">
        <f t="shared" si="380"/>
        <v/>
      </c>
      <c r="AE204" s="350"/>
      <c r="AF204" s="351" t="str">
        <f t="shared" si="381"/>
        <v/>
      </c>
      <c r="AG204" s="350"/>
      <c r="AH204" s="351" t="str">
        <f t="shared" si="382"/>
        <v/>
      </c>
      <c r="AI204" s="350"/>
      <c r="AJ204" s="351" t="str">
        <f t="shared" si="383"/>
        <v/>
      </c>
      <c r="AK204" s="350"/>
      <c r="AL204" s="351" t="str">
        <f t="shared" si="384"/>
        <v/>
      </c>
      <c r="AM204" s="350"/>
      <c r="AN204" s="351" t="str">
        <f t="shared" si="385"/>
        <v/>
      </c>
      <c r="AO204" s="350"/>
      <c r="AP204" s="351" t="str">
        <f t="shared" si="387"/>
        <v/>
      </c>
      <c r="AQ204" s="352"/>
      <c r="AR204" s="353">
        <f t="shared" si="360"/>
        <v>0</v>
      </c>
      <c r="AS204" s="354"/>
      <c r="AT204" s="352"/>
      <c r="AU204" s="353">
        <f t="shared" si="361"/>
        <v>0</v>
      </c>
      <c r="AV204" s="354"/>
      <c r="AW204" s="352"/>
      <c r="AX204" s="353">
        <f t="shared" si="362"/>
        <v>0</v>
      </c>
      <c r="AY204" s="354"/>
      <c r="AZ204" s="352"/>
      <c r="BA204" s="353">
        <f t="shared" si="363"/>
        <v>0</v>
      </c>
      <c r="BB204" s="354"/>
      <c r="BC204" s="352"/>
      <c r="BD204" s="353">
        <f t="shared" si="364"/>
        <v>0</v>
      </c>
      <c r="BE204" s="354"/>
      <c r="BF204" s="352"/>
      <c r="BG204" s="353">
        <f t="shared" si="365"/>
        <v>0</v>
      </c>
      <c r="BH204" s="354"/>
      <c r="BI204" s="352"/>
      <c r="BJ204" s="353">
        <f t="shared" si="366"/>
        <v>0</v>
      </c>
      <c r="BK204" s="354"/>
      <c r="BL204" s="352"/>
      <c r="BM204" s="353">
        <f t="shared" si="367"/>
        <v>0</v>
      </c>
      <c r="BN204" s="354"/>
      <c r="BO204" s="352"/>
      <c r="BP204" s="353">
        <f t="shared" si="368"/>
        <v>0</v>
      </c>
      <c r="BQ204" s="354"/>
      <c r="BR204" s="355"/>
      <c r="BS204" s="459"/>
    </row>
    <row r="205" spans="1:71" ht="15" customHeight="1" x14ac:dyDescent="0.3">
      <c r="A205" s="440" t="s">
        <v>27</v>
      </c>
      <c r="B205" s="442" t="s">
        <v>28</v>
      </c>
      <c r="C205" s="442" t="s">
        <v>29</v>
      </c>
      <c r="D205" s="442" t="s">
        <v>30</v>
      </c>
      <c r="E205" s="432" t="s">
        <v>31</v>
      </c>
      <c r="F205" s="494" t="s">
        <v>32</v>
      </c>
      <c r="G205" s="492" t="s">
        <v>33</v>
      </c>
      <c r="H205" s="493" t="s">
        <v>34</v>
      </c>
      <c r="I205" s="492" t="s">
        <v>33</v>
      </c>
      <c r="J205" s="493" t="s">
        <v>34</v>
      </c>
      <c r="K205" s="492" t="s">
        <v>33</v>
      </c>
      <c r="L205" s="493" t="s">
        <v>34</v>
      </c>
      <c r="M205" s="492" t="s">
        <v>33</v>
      </c>
      <c r="N205" s="493" t="s">
        <v>34</v>
      </c>
      <c r="O205" s="492" t="s">
        <v>33</v>
      </c>
      <c r="P205" s="493" t="s">
        <v>34</v>
      </c>
      <c r="Q205" s="492" t="s">
        <v>33</v>
      </c>
      <c r="R205" s="493" t="s">
        <v>34</v>
      </c>
      <c r="S205" s="492" t="s">
        <v>33</v>
      </c>
      <c r="T205" s="493" t="s">
        <v>34</v>
      </c>
      <c r="U205" s="492" t="s">
        <v>33</v>
      </c>
      <c r="V205" s="493" t="s">
        <v>34</v>
      </c>
      <c r="W205" s="492" t="s">
        <v>33</v>
      </c>
      <c r="X205" s="493" t="s">
        <v>34</v>
      </c>
      <c r="Y205" s="492" t="s">
        <v>33</v>
      </c>
      <c r="Z205" s="493" t="s">
        <v>34</v>
      </c>
      <c r="AA205" s="492" t="s">
        <v>33</v>
      </c>
      <c r="AB205" s="493" t="s">
        <v>34</v>
      </c>
      <c r="AC205" s="492" t="s">
        <v>33</v>
      </c>
      <c r="AD205" s="493" t="s">
        <v>34</v>
      </c>
      <c r="AE205" s="492" t="s">
        <v>33</v>
      </c>
      <c r="AF205" s="493" t="s">
        <v>34</v>
      </c>
      <c r="AG205" s="492" t="s">
        <v>33</v>
      </c>
      <c r="AH205" s="493" t="s">
        <v>34</v>
      </c>
      <c r="AI205" s="492" t="s">
        <v>33</v>
      </c>
      <c r="AJ205" s="493" t="s">
        <v>34</v>
      </c>
      <c r="AK205" s="492" t="s">
        <v>33</v>
      </c>
      <c r="AL205" s="493" t="s">
        <v>34</v>
      </c>
      <c r="AM205" s="492" t="s">
        <v>33</v>
      </c>
      <c r="AN205" s="493" t="s">
        <v>34</v>
      </c>
      <c r="AO205" s="492" t="s">
        <v>33</v>
      </c>
      <c r="AP205" s="493" t="s">
        <v>34</v>
      </c>
      <c r="AQ205" s="430" t="s">
        <v>33</v>
      </c>
      <c r="AR205" s="432" t="s">
        <v>35</v>
      </c>
      <c r="AS205" s="405" t="s">
        <v>34</v>
      </c>
      <c r="AT205" s="430" t="s">
        <v>33</v>
      </c>
      <c r="AU205" s="432" t="s">
        <v>35</v>
      </c>
      <c r="AV205" s="405" t="s">
        <v>34</v>
      </c>
      <c r="AW205" s="430" t="s">
        <v>33</v>
      </c>
      <c r="AX205" s="432" t="s">
        <v>35</v>
      </c>
      <c r="AY205" s="405" t="s">
        <v>34</v>
      </c>
      <c r="AZ205" s="430" t="s">
        <v>33</v>
      </c>
      <c r="BA205" s="432" t="s">
        <v>35</v>
      </c>
      <c r="BB205" s="405" t="s">
        <v>34</v>
      </c>
      <c r="BC205" s="430" t="s">
        <v>33</v>
      </c>
      <c r="BD205" s="432" t="s">
        <v>35</v>
      </c>
      <c r="BE205" s="405" t="s">
        <v>34</v>
      </c>
      <c r="BF205" s="430" t="s">
        <v>33</v>
      </c>
      <c r="BG205" s="432" t="s">
        <v>35</v>
      </c>
      <c r="BH205" s="405" t="s">
        <v>34</v>
      </c>
      <c r="BI205" s="430" t="s">
        <v>33</v>
      </c>
      <c r="BJ205" s="432" t="s">
        <v>35</v>
      </c>
      <c r="BK205" s="405" t="s">
        <v>34</v>
      </c>
      <c r="BL205" s="430" t="s">
        <v>33</v>
      </c>
      <c r="BM205" s="432" t="s">
        <v>35</v>
      </c>
      <c r="BN205" s="405" t="s">
        <v>34</v>
      </c>
      <c r="BO205" s="430" t="s">
        <v>33</v>
      </c>
      <c r="BP205" s="432" t="s">
        <v>35</v>
      </c>
      <c r="BQ205" s="405" t="s">
        <v>34</v>
      </c>
      <c r="BR205" s="430" t="s">
        <v>33</v>
      </c>
      <c r="BS205" s="409" t="s">
        <v>36</v>
      </c>
    </row>
    <row r="206" spans="1:71" ht="15" customHeight="1" x14ac:dyDescent="0.3">
      <c r="A206" s="441"/>
      <c r="B206" s="443"/>
      <c r="C206" s="443"/>
      <c r="D206" s="443"/>
      <c r="E206" s="433"/>
      <c r="F206" s="445"/>
      <c r="G206" s="435"/>
      <c r="H206" s="437"/>
      <c r="I206" s="435"/>
      <c r="J206" s="437"/>
      <c r="K206" s="435"/>
      <c r="L206" s="437"/>
      <c r="M206" s="435"/>
      <c r="N206" s="437"/>
      <c r="O206" s="435"/>
      <c r="P206" s="437"/>
      <c r="Q206" s="435"/>
      <c r="R206" s="437"/>
      <c r="S206" s="435"/>
      <c r="T206" s="437"/>
      <c r="U206" s="435"/>
      <c r="V206" s="437"/>
      <c r="W206" s="435"/>
      <c r="X206" s="437"/>
      <c r="Y206" s="435"/>
      <c r="Z206" s="437"/>
      <c r="AA206" s="435"/>
      <c r="AB206" s="437"/>
      <c r="AC206" s="435"/>
      <c r="AD206" s="437"/>
      <c r="AE206" s="435"/>
      <c r="AF206" s="437"/>
      <c r="AG206" s="435"/>
      <c r="AH206" s="437"/>
      <c r="AI206" s="435"/>
      <c r="AJ206" s="437"/>
      <c r="AK206" s="435"/>
      <c r="AL206" s="437"/>
      <c r="AM206" s="435"/>
      <c r="AN206" s="437"/>
      <c r="AO206" s="435"/>
      <c r="AP206" s="437"/>
      <c r="AQ206" s="431"/>
      <c r="AR206" s="433"/>
      <c r="AS206" s="406"/>
      <c r="AT206" s="431"/>
      <c r="AU206" s="433"/>
      <c r="AV206" s="406"/>
      <c r="AW206" s="431"/>
      <c r="AX206" s="433"/>
      <c r="AY206" s="406"/>
      <c r="AZ206" s="431"/>
      <c r="BA206" s="433"/>
      <c r="BB206" s="406"/>
      <c r="BC206" s="431"/>
      <c r="BD206" s="433"/>
      <c r="BE206" s="406"/>
      <c r="BF206" s="431"/>
      <c r="BG206" s="433"/>
      <c r="BH206" s="406"/>
      <c r="BI206" s="431"/>
      <c r="BJ206" s="433"/>
      <c r="BK206" s="406"/>
      <c r="BL206" s="431"/>
      <c r="BM206" s="433"/>
      <c r="BN206" s="406"/>
      <c r="BO206" s="431"/>
      <c r="BP206" s="433"/>
      <c r="BQ206" s="406"/>
      <c r="BR206" s="431"/>
      <c r="BS206" s="410"/>
    </row>
    <row r="207" spans="1:71" x14ac:dyDescent="0.3">
      <c r="A207" s="411" t="s">
        <v>65</v>
      </c>
      <c r="B207" s="449" t="s">
        <v>66</v>
      </c>
      <c r="C207" s="417">
        <v>1401350</v>
      </c>
      <c r="D207" s="495" t="s">
        <v>67</v>
      </c>
      <c r="E207" s="423" t="s">
        <v>68</v>
      </c>
      <c r="F207" s="356" t="s">
        <v>41</v>
      </c>
      <c r="G207" s="326"/>
      <c r="H207" s="327" t="str">
        <f>IF(G207&gt;0,G207,"")</f>
        <v/>
      </c>
      <c r="I207" s="326"/>
      <c r="J207" s="327" t="str">
        <f>IF(I207&gt;0,I207,"")</f>
        <v/>
      </c>
      <c r="K207" s="326"/>
      <c r="L207" s="327" t="str">
        <f>IF(K207&gt;0,K207,"")</f>
        <v/>
      </c>
      <c r="M207" s="326"/>
      <c r="N207" s="327" t="str">
        <f>IF(M207&gt;0,M207,"")</f>
        <v/>
      </c>
      <c r="O207" s="326"/>
      <c r="P207" s="327" t="str">
        <f>IF(O207&gt;0,O207,"")</f>
        <v/>
      </c>
      <c r="Q207" s="326"/>
      <c r="R207" s="327" t="str">
        <f>IF(Q207&gt;0,Q207,"")</f>
        <v/>
      </c>
      <c r="S207" s="326"/>
      <c r="T207" s="327" t="str">
        <f>IF(S207&gt;0,S207,"")</f>
        <v/>
      </c>
      <c r="U207" s="326"/>
      <c r="V207" s="327" t="str">
        <f>IF(U207&gt;0,U207,"")</f>
        <v/>
      </c>
      <c r="W207" s="326"/>
      <c r="X207" s="327" t="str">
        <f>IF(W207&gt;0,W207,"")</f>
        <v/>
      </c>
      <c r="Y207" s="326"/>
      <c r="Z207" s="327" t="str">
        <f>IF(Y207&gt;0,Y207,"")</f>
        <v/>
      </c>
      <c r="AA207" s="326"/>
      <c r="AB207" s="327" t="str">
        <f>IF(AA207&gt;0,AA207,"")</f>
        <v/>
      </c>
      <c r="AC207" s="326"/>
      <c r="AD207" s="327" t="str">
        <f>IF(AC207&gt;0,AC207,"")</f>
        <v/>
      </c>
      <c r="AE207" s="326"/>
      <c r="AF207" s="327" t="str">
        <f>IF(AE207&gt;0,AE207,"")</f>
        <v/>
      </c>
      <c r="AG207" s="326"/>
      <c r="AH207" s="327" t="str">
        <f>IF(AG207&gt;0,AG207,"")</f>
        <v/>
      </c>
      <c r="AI207" s="326"/>
      <c r="AJ207" s="327" t="str">
        <f>IF(AI207&gt;0,AI207,"")</f>
        <v/>
      </c>
      <c r="AK207" s="326"/>
      <c r="AL207" s="327" t="str">
        <f>IF(AK207&gt;0,AK207,"")</f>
        <v/>
      </c>
      <c r="AM207" s="326"/>
      <c r="AN207" s="327" t="str">
        <f>IF(AM207&gt;0,AM207,"")</f>
        <v/>
      </c>
      <c r="AO207" s="326"/>
      <c r="AP207" s="327" t="str">
        <f>IF(AO207&gt;0,AO207,"")</f>
        <v/>
      </c>
      <c r="AQ207" s="328"/>
      <c r="AR207" s="329">
        <f t="shared" ref="AR207:AR218" si="388">AQ207-AS207</f>
        <v>0</v>
      </c>
      <c r="AS207" s="330"/>
      <c r="AT207" s="328"/>
      <c r="AU207" s="329">
        <f t="shared" ref="AU207:AU218" si="389">AT207-AV207</f>
        <v>0</v>
      </c>
      <c r="AV207" s="330"/>
      <c r="AW207" s="328"/>
      <c r="AX207" s="329">
        <f t="shared" ref="AX207:AX218" si="390">AW207-AY207</f>
        <v>0</v>
      </c>
      <c r="AY207" s="330"/>
      <c r="AZ207" s="328"/>
      <c r="BA207" s="329">
        <f t="shared" ref="BA207:BA218" si="391">AZ207-BB207</f>
        <v>0</v>
      </c>
      <c r="BB207" s="330"/>
      <c r="BC207" s="328"/>
      <c r="BD207" s="329">
        <f t="shared" ref="BD207:BD218" si="392">BC207-BE207</f>
        <v>0</v>
      </c>
      <c r="BE207" s="330"/>
      <c r="BF207" s="328"/>
      <c r="BG207" s="329">
        <f t="shared" ref="BG207:BG218" si="393">BF207-BH207</f>
        <v>0</v>
      </c>
      <c r="BH207" s="330"/>
      <c r="BI207" s="328"/>
      <c r="BJ207" s="329">
        <f t="shared" ref="BJ207:BJ218" si="394">BI207-BK207</f>
        <v>0</v>
      </c>
      <c r="BK207" s="330"/>
      <c r="BL207" s="328"/>
      <c r="BM207" s="329">
        <f t="shared" ref="BM207:BM218" si="395">BL207-BN207</f>
        <v>0</v>
      </c>
      <c r="BN207" s="330"/>
      <c r="BO207" s="328"/>
      <c r="BP207" s="329">
        <f t="shared" ref="BP207:BP218" si="396">BO207-BQ207</f>
        <v>0</v>
      </c>
      <c r="BQ207" s="330"/>
      <c r="BR207" s="328"/>
      <c r="BS207" s="347" t="s">
        <v>42</v>
      </c>
    </row>
    <row r="208" spans="1:71" x14ac:dyDescent="0.3">
      <c r="A208" s="412"/>
      <c r="B208" s="450"/>
      <c r="C208" s="418"/>
      <c r="D208" s="496"/>
      <c r="E208" s="424"/>
      <c r="F208" s="301" t="s">
        <v>53</v>
      </c>
      <c r="G208" s="326"/>
      <c r="H208" s="332" t="str">
        <f t="shared" ref="H208:H218" si="397">IF(G208&gt;0,G208,"")</f>
        <v/>
      </c>
      <c r="I208" s="326"/>
      <c r="J208" s="332" t="str">
        <f t="shared" ref="J208:J218" si="398">IF(I208&gt;0,I208,"")</f>
        <v/>
      </c>
      <c r="K208" s="326"/>
      <c r="L208" s="332" t="str">
        <f t="shared" ref="L208:L218" si="399">IF(K208&gt;0,K208,"")</f>
        <v/>
      </c>
      <c r="M208" s="326"/>
      <c r="N208" s="332" t="str">
        <f t="shared" ref="N208:N218" si="400">IF(M208&gt;0,M208,"")</f>
        <v/>
      </c>
      <c r="O208" s="326"/>
      <c r="P208" s="332" t="str">
        <f t="shared" ref="P208:P218" si="401">IF(O208&gt;0,O208,"")</f>
        <v/>
      </c>
      <c r="Q208" s="326"/>
      <c r="R208" s="332" t="str">
        <f t="shared" ref="R208:R218" si="402">IF(Q208&gt;0,Q208,"")</f>
        <v/>
      </c>
      <c r="S208" s="326"/>
      <c r="T208" s="332" t="str">
        <f t="shared" ref="T208:T218" si="403">IF(S208&gt;0,S208,"")</f>
        <v/>
      </c>
      <c r="U208" s="326"/>
      <c r="V208" s="332" t="str">
        <f t="shared" ref="V208:V218" si="404">IF(U208&gt;0,U208,"")</f>
        <v/>
      </c>
      <c r="W208" s="326"/>
      <c r="X208" s="332" t="str">
        <f t="shared" ref="X208:X218" si="405">IF(W208&gt;0,W208,"")</f>
        <v/>
      </c>
      <c r="Y208" s="326"/>
      <c r="Z208" s="332" t="str">
        <f t="shared" ref="Z208:Z218" si="406">IF(Y208&gt;0,Y208,"")</f>
        <v/>
      </c>
      <c r="AA208" s="326"/>
      <c r="AB208" s="332" t="str">
        <f t="shared" ref="AB208:AB218" si="407">IF(AA208&gt;0,AA208,"")</f>
        <v/>
      </c>
      <c r="AC208" s="326"/>
      <c r="AD208" s="332" t="str">
        <f t="shared" ref="AD208:AD218" si="408">IF(AC208&gt;0,AC208,"")</f>
        <v/>
      </c>
      <c r="AE208" s="326"/>
      <c r="AF208" s="332" t="str">
        <f t="shared" ref="AF208:AF218" si="409">IF(AE208&gt;0,AE208,"")</f>
        <v/>
      </c>
      <c r="AG208" s="326"/>
      <c r="AH208" s="332" t="str">
        <f t="shared" ref="AH208:AH218" si="410">IF(AG208&gt;0,AG208,"")</f>
        <v/>
      </c>
      <c r="AI208" s="326"/>
      <c r="AJ208" s="332" t="str">
        <f t="shared" ref="AJ208:AJ218" si="411">IF(AI208&gt;0,AI208,"")</f>
        <v/>
      </c>
      <c r="AK208" s="326"/>
      <c r="AL208" s="332" t="str">
        <f t="shared" ref="AL208:AL218" si="412">IF(AK208&gt;0,AK208,"")</f>
        <v/>
      </c>
      <c r="AM208" s="326"/>
      <c r="AN208" s="332" t="str">
        <f t="shared" ref="AN208:AN218" si="413">IF(AM208&gt;0,AM208,"")</f>
        <v/>
      </c>
      <c r="AO208" s="326"/>
      <c r="AP208" s="332" t="str">
        <f t="shared" ref="AP208:AP210" si="414">IF(AO208&gt;0,AO208,"")</f>
        <v/>
      </c>
      <c r="AQ208" s="328"/>
      <c r="AR208" s="333">
        <f t="shared" si="388"/>
        <v>0</v>
      </c>
      <c r="AS208" s="334"/>
      <c r="AT208" s="328"/>
      <c r="AU208" s="333">
        <f t="shared" si="389"/>
        <v>0</v>
      </c>
      <c r="AV208" s="334"/>
      <c r="AW208" s="328"/>
      <c r="AX208" s="333">
        <f t="shared" si="390"/>
        <v>0</v>
      </c>
      <c r="AY208" s="334"/>
      <c r="AZ208" s="328"/>
      <c r="BA208" s="333">
        <f t="shared" si="391"/>
        <v>0</v>
      </c>
      <c r="BB208" s="334"/>
      <c r="BC208" s="328"/>
      <c r="BD208" s="333">
        <f t="shared" si="392"/>
        <v>0</v>
      </c>
      <c r="BE208" s="334"/>
      <c r="BF208" s="328"/>
      <c r="BG208" s="333">
        <f t="shared" si="393"/>
        <v>0</v>
      </c>
      <c r="BH208" s="334"/>
      <c r="BI208" s="328"/>
      <c r="BJ208" s="333">
        <f t="shared" si="394"/>
        <v>0</v>
      </c>
      <c r="BK208" s="334"/>
      <c r="BL208" s="328"/>
      <c r="BM208" s="333">
        <f t="shared" si="395"/>
        <v>0</v>
      </c>
      <c r="BN208" s="334"/>
      <c r="BO208" s="328"/>
      <c r="BP208" s="333">
        <f t="shared" si="396"/>
        <v>0</v>
      </c>
      <c r="BQ208" s="334"/>
      <c r="BR208" s="328"/>
      <c r="BS208" s="426">
        <f>SUM(AQ207:AQ218,AT207:AT218,AW207:AW218,AZ207:AZ218,BC207:BC218,BR207:BR218)+SUM(AO207:AO218,AM207:AM218,AK207:AK218,AI207:AI218,AG207:AG218,AE207:AE218,AC207:AC218,AA207:AA218,Y207:Y218,W207:W218,U207:U218,S207:S218,Q205,Q207:Q218,O207:O218,M207:M218,K207:K218,I207:I218,G207:G218,Q205)</f>
        <v>1529507</v>
      </c>
    </row>
    <row r="209" spans="1:71" x14ac:dyDescent="0.3">
      <c r="A209" s="412"/>
      <c r="B209" s="450"/>
      <c r="C209" s="418"/>
      <c r="D209" s="496"/>
      <c r="E209" s="424"/>
      <c r="F209" s="301" t="s">
        <v>54</v>
      </c>
      <c r="G209" s="326"/>
      <c r="H209" s="332" t="str">
        <f t="shared" si="397"/>
        <v/>
      </c>
      <c r="I209" s="326"/>
      <c r="J209" s="332" t="str">
        <f t="shared" si="398"/>
        <v/>
      </c>
      <c r="K209" s="326"/>
      <c r="L209" s="332" t="str">
        <f t="shared" si="399"/>
        <v/>
      </c>
      <c r="M209" s="326"/>
      <c r="N209" s="332" t="str">
        <f t="shared" si="400"/>
        <v/>
      </c>
      <c r="O209" s="326"/>
      <c r="P209" s="332" t="str">
        <f t="shared" si="401"/>
        <v/>
      </c>
      <c r="Q209" s="326"/>
      <c r="R209" s="332" t="str">
        <f t="shared" si="402"/>
        <v/>
      </c>
      <c r="S209" s="326"/>
      <c r="T209" s="332" t="str">
        <f t="shared" si="403"/>
        <v/>
      </c>
      <c r="U209" s="326"/>
      <c r="V209" s="332" t="str">
        <f t="shared" si="404"/>
        <v/>
      </c>
      <c r="W209" s="326"/>
      <c r="X209" s="332" t="str">
        <f t="shared" si="405"/>
        <v/>
      </c>
      <c r="Y209" s="326"/>
      <c r="Z209" s="332" t="str">
        <f t="shared" si="406"/>
        <v/>
      </c>
      <c r="AA209" s="326"/>
      <c r="AB209" s="332" t="str">
        <f t="shared" si="407"/>
        <v/>
      </c>
      <c r="AC209" s="326"/>
      <c r="AD209" s="332" t="str">
        <f t="shared" si="408"/>
        <v/>
      </c>
      <c r="AE209" s="326"/>
      <c r="AF209" s="332" t="str">
        <f t="shared" si="409"/>
        <v/>
      </c>
      <c r="AG209" s="326"/>
      <c r="AH209" s="332" t="str">
        <f t="shared" si="410"/>
        <v/>
      </c>
      <c r="AI209" s="326"/>
      <c r="AJ209" s="332" t="str">
        <f t="shared" si="411"/>
        <v/>
      </c>
      <c r="AK209" s="326"/>
      <c r="AL209" s="332" t="str">
        <f t="shared" si="412"/>
        <v/>
      </c>
      <c r="AM209" s="326"/>
      <c r="AN209" s="332" t="str">
        <f t="shared" si="413"/>
        <v/>
      </c>
      <c r="AO209" s="326"/>
      <c r="AP209" s="332" t="str">
        <f t="shared" si="414"/>
        <v/>
      </c>
      <c r="AQ209" s="328"/>
      <c r="AR209" s="333">
        <f t="shared" si="388"/>
        <v>0</v>
      </c>
      <c r="AS209" s="334"/>
      <c r="AT209" s="328"/>
      <c r="AU209" s="333">
        <f t="shared" si="389"/>
        <v>0</v>
      </c>
      <c r="AV209" s="334"/>
      <c r="AW209" s="328"/>
      <c r="AX209" s="333">
        <f t="shared" si="390"/>
        <v>0</v>
      </c>
      <c r="AY209" s="334"/>
      <c r="AZ209" s="328"/>
      <c r="BA209" s="333">
        <f t="shared" si="391"/>
        <v>0</v>
      </c>
      <c r="BB209" s="334"/>
      <c r="BC209" s="328"/>
      <c r="BD209" s="333">
        <f t="shared" si="392"/>
        <v>0</v>
      </c>
      <c r="BE209" s="334"/>
      <c r="BF209" s="328"/>
      <c r="BG209" s="333">
        <f t="shared" si="393"/>
        <v>0</v>
      </c>
      <c r="BH209" s="334"/>
      <c r="BI209" s="328"/>
      <c r="BJ209" s="333">
        <f t="shared" si="394"/>
        <v>0</v>
      </c>
      <c r="BK209" s="334"/>
      <c r="BL209" s="328"/>
      <c r="BM209" s="333">
        <f t="shared" si="395"/>
        <v>0</v>
      </c>
      <c r="BN209" s="334"/>
      <c r="BO209" s="328"/>
      <c r="BP209" s="333">
        <f t="shared" si="396"/>
        <v>0</v>
      </c>
      <c r="BQ209" s="334"/>
      <c r="BR209" s="328"/>
      <c r="BS209" s="426"/>
    </row>
    <row r="210" spans="1:71" x14ac:dyDescent="0.3">
      <c r="A210" s="412"/>
      <c r="B210" s="450"/>
      <c r="C210" s="418"/>
      <c r="D210" s="496"/>
      <c r="E210" s="424"/>
      <c r="F210" s="301" t="s">
        <v>55</v>
      </c>
      <c r="G210" s="326"/>
      <c r="H210" s="335" t="str">
        <f t="shared" si="397"/>
        <v/>
      </c>
      <c r="I210" s="326"/>
      <c r="J210" s="335" t="str">
        <f t="shared" si="398"/>
        <v/>
      </c>
      <c r="K210" s="326"/>
      <c r="L210" s="335" t="str">
        <f t="shared" si="399"/>
        <v/>
      </c>
      <c r="M210" s="326"/>
      <c r="N210" s="335" t="str">
        <f t="shared" si="400"/>
        <v/>
      </c>
      <c r="O210" s="326"/>
      <c r="P210" s="335" t="str">
        <f t="shared" si="401"/>
        <v/>
      </c>
      <c r="Q210" s="326"/>
      <c r="R210" s="335" t="str">
        <f t="shared" si="402"/>
        <v/>
      </c>
      <c r="S210" s="326"/>
      <c r="T210" s="335" t="str">
        <f t="shared" si="403"/>
        <v/>
      </c>
      <c r="U210" s="326"/>
      <c r="V210" s="335" t="str">
        <f t="shared" si="404"/>
        <v/>
      </c>
      <c r="W210" s="326"/>
      <c r="X210" s="335" t="str">
        <f t="shared" si="405"/>
        <v/>
      </c>
      <c r="Y210" s="326"/>
      <c r="Z210" s="335" t="str">
        <f t="shared" si="406"/>
        <v/>
      </c>
      <c r="AA210" s="326"/>
      <c r="AB210" s="335" t="str">
        <f t="shared" si="407"/>
        <v/>
      </c>
      <c r="AC210" s="326"/>
      <c r="AD210" s="335" t="str">
        <f t="shared" si="408"/>
        <v/>
      </c>
      <c r="AE210" s="326"/>
      <c r="AF210" s="335" t="str">
        <f t="shared" si="409"/>
        <v/>
      </c>
      <c r="AG210" s="326"/>
      <c r="AH210" s="335" t="str">
        <f t="shared" si="410"/>
        <v/>
      </c>
      <c r="AI210" s="326"/>
      <c r="AJ210" s="335" t="str">
        <f t="shared" si="411"/>
        <v/>
      </c>
      <c r="AK210" s="326"/>
      <c r="AL210" s="335" t="str">
        <f t="shared" si="412"/>
        <v/>
      </c>
      <c r="AM210" s="326"/>
      <c r="AN210" s="335" t="str">
        <f t="shared" si="413"/>
        <v/>
      </c>
      <c r="AO210" s="326"/>
      <c r="AP210" s="335" t="str">
        <f t="shared" si="414"/>
        <v/>
      </c>
      <c r="AQ210" s="328"/>
      <c r="AR210" s="333">
        <f t="shared" si="388"/>
        <v>0</v>
      </c>
      <c r="AS210" s="334"/>
      <c r="AT210" s="328"/>
      <c r="AU210" s="333">
        <f t="shared" si="389"/>
        <v>0</v>
      </c>
      <c r="AV210" s="334"/>
      <c r="AW210" s="328"/>
      <c r="AX210" s="333">
        <f t="shared" si="390"/>
        <v>0</v>
      </c>
      <c r="AY210" s="334"/>
      <c r="AZ210" s="328"/>
      <c r="BA210" s="333"/>
      <c r="BB210" s="334"/>
      <c r="BC210" s="328"/>
      <c r="BD210" s="333">
        <f t="shared" si="392"/>
        <v>0</v>
      </c>
      <c r="BE210" s="334"/>
      <c r="BF210" s="328"/>
      <c r="BG210" s="333">
        <f t="shared" si="393"/>
        <v>0</v>
      </c>
      <c r="BH210" s="334"/>
      <c r="BI210" s="328"/>
      <c r="BJ210" s="333">
        <f t="shared" si="394"/>
        <v>0</v>
      </c>
      <c r="BK210" s="334"/>
      <c r="BL210" s="328"/>
      <c r="BM210" s="333">
        <f t="shared" si="395"/>
        <v>0</v>
      </c>
      <c r="BN210" s="334"/>
      <c r="BO210" s="328"/>
      <c r="BP210" s="333">
        <f t="shared" si="396"/>
        <v>0</v>
      </c>
      <c r="BQ210" s="334"/>
      <c r="BR210" s="328"/>
      <c r="BS210" s="348" t="s">
        <v>43</v>
      </c>
    </row>
    <row r="211" spans="1:71" x14ac:dyDescent="0.3">
      <c r="A211" s="412"/>
      <c r="B211" s="450"/>
      <c r="C211" s="418"/>
      <c r="D211" s="496"/>
      <c r="E211" s="424"/>
      <c r="F211" s="301" t="s">
        <v>56</v>
      </c>
      <c r="G211" s="326"/>
      <c r="H211" s="335" t="str">
        <f t="shared" si="397"/>
        <v/>
      </c>
      <c r="I211" s="326"/>
      <c r="J211" s="335" t="str">
        <f t="shared" si="398"/>
        <v/>
      </c>
      <c r="K211" s="326"/>
      <c r="L211" s="335" t="str">
        <f t="shared" si="399"/>
        <v/>
      </c>
      <c r="M211" s="326"/>
      <c r="N211" s="335" t="str">
        <f t="shared" si="400"/>
        <v/>
      </c>
      <c r="O211" s="326"/>
      <c r="P211" s="335" t="str">
        <f t="shared" si="401"/>
        <v/>
      </c>
      <c r="Q211" s="326"/>
      <c r="R211" s="335" t="str">
        <f t="shared" si="402"/>
        <v/>
      </c>
      <c r="S211" s="326"/>
      <c r="T211" s="335" t="str">
        <f t="shared" si="403"/>
        <v/>
      </c>
      <c r="U211" s="326"/>
      <c r="V211" s="335" t="str">
        <f t="shared" si="404"/>
        <v/>
      </c>
      <c r="W211" s="326"/>
      <c r="X211" s="335" t="str">
        <f t="shared" si="405"/>
        <v/>
      </c>
      <c r="Y211" s="326"/>
      <c r="Z211" s="335" t="str">
        <f t="shared" si="406"/>
        <v/>
      </c>
      <c r="AA211" s="326"/>
      <c r="AB211" s="335" t="str">
        <f t="shared" si="407"/>
        <v/>
      </c>
      <c r="AC211" s="326"/>
      <c r="AD211" s="335" t="str">
        <f t="shared" si="408"/>
        <v/>
      </c>
      <c r="AE211" s="326"/>
      <c r="AF211" s="335" t="str">
        <f t="shared" si="409"/>
        <v/>
      </c>
      <c r="AG211" s="326"/>
      <c r="AH211" s="335" t="str">
        <f t="shared" si="410"/>
        <v/>
      </c>
      <c r="AI211" s="326"/>
      <c r="AJ211" s="335" t="str">
        <f t="shared" si="411"/>
        <v/>
      </c>
      <c r="AK211" s="326"/>
      <c r="AL211" s="335" t="str">
        <f t="shared" si="412"/>
        <v/>
      </c>
      <c r="AM211" s="326"/>
      <c r="AN211" s="335" t="str">
        <f t="shared" si="413"/>
        <v/>
      </c>
      <c r="AO211" s="326"/>
      <c r="AP211" s="335"/>
      <c r="AQ211" s="328"/>
      <c r="AR211" s="333">
        <f t="shared" si="388"/>
        <v>0</v>
      </c>
      <c r="AS211" s="334"/>
      <c r="AT211" s="328"/>
      <c r="AU211" s="333">
        <f t="shared" si="389"/>
        <v>0</v>
      </c>
      <c r="AV211" s="334"/>
      <c r="AW211" s="328"/>
      <c r="AX211" s="333">
        <f t="shared" si="390"/>
        <v>0</v>
      </c>
      <c r="AY211" s="334"/>
      <c r="AZ211" s="328"/>
      <c r="BA211" s="333">
        <f t="shared" si="391"/>
        <v>0</v>
      </c>
      <c r="BB211" s="334"/>
      <c r="BC211" s="328"/>
      <c r="BD211" s="333">
        <f t="shared" si="392"/>
        <v>0</v>
      </c>
      <c r="BE211" s="334"/>
      <c r="BF211" s="328"/>
      <c r="BG211" s="333">
        <f t="shared" si="393"/>
        <v>0</v>
      </c>
      <c r="BH211" s="334"/>
      <c r="BI211" s="328"/>
      <c r="BJ211" s="333">
        <f t="shared" si="394"/>
        <v>0</v>
      </c>
      <c r="BK211" s="334"/>
      <c r="BL211" s="328"/>
      <c r="BM211" s="333">
        <f t="shared" si="395"/>
        <v>0</v>
      </c>
      <c r="BN211" s="334"/>
      <c r="BO211" s="328"/>
      <c r="BP211" s="333">
        <f t="shared" si="396"/>
        <v>0</v>
      </c>
      <c r="BQ211" s="334"/>
      <c r="BR211" s="328"/>
      <c r="BS211" s="426">
        <f>SUM(AR207:AR218,AU207:AU218,AX207:AX218,BA207:BA218,BD207:BD218)</f>
        <v>0</v>
      </c>
    </row>
    <row r="212" spans="1:71" x14ac:dyDescent="0.3">
      <c r="A212" s="412"/>
      <c r="B212" s="450"/>
      <c r="C212" s="418"/>
      <c r="D212" s="496"/>
      <c r="E212" s="424"/>
      <c r="F212" s="301" t="s">
        <v>57</v>
      </c>
      <c r="G212" s="326"/>
      <c r="H212" s="332" t="str">
        <f t="shared" si="397"/>
        <v/>
      </c>
      <c r="I212" s="326"/>
      <c r="J212" s="332" t="str">
        <f t="shared" si="398"/>
        <v/>
      </c>
      <c r="K212" s="326"/>
      <c r="L212" s="332" t="str">
        <f t="shared" si="399"/>
        <v/>
      </c>
      <c r="M212" s="326"/>
      <c r="N212" s="332" t="str">
        <f t="shared" si="400"/>
        <v/>
      </c>
      <c r="O212" s="326"/>
      <c r="P212" s="332" t="str">
        <f t="shared" si="401"/>
        <v/>
      </c>
      <c r="Q212" s="326"/>
      <c r="R212" s="332" t="str">
        <f t="shared" si="402"/>
        <v/>
      </c>
      <c r="S212" s="326"/>
      <c r="T212" s="332" t="str">
        <f t="shared" si="403"/>
        <v/>
      </c>
      <c r="U212" s="326"/>
      <c r="V212" s="332" t="str">
        <f t="shared" si="404"/>
        <v/>
      </c>
      <c r="W212" s="326"/>
      <c r="X212" s="332" t="str">
        <f t="shared" si="405"/>
        <v/>
      </c>
      <c r="Y212" s="326"/>
      <c r="Z212" s="332" t="str">
        <f t="shared" si="406"/>
        <v/>
      </c>
      <c r="AA212" s="326"/>
      <c r="AB212" s="332" t="str">
        <f t="shared" si="407"/>
        <v/>
      </c>
      <c r="AC212" s="326"/>
      <c r="AD212" s="332" t="str">
        <f t="shared" si="408"/>
        <v/>
      </c>
      <c r="AE212" s="326"/>
      <c r="AF212" s="332" t="str">
        <f t="shared" si="409"/>
        <v/>
      </c>
      <c r="AG212" s="326"/>
      <c r="AH212" s="332" t="str">
        <f t="shared" si="410"/>
        <v/>
      </c>
      <c r="AI212" s="326"/>
      <c r="AJ212" s="332" t="str">
        <f t="shared" si="411"/>
        <v/>
      </c>
      <c r="AK212" s="326"/>
      <c r="AL212" s="332" t="str">
        <f t="shared" si="412"/>
        <v/>
      </c>
      <c r="AM212" s="326"/>
      <c r="AN212" s="332" t="str">
        <f t="shared" si="413"/>
        <v/>
      </c>
      <c r="AO212" s="326"/>
      <c r="AP212" s="332"/>
      <c r="AQ212" s="328"/>
      <c r="AR212" s="333">
        <f t="shared" si="388"/>
        <v>0</v>
      </c>
      <c r="AS212" s="334"/>
      <c r="AT212" s="328"/>
      <c r="AU212" s="333">
        <f t="shared" si="389"/>
        <v>0</v>
      </c>
      <c r="AV212" s="334"/>
      <c r="AW212" s="328"/>
      <c r="AX212" s="333">
        <f t="shared" si="390"/>
        <v>0</v>
      </c>
      <c r="AY212" s="334"/>
      <c r="AZ212" s="265">
        <f>SUM(1104000+425507)</f>
        <v>1529507</v>
      </c>
      <c r="BA212" s="269">
        <f t="shared" si="391"/>
        <v>0</v>
      </c>
      <c r="BB212" s="270">
        <v>1529507</v>
      </c>
      <c r="BC212" s="328"/>
      <c r="BD212" s="333">
        <f t="shared" si="392"/>
        <v>0</v>
      </c>
      <c r="BE212" s="334"/>
      <c r="BF212" s="328"/>
      <c r="BG212" s="333">
        <f t="shared" si="393"/>
        <v>0</v>
      </c>
      <c r="BH212" s="334"/>
      <c r="BI212" s="328"/>
      <c r="BJ212" s="333">
        <f t="shared" si="394"/>
        <v>0</v>
      </c>
      <c r="BK212" s="334"/>
      <c r="BL212" s="328"/>
      <c r="BM212" s="333">
        <f t="shared" si="395"/>
        <v>0</v>
      </c>
      <c r="BN212" s="334"/>
      <c r="BO212" s="328"/>
      <c r="BP212" s="333">
        <f t="shared" si="396"/>
        <v>0</v>
      </c>
      <c r="BQ212" s="334"/>
      <c r="BR212" s="328"/>
      <c r="BS212" s="427"/>
    </row>
    <row r="213" spans="1:71" x14ac:dyDescent="0.3">
      <c r="A213" s="412"/>
      <c r="B213" s="450"/>
      <c r="C213" s="418"/>
      <c r="D213" s="496"/>
      <c r="E213" s="424"/>
      <c r="F213" s="301" t="s">
        <v>58</v>
      </c>
      <c r="G213" s="326"/>
      <c r="H213" s="332" t="str">
        <f t="shared" si="397"/>
        <v/>
      </c>
      <c r="I213" s="326"/>
      <c r="J213" s="332" t="str">
        <f t="shared" si="398"/>
        <v/>
      </c>
      <c r="K213" s="326"/>
      <c r="L213" s="332" t="str">
        <f t="shared" si="399"/>
        <v/>
      </c>
      <c r="M213" s="326"/>
      <c r="N213" s="332" t="str">
        <f t="shared" si="400"/>
        <v/>
      </c>
      <c r="O213" s="326"/>
      <c r="P213" s="332" t="str">
        <f t="shared" si="401"/>
        <v/>
      </c>
      <c r="Q213" s="326"/>
      <c r="R213" s="332" t="str">
        <f t="shared" si="402"/>
        <v/>
      </c>
      <c r="S213" s="326"/>
      <c r="T213" s="332" t="str">
        <f t="shared" si="403"/>
        <v/>
      </c>
      <c r="U213" s="326"/>
      <c r="V213" s="332" t="str">
        <f t="shared" si="404"/>
        <v/>
      </c>
      <c r="W213" s="326"/>
      <c r="X213" s="332" t="str">
        <f t="shared" si="405"/>
        <v/>
      </c>
      <c r="Y213" s="326"/>
      <c r="Z213" s="332" t="str">
        <f t="shared" si="406"/>
        <v/>
      </c>
      <c r="AA213" s="326"/>
      <c r="AB213" s="332" t="str">
        <f t="shared" si="407"/>
        <v/>
      </c>
      <c r="AC213" s="326"/>
      <c r="AD213" s="332" t="str">
        <f t="shared" si="408"/>
        <v/>
      </c>
      <c r="AE213" s="326"/>
      <c r="AF213" s="332" t="str">
        <f t="shared" si="409"/>
        <v/>
      </c>
      <c r="AG213" s="326"/>
      <c r="AH213" s="332" t="str">
        <f t="shared" si="410"/>
        <v/>
      </c>
      <c r="AI213" s="326"/>
      <c r="AJ213" s="332" t="str">
        <f t="shared" si="411"/>
        <v/>
      </c>
      <c r="AK213" s="326"/>
      <c r="AL213" s="332" t="str">
        <f t="shared" si="412"/>
        <v/>
      </c>
      <c r="AM213" s="326"/>
      <c r="AN213" s="332" t="str">
        <f t="shared" si="413"/>
        <v/>
      </c>
      <c r="AO213" s="326"/>
      <c r="AP213" s="332" t="str">
        <f t="shared" ref="AP213:AP218" si="415">IF(AO213&gt;0,AO213,"")</f>
        <v/>
      </c>
      <c r="AQ213" s="328"/>
      <c r="AR213" s="333">
        <f t="shared" si="388"/>
        <v>0</v>
      </c>
      <c r="AS213" s="334"/>
      <c r="AT213" s="328"/>
      <c r="AU213" s="333">
        <f t="shared" si="389"/>
        <v>0</v>
      </c>
      <c r="AV213" s="334"/>
      <c r="AW213" s="328"/>
      <c r="AX213" s="333">
        <f t="shared" si="390"/>
        <v>0</v>
      </c>
      <c r="AY213" s="334"/>
      <c r="AZ213" s="328"/>
      <c r="BA213" s="333">
        <f t="shared" si="391"/>
        <v>0</v>
      </c>
      <c r="BB213" s="334"/>
      <c r="BC213" s="328"/>
      <c r="BD213" s="333">
        <f t="shared" si="392"/>
        <v>0</v>
      </c>
      <c r="BE213" s="334"/>
      <c r="BF213" s="328"/>
      <c r="BG213" s="333">
        <f t="shared" si="393"/>
        <v>0</v>
      </c>
      <c r="BH213" s="334"/>
      <c r="BI213" s="328"/>
      <c r="BJ213" s="333">
        <f t="shared" si="394"/>
        <v>0</v>
      </c>
      <c r="BK213" s="334"/>
      <c r="BL213" s="328"/>
      <c r="BM213" s="333">
        <f t="shared" si="395"/>
        <v>0</v>
      </c>
      <c r="BN213" s="334"/>
      <c r="BO213" s="328"/>
      <c r="BP213" s="333">
        <f t="shared" si="396"/>
        <v>0</v>
      </c>
      <c r="BQ213" s="334"/>
      <c r="BR213" s="328"/>
      <c r="BS213" s="348" t="s">
        <v>44</v>
      </c>
    </row>
    <row r="214" spans="1:71" x14ac:dyDescent="0.3">
      <c r="A214" s="412"/>
      <c r="B214" s="450"/>
      <c r="C214" s="418"/>
      <c r="D214" s="496"/>
      <c r="E214" s="424"/>
      <c r="F214" s="301" t="s">
        <v>59</v>
      </c>
      <c r="G214" s="326"/>
      <c r="H214" s="332" t="str">
        <f t="shared" si="397"/>
        <v/>
      </c>
      <c r="I214" s="326"/>
      <c r="J214" s="332" t="str">
        <f t="shared" si="398"/>
        <v/>
      </c>
      <c r="K214" s="326"/>
      <c r="L214" s="332" t="str">
        <f t="shared" si="399"/>
        <v/>
      </c>
      <c r="M214" s="326"/>
      <c r="N214" s="332" t="str">
        <f t="shared" si="400"/>
        <v/>
      </c>
      <c r="O214" s="326"/>
      <c r="P214" s="332" t="str">
        <f t="shared" si="401"/>
        <v/>
      </c>
      <c r="Q214" s="326"/>
      <c r="R214" s="332" t="str">
        <f t="shared" si="402"/>
        <v/>
      </c>
      <c r="S214" s="326"/>
      <c r="T214" s="332" t="str">
        <f t="shared" si="403"/>
        <v/>
      </c>
      <c r="U214" s="326"/>
      <c r="V214" s="332" t="str">
        <f t="shared" si="404"/>
        <v/>
      </c>
      <c r="W214" s="326"/>
      <c r="X214" s="332" t="str">
        <f t="shared" si="405"/>
        <v/>
      </c>
      <c r="Y214" s="326"/>
      <c r="Z214" s="332" t="str">
        <f t="shared" si="406"/>
        <v/>
      </c>
      <c r="AA214" s="326"/>
      <c r="AB214" s="332" t="str">
        <f t="shared" si="407"/>
        <v/>
      </c>
      <c r="AC214" s="326"/>
      <c r="AD214" s="332" t="str">
        <f t="shared" si="408"/>
        <v/>
      </c>
      <c r="AE214" s="326"/>
      <c r="AF214" s="332" t="str">
        <f t="shared" si="409"/>
        <v/>
      </c>
      <c r="AG214" s="326"/>
      <c r="AH214" s="332" t="str">
        <f t="shared" si="410"/>
        <v/>
      </c>
      <c r="AI214" s="326"/>
      <c r="AJ214" s="332" t="str">
        <f t="shared" si="411"/>
        <v/>
      </c>
      <c r="AK214" s="326"/>
      <c r="AL214" s="332" t="str">
        <f t="shared" si="412"/>
        <v/>
      </c>
      <c r="AM214" s="326"/>
      <c r="AN214" s="332" t="str">
        <f t="shared" si="413"/>
        <v/>
      </c>
      <c r="AO214" s="326"/>
      <c r="AP214" s="332" t="str">
        <f t="shared" si="415"/>
        <v/>
      </c>
      <c r="AQ214" s="328"/>
      <c r="AR214" s="333">
        <f t="shared" si="388"/>
        <v>0</v>
      </c>
      <c r="AS214" s="334"/>
      <c r="AT214" s="328"/>
      <c r="AU214" s="333">
        <f t="shared" si="389"/>
        <v>0</v>
      </c>
      <c r="AV214" s="334"/>
      <c r="AW214" s="328"/>
      <c r="AX214" s="333">
        <f t="shared" si="390"/>
        <v>0</v>
      </c>
      <c r="AY214" s="334"/>
      <c r="AZ214" s="328"/>
      <c r="BA214" s="333">
        <f t="shared" si="391"/>
        <v>0</v>
      </c>
      <c r="BB214" s="334"/>
      <c r="BC214" s="328"/>
      <c r="BD214" s="333">
        <f t="shared" si="392"/>
        <v>0</v>
      </c>
      <c r="BE214" s="334"/>
      <c r="BF214" s="328"/>
      <c r="BG214" s="333">
        <f t="shared" si="393"/>
        <v>0</v>
      </c>
      <c r="BH214" s="334"/>
      <c r="BI214" s="328"/>
      <c r="BJ214" s="333">
        <f t="shared" si="394"/>
        <v>0</v>
      </c>
      <c r="BK214" s="334"/>
      <c r="BL214" s="328"/>
      <c r="BM214" s="333">
        <f t="shared" si="395"/>
        <v>0</v>
      </c>
      <c r="BN214" s="334"/>
      <c r="BO214" s="328"/>
      <c r="BP214" s="333">
        <f t="shared" si="396"/>
        <v>0</v>
      </c>
      <c r="BQ214" s="334"/>
      <c r="BR214" s="328"/>
      <c r="BS214" s="426">
        <f>SUM(AS207:AS218,AV207:AV218,AY207:AY218,BB207:BB218,BE207:BE218)+SUM(AP207:AP218,AN207:AN218,AL207:AL218,AJ207:AJ218,AH207:AH218,AF207:AF218,AD207:AD218,AB207:AB218,Z207:Z218,X207:X218,V207:V218,T207:T218,R207:R218,P207:P218,N207:N218,L207:L218,J207:J218,H207:H218)</f>
        <v>1529507</v>
      </c>
    </row>
    <row r="215" spans="1:71" x14ac:dyDescent="0.3">
      <c r="A215" s="412"/>
      <c r="B215" s="450"/>
      <c r="C215" s="418"/>
      <c r="D215" s="496"/>
      <c r="E215" s="424"/>
      <c r="F215" s="301" t="s">
        <v>60</v>
      </c>
      <c r="G215" s="326"/>
      <c r="H215" s="332" t="str">
        <f t="shared" si="397"/>
        <v/>
      </c>
      <c r="I215" s="326"/>
      <c r="J215" s="332" t="str">
        <f t="shared" si="398"/>
        <v/>
      </c>
      <c r="K215" s="326"/>
      <c r="L215" s="332" t="str">
        <f t="shared" si="399"/>
        <v/>
      </c>
      <c r="M215" s="326"/>
      <c r="N215" s="332" t="str">
        <f t="shared" si="400"/>
        <v/>
      </c>
      <c r="O215" s="326"/>
      <c r="P215" s="332" t="str">
        <f t="shared" si="401"/>
        <v/>
      </c>
      <c r="Q215" s="326"/>
      <c r="R215" s="332" t="str">
        <f t="shared" si="402"/>
        <v/>
      </c>
      <c r="S215" s="326"/>
      <c r="T215" s="332" t="str">
        <f t="shared" si="403"/>
        <v/>
      </c>
      <c r="U215" s="326"/>
      <c r="V215" s="332" t="str">
        <f t="shared" si="404"/>
        <v/>
      </c>
      <c r="W215" s="326"/>
      <c r="X215" s="332" t="str">
        <f t="shared" si="405"/>
        <v/>
      </c>
      <c r="Y215" s="326"/>
      <c r="Z215" s="332" t="str">
        <f t="shared" si="406"/>
        <v/>
      </c>
      <c r="AA215" s="326"/>
      <c r="AB215" s="332" t="str">
        <f t="shared" si="407"/>
        <v/>
      </c>
      <c r="AC215" s="326"/>
      <c r="AD215" s="332" t="str">
        <f t="shared" si="408"/>
        <v/>
      </c>
      <c r="AE215" s="326"/>
      <c r="AF215" s="332" t="str">
        <f t="shared" si="409"/>
        <v/>
      </c>
      <c r="AG215" s="326"/>
      <c r="AH215" s="332" t="str">
        <f t="shared" si="410"/>
        <v/>
      </c>
      <c r="AI215" s="326"/>
      <c r="AJ215" s="332" t="str">
        <f t="shared" si="411"/>
        <v/>
      </c>
      <c r="AK215" s="326"/>
      <c r="AL215" s="332" t="str">
        <f t="shared" si="412"/>
        <v/>
      </c>
      <c r="AM215" s="326"/>
      <c r="AN215" s="332" t="str">
        <f t="shared" si="413"/>
        <v/>
      </c>
      <c r="AO215" s="326"/>
      <c r="AP215" s="332" t="str">
        <f t="shared" si="415"/>
        <v/>
      </c>
      <c r="AQ215" s="328"/>
      <c r="AR215" s="333">
        <f t="shared" si="388"/>
        <v>0</v>
      </c>
      <c r="AS215" s="334"/>
      <c r="AT215" s="328"/>
      <c r="AU215" s="333">
        <f t="shared" si="389"/>
        <v>0</v>
      </c>
      <c r="AV215" s="334"/>
      <c r="AW215" s="328"/>
      <c r="AX215" s="333">
        <f t="shared" si="390"/>
        <v>0</v>
      </c>
      <c r="AY215" s="334"/>
      <c r="AZ215" s="328"/>
      <c r="BA215" s="333">
        <f t="shared" si="391"/>
        <v>0</v>
      </c>
      <c r="BB215" s="334"/>
      <c r="BC215" s="328"/>
      <c r="BD215" s="333">
        <f t="shared" si="392"/>
        <v>0</v>
      </c>
      <c r="BE215" s="334"/>
      <c r="BF215" s="328"/>
      <c r="BG215" s="333">
        <f t="shared" si="393"/>
        <v>0</v>
      </c>
      <c r="BH215" s="334"/>
      <c r="BI215" s="328"/>
      <c r="BJ215" s="333">
        <f t="shared" si="394"/>
        <v>0</v>
      </c>
      <c r="BK215" s="334"/>
      <c r="BL215" s="328"/>
      <c r="BM215" s="333">
        <f t="shared" si="395"/>
        <v>0</v>
      </c>
      <c r="BN215" s="334"/>
      <c r="BO215" s="328"/>
      <c r="BP215" s="333">
        <f t="shared" si="396"/>
        <v>0</v>
      </c>
      <c r="BQ215" s="334"/>
      <c r="BR215" s="328"/>
      <c r="BS215" s="426"/>
    </row>
    <row r="216" spans="1:71" x14ac:dyDescent="0.3">
      <c r="A216" s="412"/>
      <c r="B216" s="450"/>
      <c r="C216" s="418"/>
      <c r="D216" s="496"/>
      <c r="E216" s="424"/>
      <c r="F216" s="301" t="s">
        <v>61</v>
      </c>
      <c r="G216" s="326"/>
      <c r="H216" s="335" t="str">
        <f t="shared" si="397"/>
        <v/>
      </c>
      <c r="I216" s="326"/>
      <c r="J216" s="335" t="str">
        <f t="shared" si="398"/>
        <v/>
      </c>
      <c r="K216" s="326"/>
      <c r="L216" s="335" t="str">
        <f t="shared" si="399"/>
        <v/>
      </c>
      <c r="M216" s="326"/>
      <c r="N216" s="335" t="str">
        <f t="shared" si="400"/>
        <v/>
      </c>
      <c r="O216" s="326"/>
      <c r="P216" s="335" t="str">
        <f t="shared" si="401"/>
        <v/>
      </c>
      <c r="Q216" s="326"/>
      <c r="R216" s="335" t="str">
        <f t="shared" si="402"/>
        <v/>
      </c>
      <c r="S216" s="326"/>
      <c r="T216" s="335" t="str">
        <f t="shared" si="403"/>
        <v/>
      </c>
      <c r="U216" s="326"/>
      <c r="V216" s="335" t="str">
        <f t="shared" si="404"/>
        <v/>
      </c>
      <c r="W216" s="326"/>
      <c r="X216" s="335" t="str">
        <f t="shared" si="405"/>
        <v/>
      </c>
      <c r="Y216" s="326"/>
      <c r="Z216" s="335" t="str">
        <f t="shared" si="406"/>
        <v/>
      </c>
      <c r="AA216" s="326"/>
      <c r="AB216" s="335" t="str">
        <f t="shared" si="407"/>
        <v/>
      </c>
      <c r="AC216" s="326"/>
      <c r="AD216" s="335" t="str">
        <f t="shared" si="408"/>
        <v/>
      </c>
      <c r="AE216" s="326"/>
      <c r="AF216" s="335" t="str">
        <f t="shared" si="409"/>
        <v/>
      </c>
      <c r="AG216" s="326"/>
      <c r="AH216" s="335" t="str">
        <f t="shared" si="410"/>
        <v/>
      </c>
      <c r="AI216" s="326"/>
      <c r="AJ216" s="335" t="str">
        <f t="shared" si="411"/>
        <v/>
      </c>
      <c r="AK216" s="326"/>
      <c r="AL216" s="335" t="str">
        <f t="shared" si="412"/>
        <v/>
      </c>
      <c r="AM216" s="326"/>
      <c r="AN216" s="335" t="str">
        <f t="shared" si="413"/>
        <v/>
      </c>
      <c r="AO216" s="326"/>
      <c r="AP216" s="335" t="str">
        <f t="shared" si="415"/>
        <v/>
      </c>
      <c r="AQ216" s="328"/>
      <c r="AR216" s="333">
        <f t="shared" si="388"/>
        <v>0</v>
      </c>
      <c r="AS216" s="334"/>
      <c r="AT216" s="328"/>
      <c r="AU216" s="333">
        <f t="shared" si="389"/>
        <v>0</v>
      </c>
      <c r="AV216" s="334"/>
      <c r="AW216" s="328"/>
      <c r="AX216" s="333">
        <f t="shared" si="390"/>
        <v>0</v>
      </c>
      <c r="AY216" s="334"/>
      <c r="AZ216" s="328"/>
      <c r="BA216" s="333">
        <f t="shared" si="391"/>
        <v>0</v>
      </c>
      <c r="BB216" s="334"/>
      <c r="BC216" s="328"/>
      <c r="BD216" s="333">
        <f t="shared" si="392"/>
        <v>0</v>
      </c>
      <c r="BE216" s="334"/>
      <c r="BF216" s="328"/>
      <c r="BG216" s="333">
        <f t="shared" si="393"/>
        <v>0</v>
      </c>
      <c r="BH216" s="334"/>
      <c r="BI216" s="328"/>
      <c r="BJ216" s="333">
        <f t="shared" si="394"/>
        <v>0</v>
      </c>
      <c r="BK216" s="334"/>
      <c r="BL216" s="328"/>
      <c r="BM216" s="333">
        <f t="shared" si="395"/>
        <v>0</v>
      </c>
      <c r="BN216" s="334"/>
      <c r="BO216" s="328"/>
      <c r="BP216" s="333">
        <f t="shared" si="396"/>
        <v>0</v>
      </c>
      <c r="BQ216" s="334"/>
      <c r="BR216" s="328"/>
      <c r="BS216" s="348" t="s">
        <v>62</v>
      </c>
    </row>
    <row r="217" spans="1:71" x14ac:dyDescent="0.3">
      <c r="A217" s="412"/>
      <c r="B217" s="450"/>
      <c r="C217" s="418"/>
      <c r="D217" s="496"/>
      <c r="E217" s="424"/>
      <c r="F217" s="301" t="s">
        <v>63</v>
      </c>
      <c r="G217" s="326"/>
      <c r="H217" s="332" t="str">
        <f t="shared" si="397"/>
        <v/>
      </c>
      <c r="I217" s="326"/>
      <c r="J217" s="332" t="str">
        <f t="shared" si="398"/>
        <v/>
      </c>
      <c r="K217" s="326"/>
      <c r="L217" s="332" t="str">
        <f t="shared" si="399"/>
        <v/>
      </c>
      <c r="M217" s="326"/>
      <c r="N217" s="332" t="str">
        <f t="shared" si="400"/>
        <v/>
      </c>
      <c r="O217" s="326"/>
      <c r="P217" s="332" t="str">
        <f t="shared" si="401"/>
        <v/>
      </c>
      <c r="Q217" s="326"/>
      <c r="R217" s="332" t="str">
        <f t="shared" si="402"/>
        <v/>
      </c>
      <c r="S217" s="326"/>
      <c r="T217" s="332" t="str">
        <f t="shared" si="403"/>
        <v/>
      </c>
      <c r="U217" s="326"/>
      <c r="V217" s="332" t="str">
        <f t="shared" si="404"/>
        <v/>
      </c>
      <c r="W217" s="326"/>
      <c r="X217" s="332" t="str">
        <f t="shared" si="405"/>
        <v/>
      </c>
      <c r="Y217" s="326"/>
      <c r="Z217" s="332" t="str">
        <f t="shared" si="406"/>
        <v/>
      </c>
      <c r="AA217" s="326"/>
      <c r="AB217" s="332" t="str">
        <f t="shared" si="407"/>
        <v/>
      </c>
      <c r="AC217" s="326"/>
      <c r="AD217" s="332" t="str">
        <f t="shared" si="408"/>
        <v/>
      </c>
      <c r="AE217" s="326"/>
      <c r="AF217" s="332" t="str">
        <f t="shared" si="409"/>
        <v/>
      </c>
      <c r="AG217" s="326"/>
      <c r="AH217" s="332" t="str">
        <f t="shared" si="410"/>
        <v/>
      </c>
      <c r="AI217" s="326"/>
      <c r="AJ217" s="332" t="str">
        <f t="shared" si="411"/>
        <v/>
      </c>
      <c r="AK217" s="326"/>
      <c r="AL217" s="332" t="str">
        <f t="shared" si="412"/>
        <v/>
      </c>
      <c r="AM217" s="326"/>
      <c r="AN217" s="332" t="str">
        <f t="shared" si="413"/>
        <v/>
      </c>
      <c r="AO217" s="326"/>
      <c r="AP217" s="332" t="str">
        <f t="shared" si="415"/>
        <v/>
      </c>
      <c r="AQ217" s="328"/>
      <c r="AR217" s="333">
        <f t="shared" si="388"/>
        <v>0</v>
      </c>
      <c r="AS217" s="334"/>
      <c r="AT217" s="328"/>
      <c r="AU217" s="333">
        <f t="shared" si="389"/>
        <v>0</v>
      </c>
      <c r="AV217" s="334"/>
      <c r="AW217" s="328"/>
      <c r="AX217" s="333">
        <f t="shared" si="390"/>
        <v>0</v>
      </c>
      <c r="AY217" s="334"/>
      <c r="AZ217" s="328"/>
      <c r="BA217" s="333">
        <f t="shared" si="391"/>
        <v>0</v>
      </c>
      <c r="BB217" s="334"/>
      <c r="BC217" s="328"/>
      <c r="BD217" s="333">
        <f t="shared" si="392"/>
        <v>0</v>
      </c>
      <c r="BE217" s="334"/>
      <c r="BF217" s="328"/>
      <c r="BG217" s="333">
        <f t="shared" si="393"/>
        <v>0</v>
      </c>
      <c r="BH217" s="334"/>
      <c r="BI217" s="328"/>
      <c r="BJ217" s="333">
        <f t="shared" si="394"/>
        <v>0</v>
      </c>
      <c r="BK217" s="334"/>
      <c r="BL217" s="328"/>
      <c r="BM217" s="333">
        <f t="shared" si="395"/>
        <v>0</v>
      </c>
      <c r="BN217" s="334"/>
      <c r="BO217" s="328"/>
      <c r="BP217" s="333">
        <f t="shared" si="396"/>
        <v>0</v>
      </c>
      <c r="BQ217" s="334"/>
      <c r="BR217" s="328"/>
      <c r="BS217" s="458">
        <f>BS214/BS208</f>
        <v>1</v>
      </c>
    </row>
    <row r="218" spans="1:71" ht="15" thickBot="1" x14ac:dyDescent="0.35">
      <c r="A218" s="413"/>
      <c r="B218" s="451"/>
      <c r="C218" s="419"/>
      <c r="D218" s="497"/>
      <c r="E218" s="425"/>
      <c r="F218" s="358" t="s">
        <v>64</v>
      </c>
      <c r="G218" s="350"/>
      <c r="H218" s="351" t="str">
        <f t="shared" si="397"/>
        <v/>
      </c>
      <c r="I218" s="350"/>
      <c r="J218" s="351" t="str">
        <f t="shared" si="398"/>
        <v/>
      </c>
      <c r="K218" s="350"/>
      <c r="L218" s="351" t="str">
        <f t="shared" si="399"/>
        <v/>
      </c>
      <c r="M218" s="350"/>
      <c r="N218" s="351" t="str">
        <f t="shared" si="400"/>
        <v/>
      </c>
      <c r="O218" s="350"/>
      <c r="P218" s="351" t="str">
        <f t="shared" si="401"/>
        <v/>
      </c>
      <c r="Q218" s="350"/>
      <c r="R218" s="351" t="str">
        <f t="shared" si="402"/>
        <v/>
      </c>
      <c r="S218" s="350"/>
      <c r="T218" s="351" t="str">
        <f t="shared" si="403"/>
        <v/>
      </c>
      <c r="U218" s="350"/>
      <c r="V218" s="351" t="str">
        <f t="shared" si="404"/>
        <v/>
      </c>
      <c r="W218" s="350"/>
      <c r="X218" s="351" t="str">
        <f t="shared" si="405"/>
        <v/>
      </c>
      <c r="Y218" s="350"/>
      <c r="Z218" s="351" t="str">
        <f t="shared" si="406"/>
        <v/>
      </c>
      <c r="AA218" s="350"/>
      <c r="AB218" s="351" t="str">
        <f t="shared" si="407"/>
        <v/>
      </c>
      <c r="AC218" s="350"/>
      <c r="AD218" s="351" t="str">
        <f t="shared" si="408"/>
        <v/>
      </c>
      <c r="AE218" s="350"/>
      <c r="AF218" s="351" t="str">
        <f t="shared" si="409"/>
        <v/>
      </c>
      <c r="AG218" s="350"/>
      <c r="AH218" s="351" t="str">
        <f t="shared" si="410"/>
        <v/>
      </c>
      <c r="AI218" s="350"/>
      <c r="AJ218" s="351" t="str">
        <f t="shared" si="411"/>
        <v/>
      </c>
      <c r="AK218" s="350"/>
      <c r="AL218" s="351" t="str">
        <f t="shared" si="412"/>
        <v/>
      </c>
      <c r="AM218" s="350"/>
      <c r="AN218" s="351" t="str">
        <f t="shared" si="413"/>
        <v/>
      </c>
      <c r="AO218" s="350"/>
      <c r="AP218" s="351" t="str">
        <f t="shared" si="415"/>
        <v/>
      </c>
      <c r="AQ218" s="352"/>
      <c r="AR218" s="353">
        <f t="shared" si="388"/>
        <v>0</v>
      </c>
      <c r="AS218" s="354"/>
      <c r="AT218" s="352"/>
      <c r="AU218" s="353">
        <f t="shared" si="389"/>
        <v>0</v>
      </c>
      <c r="AV218" s="354"/>
      <c r="AW218" s="352"/>
      <c r="AX218" s="353">
        <f t="shared" si="390"/>
        <v>0</v>
      </c>
      <c r="AY218" s="354"/>
      <c r="AZ218" s="352"/>
      <c r="BA218" s="353">
        <f t="shared" si="391"/>
        <v>0</v>
      </c>
      <c r="BB218" s="354"/>
      <c r="BC218" s="352"/>
      <c r="BD218" s="353">
        <f t="shared" si="392"/>
        <v>0</v>
      </c>
      <c r="BE218" s="354"/>
      <c r="BF218" s="352"/>
      <c r="BG218" s="353">
        <f t="shared" si="393"/>
        <v>0</v>
      </c>
      <c r="BH218" s="354"/>
      <c r="BI218" s="352"/>
      <c r="BJ218" s="353">
        <f t="shared" si="394"/>
        <v>0</v>
      </c>
      <c r="BK218" s="354"/>
      <c r="BL218" s="352"/>
      <c r="BM218" s="353">
        <f t="shared" si="395"/>
        <v>0</v>
      </c>
      <c r="BN218" s="354"/>
      <c r="BO218" s="352"/>
      <c r="BP218" s="353">
        <f t="shared" si="396"/>
        <v>0</v>
      </c>
      <c r="BQ218" s="354"/>
      <c r="BR218" s="355"/>
      <c r="BS218" s="459"/>
    </row>
    <row r="219" spans="1:71" ht="15" customHeight="1" x14ac:dyDescent="0.3">
      <c r="A219" s="440" t="s">
        <v>27</v>
      </c>
      <c r="B219" s="442" t="s">
        <v>28</v>
      </c>
      <c r="C219" s="442" t="s">
        <v>29</v>
      </c>
      <c r="D219" s="442" t="s">
        <v>30</v>
      </c>
      <c r="E219" s="432" t="s">
        <v>31</v>
      </c>
      <c r="F219" s="444" t="s">
        <v>32</v>
      </c>
      <c r="G219" s="434" t="s">
        <v>33</v>
      </c>
      <c r="H219" s="436" t="s">
        <v>34</v>
      </c>
      <c r="I219" s="434" t="s">
        <v>33</v>
      </c>
      <c r="J219" s="436" t="s">
        <v>34</v>
      </c>
      <c r="K219" s="434" t="s">
        <v>33</v>
      </c>
      <c r="L219" s="436" t="s">
        <v>34</v>
      </c>
      <c r="M219" s="434" t="s">
        <v>33</v>
      </c>
      <c r="N219" s="436" t="s">
        <v>34</v>
      </c>
      <c r="O219" s="434" t="s">
        <v>33</v>
      </c>
      <c r="P219" s="436" t="s">
        <v>34</v>
      </c>
      <c r="Q219" s="434" t="s">
        <v>33</v>
      </c>
      <c r="R219" s="436" t="s">
        <v>34</v>
      </c>
      <c r="S219" s="434" t="s">
        <v>33</v>
      </c>
      <c r="T219" s="436" t="s">
        <v>34</v>
      </c>
      <c r="U219" s="434" t="s">
        <v>33</v>
      </c>
      <c r="V219" s="436" t="s">
        <v>34</v>
      </c>
      <c r="W219" s="434" t="s">
        <v>33</v>
      </c>
      <c r="X219" s="436" t="s">
        <v>34</v>
      </c>
      <c r="Y219" s="434" t="s">
        <v>33</v>
      </c>
      <c r="Z219" s="436" t="s">
        <v>34</v>
      </c>
      <c r="AA219" s="434" t="s">
        <v>33</v>
      </c>
      <c r="AB219" s="436" t="s">
        <v>34</v>
      </c>
      <c r="AC219" s="434" t="s">
        <v>33</v>
      </c>
      <c r="AD219" s="436" t="s">
        <v>34</v>
      </c>
      <c r="AE219" s="434" t="s">
        <v>33</v>
      </c>
      <c r="AF219" s="436" t="s">
        <v>34</v>
      </c>
      <c r="AG219" s="434" t="s">
        <v>33</v>
      </c>
      <c r="AH219" s="436" t="s">
        <v>34</v>
      </c>
      <c r="AI219" s="434" t="s">
        <v>33</v>
      </c>
      <c r="AJ219" s="436" t="s">
        <v>34</v>
      </c>
      <c r="AK219" s="434" t="s">
        <v>33</v>
      </c>
      <c r="AL219" s="436" t="s">
        <v>34</v>
      </c>
      <c r="AM219" s="434" t="s">
        <v>33</v>
      </c>
      <c r="AN219" s="436" t="s">
        <v>34</v>
      </c>
      <c r="AO219" s="434" t="s">
        <v>33</v>
      </c>
      <c r="AP219" s="436" t="s">
        <v>34</v>
      </c>
      <c r="AQ219" s="447" t="s">
        <v>33</v>
      </c>
      <c r="AR219" s="460" t="s">
        <v>35</v>
      </c>
      <c r="AS219" s="446" t="s">
        <v>34</v>
      </c>
      <c r="AT219" s="447" t="s">
        <v>33</v>
      </c>
      <c r="AU219" s="460" t="s">
        <v>35</v>
      </c>
      <c r="AV219" s="446" t="s">
        <v>34</v>
      </c>
      <c r="AW219" s="447" t="s">
        <v>33</v>
      </c>
      <c r="AX219" s="460" t="s">
        <v>35</v>
      </c>
      <c r="AY219" s="446" t="s">
        <v>34</v>
      </c>
      <c r="AZ219" s="447" t="s">
        <v>33</v>
      </c>
      <c r="BA219" s="460" t="s">
        <v>35</v>
      </c>
      <c r="BB219" s="446" t="s">
        <v>34</v>
      </c>
      <c r="BC219" s="447" t="s">
        <v>33</v>
      </c>
      <c r="BD219" s="460" t="s">
        <v>35</v>
      </c>
      <c r="BE219" s="446" t="s">
        <v>34</v>
      </c>
      <c r="BF219" s="447" t="s">
        <v>33</v>
      </c>
      <c r="BG219" s="460" t="s">
        <v>35</v>
      </c>
      <c r="BH219" s="446" t="s">
        <v>34</v>
      </c>
      <c r="BI219" s="447" t="s">
        <v>33</v>
      </c>
      <c r="BJ219" s="460" t="s">
        <v>35</v>
      </c>
      <c r="BK219" s="446" t="s">
        <v>34</v>
      </c>
      <c r="BL219" s="447" t="s">
        <v>33</v>
      </c>
      <c r="BM219" s="460" t="s">
        <v>35</v>
      </c>
      <c r="BN219" s="446" t="s">
        <v>34</v>
      </c>
      <c r="BO219" s="447" t="s">
        <v>33</v>
      </c>
      <c r="BP219" s="460" t="s">
        <v>35</v>
      </c>
      <c r="BQ219" s="446" t="s">
        <v>34</v>
      </c>
      <c r="BR219" s="447" t="s">
        <v>33</v>
      </c>
      <c r="BS219" s="448" t="s">
        <v>36</v>
      </c>
    </row>
    <row r="220" spans="1:71" ht="15" customHeight="1" x14ac:dyDescent="0.3">
      <c r="A220" s="441"/>
      <c r="B220" s="443"/>
      <c r="C220" s="443"/>
      <c r="D220" s="443"/>
      <c r="E220" s="433"/>
      <c r="F220" s="445"/>
      <c r="G220" s="435"/>
      <c r="H220" s="437"/>
      <c r="I220" s="435"/>
      <c r="J220" s="437"/>
      <c r="K220" s="435"/>
      <c r="L220" s="437"/>
      <c r="M220" s="435"/>
      <c r="N220" s="437"/>
      <c r="O220" s="435"/>
      <c r="P220" s="437"/>
      <c r="Q220" s="435"/>
      <c r="R220" s="437"/>
      <c r="S220" s="435"/>
      <c r="T220" s="437"/>
      <c r="U220" s="435"/>
      <c r="V220" s="437"/>
      <c r="W220" s="435"/>
      <c r="X220" s="437"/>
      <c r="Y220" s="435"/>
      <c r="Z220" s="437"/>
      <c r="AA220" s="435"/>
      <c r="AB220" s="437"/>
      <c r="AC220" s="435"/>
      <c r="AD220" s="437"/>
      <c r="AE220" s="435"/>
      <c r="AF220" s="437"/>
      <c r="AG220" s="435"/>
      <c r="AH220" s="437"/>
      <c r="AI220" s="435"/>
      <c r="AJ220" s="437"/>
      <c r="AK220" s="435"/>
      <c r="AL220" s="437"/>
      <c r="AM220" s="435"/>
      <c r="AN220" s="437"/>
      <c r="AO220" s="435"/>
      <c r="AP220" s="437"/>
      <c r="AQ220" s="431"/>
      <c r="AR220" s="433"/>
      <c r="AS220" s="406"/>
      <c r="AT220" s="431"/>
      <c r="AU220" s="433"/>
      <c r="AV220" s="406"/>
      <c r="AW220" s="431"/>
      <c r="AX220" s="433"/>
      <c r="AY220" s="406"/>
      <c r="AZ220" s="431"/>
      <c r="BA220" s="433"/>
      <c r="BB220" s="406"/>
      <c r="BC220" s="431"/>
      <c r="BD220" s="433"/>
      <c r="BE220" s="406"/>
      <c r="BF220" s="431"/>
      <c r="BG220" s="433"/>
      <c r="BH220" s="406"/>
      <c r="BI220" s="431"/>
      <c r="BJ220" s="433"/>
      <c r="BK220" s="406"/>
      <c r="BL220" s="431"/>
      <c r="BM220" s="433"/>
      <c r="BN220" s="406"/>
      <c r="BO220" s="431"/>
      <c r="BP220" s="433"/>
      <c r="BQ220" s="406"/>
      <c r="BR220" s="431"/>
      <c r="BS220" s="410"/>
    </row>
    <row r="221" spans="1:71" ht="15" customHeight="1" x14ac:dyDescent="0.3">
      <c r="A221" s="411" t="s">
        <v>69</v>
      </c>
      <c r="B221" s="449">
        <v>2389</v>
      </c>
      <c r="C221" s="417">
        <v>1700724</v>
      </c>
      <c r="D221" s="498" t="s">
        <v>70</v>
      </c>
      <c r="E221" s="423" t="s">
        <v>68</v>
      </c>
      <c r="F221" s="325" t="s">
        <v>41</v>
      </c>
      <c r="G221" s="326"/>
      <c r="H221" s="327" t="str">
        <f>IF(G221&gt;0,G221,"")</f>
        <v/>
      </c>
      <c r="I221" s="326"/>
      <c r="J221" s="327" t="str">
        <f>IF(I221&gt;0,I221,"")</f>
        <v/>
      </c>
      <c r="K221" s="326"/>
      <c r="L221" s="327" t="str">
        <f>IF(K221&gt;0,K221,"")</f>
        <v/>
      </c>
      <c r="M221" s="326"/>
      <c r="N221" s="327" t="str">
        <f>IF(M221&gt;0,M221,"")</f>
        <v/>
      </c>
      <c r="O221" s="326"/>
      <c r="P221" s="327" t="str">
        <f>IF(O221&gt;0,O221,"")</f>
        <v/>
      </c>
      <c r="Q221" s="326"/>
      <c r="R221" s="327" t="str">
        <f>IF(Q221&gt;0,Q221,"")</f>
        <v/>
      </c>
      <c r="S221" s="326"/>
      <c r="T221" s="327" t="str">
        <f>IF(S221&gt;0,S221,"")</f>
        <v/>
      </c>
      <c r="U221" s="326"/>
      <c r="V221" s="327" t="str">
        <f>IF(U221&gt;0,U221,"")</f>
        <v/>
      </c>
      <c r="W221" s="326"/>
      <c r="X221" s="327" t="str">
        <f>IF(W221&gt;0,W221,"")</f>
        <v/>
      </c>
      <c r="Y221" s="326"/>
      <c r="Z221" s="327" t="str">
        <f>IF(Y221&gt;0,Y221,"")</f>
        <v/>
      </c>
      <c r="AA221" s="326"/>
      <c r="AB221" s="327" t="str">
        <f>IF(AA221&gt;0,AA221,"")</f>
        <v/>
      </c>
      <c r="AC221" s="326"/>
      <c r="AD221" s="327" t="str">
        <f>IF(AC221&gt;0,AC221,"")</f>
        <v/>
      </c>
      <c r="AE221" s="326"/>
      <c r="AF221" s="327" t="str">
        <f>IF(AE221&gt;0,AE221,"")</f>
        <v/>
      </c>
      <c r="AG221" s="326"/>
      <c r="AH221" s="327" t="str">
        <f>IF(AG221&gt;0,AG221,"")</f>
        <v/>
      </c>
      <c r="AI221" s="326"/>
      <c r="AJ221" s="327" t="str">
        <f>IF(AI221&gt;0,AI221,"")</f>
        <v/>
      </c>
      <c r="AK221" s="326"/>
      <c r="AL221" s="327" t="str">
        <f>IF(AK221&gt;0,AK221,"")</f>
        <v/>
      </c>
      <c r="AM221" s="326"/>
      <c r="AN221" s="327" t="str">
        <f>IF(AM221&gt;0,AM221,"")</f>
        <v/>
      </c>
      <c r="AO221" s="326"/>
      <c r="AP221" s="327" t="str">
        <f>IF(AO221&gt;0,AO221,"")</f>
        <v/>
      </c>
      <c r="AQ221" s="328"/>
      <c r="AR221" s="329">
        <f t="shared" ref="AR221:AR232" si="416">AQ221-AS221</f>
        <v>0</v>
      </c>
      <c r="AS221" s="330"/>
      <c r="AT221" s="328"/>
      <c r="AU221" s="329">
        <f t="shared" ref="AU221:AU232" si="417">AT221-AV221</f>
        <v>0</v>
      </c>
      <c r="AV221" s="330"/>
      <c r="AW221" s="328"/>
      <c r="AX221" s="329">
        <f t="shared" ref="AX221:AX232" si="418">AW221-AY221</f>
        <v>0</v>
      </c>
      <c r="AY221" s="330"/>
      <c r="AZ221" s="328"/>
      <c r="BA221" s="329">
        <f t="shared" ref="BA221:BA232" si="419">AZ221-BB221</f>
        <v>0</v>
      </c>
      <c r="BB221" s="330"/>
      <c r="BC221" s="328"/>
      <c r="BD221" s="329">
        <f t="shared" ref="BD221:BD232" si="420">BC221-BE221</f>
        <v>0</v>
      </c>
      <c r="BE221" s="330"/>
      <c r="BF221" s="328"/>
      <c r="BG221" s="329">
        <f t="shared" ref="BG221:BG232" si="421">BF221-BH221</f>
        <v>0</v>
      </c>
      <c r="BH221" s="330"/>
      <c r="BI221" s="328"/>
      <c r="BJ221" s="329">
        <f t="shared" ref="BJ221:BJ232" si="422">BI221-BK221</f>
        <v>0</v>
      </c>
      <c r="BK221" s="330"/>
      <c r="BL221" s="328"/>
      <c r="BM221" s="329">
        <f t="shared" ref="BM221:BM232" si="423">BL221-BN221</f>
        <v>0</v>
      </c>
      <c r="BN221" s="330"/>
      <c r="BO221" s="328"/>
      <c r="BP221" s="329">
        <f t="shared" ref="BP221:BP232" si="424">BO221-BQ221</f>
        <v>0</v>
      </c>
      <c r="BQ221" s="330"/>
      <c r="BR221" s="328"/>
      <c r="BS221" s="347" t="s">
        <v>42</v>
      </c>
    </row>
    <row r="222" spans="1:71" x14ac:dyDescent="0.3">
      <c r="A222" s="412"/>
      <c r="B222" s="450"/>
      <c r="C222" s="418"/>
      <c r="D222" s="499"/>
      <c r="E222" s="424"/>
      <c r="F222" s="325" t="s">
        <v>53</v>
      </c>
      <c r="G222" s="326"/>
      <c r="H222" s="332" t="str">
        <f t="shared" ref="H222:H232" si="425">IF(G222&gt;0,G222,"")</f>
        <v/>
      </c>
      <c r="I222" s="326"/>
      <c r="J222" s="332" t="str">
        <f t="shared" ref="J222:J232" si="426">IF(I222&gt;0,I222,"")</f>
        <v/>
      </c>
      <c r="K222" s="326"/>
      <c r="L222" s="332" t="str">
        <f t="shared" ref="L222:L232" si="427">IF(K222&gt;0,K222,"")</f>
        <v/>
      </c>
      <c r="M222" s="326"/>
      <c r="N222" s="332" t="str">
        <f t="shared" ref="N222:N232" si="428">IF(M222&gt;0,M222,"")</f>
        <v/>
      </c>
      <c r="O222" s="326"/>
      <c r="P222" s="332" t="str">
        <f t="shared" ref="P222:P232" si="429">IF(O222&gt;0,O222,"")</f>
        <v/>
      </c>
      <c r="Q222" s="326"/>
      <c r="R222" s="332" t="str">
        <f t="shared" ref="R222:R232" si="430">IF(Q222&gt;0,Q222,"")</f>
        <v/>
      </c>
      <c r="S222" s="326"/>
      <c r="T222" s="332" t="str">
        <f t="shared" ref="T222:T232" si="431">IF(S222&gt;0,S222,"")</f>
        <v/>
      </c>
      <c r="U222" s="326"/>
      <c r="V222" s="332" t="str">
        <f t="shared" ref="V222:V232" si="432">IF(U222&gt;0,U222,"")</f>
        <v/>
      </c>
      <c r="W222" s="326"/>
      <c r="X222" s="332" t="str">
        <f t="shared" ref="X222:X232" si="433">IF(W222&gt;0,W222,"")</f>
        <v/>
      </c>
      <c r="Y222" s="326"/>
      <c r="Z222" s="332" t="str">
        <f t="shared" ref="Z222:Z232" si="434">IF(Y222&gt;0,Y222,"")</f>
        <v/>
      </c>
      <c r="AA222" s="326"/>
      <c r="AB222" s="332" t="str">
        <f t="shared" ref="AB222:AB232" si="435">IF(AA222&gt;0,AA222,"")</f>
        <v/>
      </c>
      <c r="AC222" s="326"/>
      <c r="AD222" s="332" t="str">
        <f t="shared" ref="AD222:AD232" si="436">IF(AC222&gt;0,AC222,"")</f>
        <v/>
      </c>
      <c r="AE222" s="326"/>
      <c r="AF222" s="332" t="str">
        <f t="shared" ref="AF222:AF232" si="437">IF(AE222&gt;0,AE222,"")</f>
        <v/>
      </c>
      <c r="AG222" s="326"/>
      <c r="AH222" s="332" t="str">
        <f t="shared" ref="AH222:AH232" si="438">IF(AG222&gt;0,AG222,"")</f>
        <v/>
      </c>
      <c r="AI222" s="326"/>
      <c r="AJ222" s="332" t="str">
        <f t="shared" ref="AJ222:AJ232" si="439">IF(AI222&gt;0,AI222,"")</f>
        <v/>
      </c>
      <c r="AK222" s="326"/>
      <c r="AL222" s="332" t="str">
        <f t="shared" ref="AL222:AL232" si="440">IF(AK222&gt;0,AK222,"")</f>
        <v/>
      </c>
      <c r="AM222" s="326"/>
      <c r="AN222" s="332" t="str">
        <f t="shared" ref="AN222:AN232" si="441">IF(AM222&gt;0,AM222,"")</f>
        <v/>
      </c>
      <c r="AO222" s="326"/>
      <c r="AP222" s="332" t="str">
        <f t="shared" ref="AP222:AP224" si="442">IF(AO222&gt;0,AO222,"")</f>
        <v/>
      </c>
      <c r="AQ222" s="328"/>
      <c r="AR222" s="333">
        <f t="shared" si="416"/>
        <v>0</v>
      </c>
      <c r="AS222" s="334"/>
      <c r="AT222" s="328"/>
      <c r="AU222" s="333">
        <f t="shared" si="417"/>
        <v>0</v>
      </c>
      <c r="AV222" s="334"/>
      <c r="AW222" s="328"/>
      <c r="AX222" s="333">
        <f t="shared" si="418"/>
        <v>0</v>
      </c>
      <c r="AY222" s="334"/>
      <c r="AZ222" s="328"/>
      <c r="BA222" s="333">
        <f t="shared" si="419"/>
        <v>0</v>
      </c>
      <c r="BB222" s="334"/>
      <c r="BC222" s="328"/>
      <c r="BD222" s="333">
        <f t="shared" si="420"/>
        <v>0</v>
      </c>
      <c r="BE222" s="334"/>
      <c r="BF222" s="328"/>
      <c r="BG222" s="333">
        <f t="shared" si="421"/>
        <v>0</v>
      </c>
      <c r="BH222" s="334"/>
      <c r="BI222" s="328"/>
      <c r="BJ222" s="333">
        <f t="shared" si="422"/>
        <v>0</v>
      </c>
      <c r="BK222" s="334"/>
      <c r="BL222" s="328"/>
      <c r="BM222" s="333">
        <f t="shared" si="423"/>
        <v>0</v>
      </c>
      <c r="BN222" s="334"/>
      <c r="BO222" s="328"/>
      <c r="BP222" s="333">
        <f t="shared" si="424"/>
        <v>0</v>
      </c>
      <c r="BQ222" s="334"/>
      <c r="BR222" s="328"/>
      <c r="BS222" s="426">
        <f>SUM(AQ221:AQ232,AT221:AT232,AW221:AW232,AZ221:AZ232,BC221:BC232,BR221:BR232)+SUM(AO221:AO232,AM221:AM232,AK221:AK232,AI221:AI232,AG221:AG232,AE221:AE232,AC221:AC232,AA221:AA232,Y221:Y232,W221:W232,U221:U232,S221:S232,Q219,Q221:Q232,O221:O232,M221:M232,K221:K232,I221:I232,G221:G232,Q219)</f>
        <v>0</v>
      </c>
    </row>
    <row r="223" spans="1:71" x14ac:dyDescent="0.3">
      <c r="A223" s="412"/>
      <c r="B223" s="450"/>
      <c r="C223" s="418"/>
      <c r="D223" s="499"/>
      <c r="E223" s="424"/>
      <c r="F223" s="325" t="s">
        <v>54</v>
      </c>
      <c r="G223" s="326"/>
      <c r="H223" s="332" t="str">
        <f t="shared" si="425"/>
        <v/>
      </c>
      <c r="I223" s="326"/>
      <c r="J223" s="332" t="str">
        <f t="shared" si="426"/>
        <v/>
      </c>
      <c r="K223" s="326"/>
      <c r="L223" s="332" t="str">
        <f t="shared" si="427"/>
        <v/>
      </c>
      <c r="M223" s="326"/>
      <c r="N223" s="332" t="str">
        <f t="shared" si="428"/>
        <v/>
      </c>
      <c r="O223" s="326"/>
      <c r="P223" s="332" t="str">
        <f t="shared" si="429"/>
        <v/>
      </c>
      <c r="Q223" s="326"/>
      <c r="R223" s="332" t="str">
        <f t="shared" si="430"/>
        <v/>
      </c>
      <c r="S223" s="326"/>
      <c r="T223" s="332" t="str">
        <f t="shared" si="431"/>
        <v/>
      </c>
      <c r="U223" s="326"/>
      <c r="V223" s="332" t="str">
        <f t="shared" si="432"/>
        <v/>
      </c>
      <c r="W223" s="326"/>
      <c r="X223" s="332" t="str">
        <f t="shared" si="433"/>
        <v/>
      </c>
      <c r="Y223" s="326"/>
      <c r="Z223" s="332" t="str">
        <f t="shared" si="434"/>
        <v/>
      </c>
      <c r="AA223" s="326"/>
      <c r="AB223" s="332" t="str">
        <f t="shared" si="435"/>
        <v/>
      </c>
      <c r="AC223" s="326"/>
      <c r="AD223" s="332" t="str">
        <f t="shared" si="436"/>
        <v/>
      </c>
      <c r="AE223" s="326"/>
      <c r="AF223" s="332" t="str">
        <f t="shared" si="437"/>
        <v/>
      </c>
      <c r="AG223" s="326"/>
      <c r="AH223" s="332" t="str">
        <f t="shared" si="438"/>
        <v/>
      </c>
      <c r="AI223" s="326"/>
      <c r="AJ223" s="332" t="str">
        <f t="shared" si="439"/>
        <v/>
      </c>
      <c r="AK223" s="326"/>
      <c r="AL223" s="332" t="str">
        <f t="shared" si="440"/>
        <v/>
      </c>
      <c r="AM223" s="326"/>
      <c r="AN223" s="332" t="str">
        <f t="shared" si="441"/>
        <v/>
      </c>
      <c r="AO223" s="326"/>
      <c r="AP223" s="332" t="str">
        <f t="shared" si="442"/>
        <v/>
      </c>
      <c r="AQ223" s="328"/>
      <c r="AR223" s="333">
        <f t="shared" si="416"/>
        <v>0</v>
      </c>
      <c r="AS223" s="334"/>
      <c r="AT223" s="328"/>
      <c r="AU223" s="333">
        <f t="shared" si="417"/>
        <v>0</v>
      </c>
      <c r="AV223" s="334"/>
      <c r="AW223" s="328"/>
      <c r="AX223" s="333">
        <f t="shared" si="418"/>
        <v>0</v>
      </c>
      <c r="AY223" s="334"/>
      <c r="AZ223" s="328"/>
      <c r="BA223" s="333">
        <f t="shared" si="419"/>
        <v>0</v>
      </c>
      <c r="BB223" s="334"/>
      <c r="BC223" s="328"/>
      <c r="BD223" s="333">
        <f t="shared" si="420"/>
        <v>0</v>
      </c>
      <c r="BE223" s="334"/>
      <c r="BF223" s="328"/>
      <c r="BG223" s="333">
        <f t="shared" si="421"/>
        <v>0</v>
      </c>
      <c r="BH223" s="334"/>
      <c r="BI223" s="328"/>
      <c r="BJ223" s="333">
        <f t="shared" si="422"/>
        <v>0</v>
      </c>
      <c r="BK223" s="334"/>
      <c r="BL223" s="328"/>
      <c r="BM223" s="333">
        <f t="shared" si="423"/>
        <v>0</v>
      </c>
      <c r="BN223" s="334"/>
      <c r="BO223" s="328"/>
      <c r="BP223" s="333">
        <f t="shared" si="424"/>
        <v>0</v>
      </c>
      <c r="BQ223" s="334"/>
      <c r="BR223" s="328"/>
      <c r="BS223" s="426"/>
    </row>
    <row r="224" spans="1:71" x14ac:dyDescent="0.3">
      <c r="A224" s="412"/>
      <c r="B224" s="450"/>
      <c r="C224" s="418"/>
      <c r="D224" s="499"/>
      <c r="E224" s="424"/>
      <c r="F224" s="325" t="s">
        <v>55</v>
      </c>
      <c r="G224" s="326"/>
      <c r="H224" s="335" t="str">
        <f t="shared" si="425"/>
        <v/>
      </c>
      <c r="I224" s="326"/>
      <c r="J224" s="335" t="str">
        <f t="shared" si="426"/>
        <v/>
      </c>
      <c r="K224" s="326"/>
      <c r="L224" s="335" t="str">
        <f t="shared" si="427"/>
        <v/>
      </c>
      <c r="M224" s="326"/>
      <c r="N224" s="335" t="str">
        <f t="shared" si="428"/>
        <v/>
      </c>
      <c r="O224" s="326"/>
      <c r="P224" s="335" t="str">
        <f t="shared" si="429"/>
        <v/>
      </c>
      <c r="Q224" s="326"/>
      <c r="R224" s="335" t="str">
        <f t="shared" si="430"/>
        <v/>
      </c>
      <c r="S224" s="326"/>
      <c r="T224" s="335" t="str">
        <f t="shared" si="431"/>
        <v/>
      </c>
      <c r="U224" s="326"/>
      <c r="V224" s="335" t="str">
        <f t="shared" si="432"/>
        <v/>
      </c>
      <c r="W224" s="326"/>
      <c r="X224" s="335" t="str">
        <f t="shared" si="433"/>
        <v/>
      </c>
      <c r="Y224" s="326"/>
      <c r="Z224" s="335" t="str">
        <f t="shared" si="434"/>
        <v/>
      </c>
      <c r="AA224" s="326"/>
      <c r="AB224" s="335" t="str">
        <f t="shared" si="435"/>
        <v/>
      </c>
      <c r="AC224" s="326"/>
      <c r="AD224" s="335" t="str">
        <f t="shared" si="436"/>
        <v/>
      </c>
      <c r="AE224" s="326"/>
      <c r="AF224" s="335" t="str">
        <f t="shared" si="437"/>
        <v/>
      </c>
      <c r="AG224" s="326"/>
      <c r="AH224" s="335" t="str">
        <f t="shared" si="438"/>
        <v/>
      </c>
      <c r="AI224" s="326"/>
      <c r="AJ224" s="335" t="str">
        <f t="shared" si="439"/>
        <v/>
      </c>
      <c r="AK224" s="326"/>
      <c r="AL224" s="335" t="str">
        <f t="shared" si="440"/>
        <v/>
      </c>
      <c r="AM224" s="326"/>
      <c r="AN224" s="335" t="str">
        <f t="shared" si="441"/>
        <v/>
      </c>
      <c r="AO224" s="326"/>
      <c r="AP224" s="335" t="str">
        <f t="shared" si="442"/>
        <v/>
      </c>
      <c r="AQ224" s="328"/>
      <c r="AR224" s="333">
        <f t="shared" si="416"/>
        <v>0</v>
      </c>
      <c r="AS224" s="334"/>
      <c r="AT224" s="328"/>
      <c r="AU224" s="333">
        <f t="shared" si="417"/>
        <v>0</v>
      </c>
      <c r="AV224" s="334"/>
      <c r="AW224" s="328"/>
      <c r="AX224" s="333">
        <f t="shared" si="418"/>
        <v>0</v>
      </c>
      <c r="AY224" s="334"/>
      <c r="AZ224" s="378"/>
      <c r="BA224" s="379">
        <f t="shared" si="419"/>
        <v>0</v>
      </c>
      <c r="BB224" s="380"/>
      <c r="BC224" s="328"/>
      <c r="BD224" s="333">
        <f t="shared" si="420"/>
        <v>0</v>
      </c>
      <c r="BE224" s="334"/>
      <c r="BF224" s="268">
        <v>1200000</v>
      </c>
      <c r="BG224" s="266">
        <f t="shared" ref="BG224" si="443">BF224-BH224</f>
        <v>1200000</v>
      </c>
      <c r="BH224" s="267"/>
      <c r="BI224" s="328"/>
      <c r="BJ224" s="333">
        <f t="shared" si="422"/>
        <v>0</v>
      </c>
      <c r="BK224" s="334"/>
      <c r="BL224" s="328"/>
      <c r="BM224" s="333">
        <f t="shared" si="423"/>
        <v>0</v>
      </c>
      <c r="BN224" s="334"/>
      <c r="BO224" s="328"/>
      <c r="BP224" s="333">
        <f t="shared" si="424"/>
        <v>0</v>
      </c>
      <c r="BQ224" s="334"/>
      <c r="BR224" s="328"/>
      <c r="BS224" s="348" t="s">
        <v>43</v>
      </c>
    </row>
    <row r="225" spans="1:71" ht="15" customHeight="1" x14ac:dyDescent="0.3">
      <c r="A225" s="412"/>
      <c r="B225" s="450"/>
      <c r="C225" s="418"/>
      <c r="D225" s="499"/>
      <c r="E225" s="424"/>
      <c r="F225" s="325" t="s">
        <v>56</v>
      </c>
      <c r="G225" s="326"/>
      <c r="H225" s="335" t="str">
        <f t="shared" si="425"/>
        <v/>
      </c>
      <c r="I225" s="326"/>
      <c r="J225" s="335" t="str">
        <f t="shared" si="426"/>
        <v/>
      </c>
      <c r="K225" s="326"/>
      <c r="L225" s="335" t="str">
        <f t="shared" si="427"/>
        <v/>
      </c>
      <c r="M225" s="326"/>
      <c r="N225" s="335" t="str">
        <f t="shared" si="428"/>
        <v/>
      </c>
      <c r="O225" s="326"/>
      <c r="P225" s="335" t="str">
        <f t="shared" si="429"/>
        <v/>
      </c>
      <c r="Q225" s="326"/>
      <c r="R225" s="335" t="str">
        <f t="shared" si="430"/>
        <v/>
      </c>
      <c r="S225" s="326"/>
      <c r="T225" s="335" t="str">
        <f t="shared" si="431"/>
        <v/>
      </c>
      <c r="U225" s="326"/>
      <c r="V225" s="335" t="str">
        <f t="shared" si="432"/>
        <v/>
      </c>
      <c r="W225" s="326"/>
      <c r="X225" s="335" t="str">
        <f t="shared" si="433"/>
        <v/>
      </c>
      <c r="Y225" s="326"/>
      <c r="Z225" s="335" t="str">
        <f t="shared" si="434"/>
        <v/>
      </c>
      <c r="AA225" s="326"/>
      <c r="AB225" s="335" t="str">
        <f t="shared" si="435"/>
        <v/>
      </c>
      <c r="AC225" s="326"/>
      <c r="AD225" s="335" t="str">
        <f t="shared" si="436"/>
        <v/>
      </c>
      <c r="AE225" s="326"/>
      <c r="AF225" s="335" t="str">
        <f t="shared" si="437"/>
        <v/>
      </c>
      <c r="AG225" s="326"/>
      <c r="AH225" s="335" t="str">
        <f t="shared" si="438"/>
        <v/>
      </c>
      <c r="AI225" s="326"/>
      <c r="AJ225" s="335" t="str">
        <f t="shared" si="439"/>
        <v/>
      </c>
      <c r="AK225" s="326"/>
      <c r="AL225" s="335" t="str">
        <f t="shared" si="440"/>
        <v/>
      </c>
      <c r="AM225" s="326"/>
      <c r="AN225" s="335" t="str">
        <f t="shared" si="441"/>
        <v/>
      </c>
      <c r="AO225" s="326"/>
      <c r="AP225" s="335"/>
      <c r="AQ225" s="328"/>
      <c r="AR225" s="333">
        <f t="shared" si="416"/>
        <v>0</v>
      </c>
      <c r="AS225" s="334"/>
      <c r="AT225" s="328"/>
      <c r="AU225" s="333">
        <f t="shared" si="417"/>
        <v>0</v>
      </c>
      <c r="AV225" s="334"/>
      <c r="AW225" s="328"/>
      <c r="AX225" s="333">
        <f t="shared" si="418"/>
        <v>0</v>
      </c>
      <c r="AY225" s="334"/>
      <c r="AZ225" s="328"/>
      <c r="BA225" s="333">
        <f t="shared" si="419"/>
        <v>0</v>
      </c>
      <c r="BB225" s="334"/>
      <c r="BC225" s="328"/>
      <c r="BD225" s="333">
        <f t="shared" si="420"/>
        <v>0</v>
      </c>
      <c r="BE225" s="334"/>
      <c r="BF225" s="328"/>
      <c r="BG225" s="333">
        <f t="shared" si="421"/>
        <v>0</v>
      </c>
      <c r="BH225" s="334"/>
      <c r="BI225" s="328"/>
      <c r="BJ225" s="333">
        <f t="shared" si="422"/>
        <v>0</v>
      </c>
      <c r="BK225" s="334"/>
      <c r="BL225" s="328"/>
      <c r="BM225" s="333">
        <f t="shared" si="423"/>
        <v>0</v>
      </c>
      <c r="BN225" s="334"/>
      <c r="BO225" s="328"/>
      <c r="BP225" s="333">
        <f t="shared" si="424"/>
        <v>0</v>
      </c>
      <c r="BQ225" s="334"/>
      <c r="BR225" s="328"/>
      <c r="BS225" s="426">
        <f>SUM(AR221:AR232,AU221:AU232,AX221:AX232,BA221:BA232,BD221:BD232)</f>
        <v>0</v>
      </c>
    </row>
    <row r="226" spans="1:71" x14ac:dyDescent="0.3">
      <c r="A226" s="412"/>
      <c r="B226" s="450"/>
      <c r="C226" s="418"/>
      <c r="D226" s="499"/>
      <c r="E226" s="424"/>
      <c r="F226" s="325" t="s">
        <v>57</v>
      </c>
      <c r="G226" s="326"/>
      <c r="H226" s="332" t="str">
        <f t="shared" si="425"/>
        <v/>
      </c>
      <c r="I226" s="326"/>
      <c r="J226" s="332" t="str">
        <f t="shared" si="426"/>
        <v/>
      </c>
      <c r="K226" s="326"/>
      <c r="L226" s="332" t="str">
        <f t="shared" si="427"/>
        <v/>
      </c>
      <c r="M226" s="326"/>
      <c r="N226" s="332" t="str">
        <f t="shared" si="428"/>
        <v/>
      </c>
      <c r="O226" s="326"/>
      <c r="P226" s="332" t="str">
        <f t="shared" si="429"/>
        <v/>
      </c>
      <c r="Q226" s="326"/>
      <c r="R226" s="332" t="str">
        <f t="shared" si="430"/>
        <v/>
      </c>
      <c r="S226" s="326"/>
      <c r="T226" s="332" t="str">
        <f t="shared" si="431"/>
        <v/>
      </c>
      <c r="U226" s="326"/>
      <c r="V226" s="332" t="str">
        <f t="shared" si="432"/>
        <v/>
      </c>
      <c r="W226" s="326"/>
      <c r="X226" s="332" t="str">
        <f t="shared" si="433"/>
        <v/>
      </c>
      <c r="Y226" s="326"/>
      <c r="Z226" s="332" t="str">
        <f t="shared" si="434"/>
        <v/>
      </c>
      <c r="AA226" s="326"/>
      <c r="AB226" s="332" t="str">
        <f t="shared" si="435"/>
        <v/>
      </c>
      <c r="AC226" s="326"/>
      <c r="AD226" s="332" t="str">
        <f t="shared" si="436"/>
        <v/>
      </c>
      <c r="AE226" s="326"/>
      <c r="AF226" s="332" t="str">
        <f t="shared" si="437"/>
        <v/>
      </c>
      <c r="AG226" s="326"/>
      <c r="AH226" s="332" t="str">
        <f t="shared" si="438"/>
        <v/>
      </c>
      <c r="AI226" s="326"/>
      <c r="AJ226" s="332" t="str">
        <f t="shared" si="439"/>
        <v/>
      </c>
      <c r="AK226" s="326"/>
      <c r="AL226" s="332" t="str">
        <f t="shared" si="440"/>
        <v/>
      </c>
      <c r="AM226" s="326"/>
      <c r="AN226" s="332" t="str">
        <f t="shared" si="441"/>
        <v/>
      </c>
      <c r="AO226" s="326"/>
      <c r="AP226" s="332"/>
      <c r="AQ226" s="328"/>
      <c r="AR226" s="333">
        <f t="shared" si="416"/>
        <v>0</v>
      </c>
      <c r="AS226" s="334"/>
      <c r="AT226" s="328"/>
      <c r="AU226" s="333">
        <f t="shared" si="417"/>
        <v>0</v>
      </c>
      <c r="AV226" s="334"/>
      <c r="AW226" s="328"/>
      <c r="AX226" s="333">
        <f t="shared" si="418"/>
        <v>0</v>
      </c>
      <c r="AY226" s="334"/>
      <c r="AZ226" s="328"/>
      <c r="BA226" s="333">
        <f t="shared" si="419"/>
        <v>0</v>
      </c>
      <c r="BB226" s="334"/>
      <c r="BC226" s="328"/>
      <c r="BD226" s="333">
        <f t="shared" si="420"/>
        <v>0</v>
      </c>
      <c r="BE226" s="334"/>
      <c r="BF226" s="378"/>
      <c r="BG226" s="379">
        <f t="shared" si="421"/>
        <v>0</v>
      </c>
      <c r="BH226" s="380"/>
      <c r="BI226" s="328"/>
      <c r="BJ226" s="333">
        <f t="shared" si="422"/>
        <v>0</v>
      </c>
      <c r="BK226" s="334"/>
      <c r="BL226" s="328"/>
      <c r="BM226" s="333">
        <f t="shared" si="423"/>
        <v>0</v>
      </c>
      <c r="BN226" s="334"/>
      <c r="BO226" s="328"/>
      <c r="BP226" s="333">
        <f t="shared" si="424"/>
        <v>0</v>
      </c>
      <c r="BQ226" s="334"/>
      <c r="BR226" s="328"/>
      <c r="BS226" s="427"/>
    </row>
    <row r="227" spans="1:71" x14ac:dyDescent="0.3">
      <c r="A227" s="412"/>
      <c r="B227" s="450"/>
      <c r="C227" s="418"/>
      <c r="D227" s="499"/>
      <c r="E227" s="424"/>
      <c r="F227" s="325" t="s">
        <v>58</v>
      </c>
      <c r="G227" s="326"/>
      <c r="H227" s="332" t="str">
        <f t="shared" si="425"/>
        <v/>
      </c>
      <c r="I227" s="326"/>
      <c r="J227" s="332" t="str">
        <f t="shared" si="426"/>
        <v/>
      </c>
      <c r="K227" s="326"/>
      <c r="L227" s="332" t="str">
        <f t="shared" si="427"/>
        <v/>
      </c>
      <c r="M227" s="326"/>
      <c r="N227" s="332" t="str">
        <f t="shared" si="428"/>
        <v/>
      </c>
      <c r="O227" s="326"/>
      <c r="P227" s="332" t="str">
        <f t="shared" si="429"/>
        <v/>
      </c>
      <c r="Q227" s="326"/>
      <c r="R227" s="332" t="str">
        <f t="shared" si="430"/>
        <v/>
      </c>
      <c r="S227" s="326"/>
      <c r="T227" s="332" t="str">
        <f t="shared" si="431"/>
        <v/>
      </c>
      <c r="U227" s="326"/>
      <c r="V227" s="332" t="str">
        <f t="shared" si="432"/>
        <v/>
      </c>
      <c r="W227" s="326"/>
      <c r="X227" s="332" t="str">
        <f t="shared" si="433"/>
        <v/>
      </c>
      <c r="Y227" s="326"/>
      <c r="Z227" s="332" t="str">
        <f t="shared" si="434"/>
        <v/>
      </c>
      <c r="AA227" s="326"/>
      <c r="AB227" s="332" t="str">
        <f t="shared" si="435"/>
        <v/>
      </c>
      <c r="AC227" s="326"/>
      <c r="AD227" s="332" t="str">
        <f t="shared" si="436"/>
        <v/>
      </c>
      <c r="AE227" s="326"/>
      <c r="AF227" s="332" t="str">
        <f t="shared" si="437"/>
        <v/>
      </c>
      <c r="AG227" s="326"/>
      <c r="AH227" s="332" t="str">
        <f t="shared" si="438"/>
        <v/>
      </c>
      <c r="AI227" s="326"/>
      <c r="AJ227" s="332" t="str">
        <f t="shared" si="439"/>
        <v/>
      </c>
      <c r="AK227" s="326"/>
      <c r="AL227" s="332" t="str">
        <f t="shared" si="440"/>
        <v/>
      </c>
      <c r="AM227" s="326"/>
      <c r="AN227" s="332" t="str">
        <f t="shared" si="441"/>
        <v/>
      </c>
      <c r="AO227" s="326"/>
      <c r="AP227" s="332" t="str">
        <f t="shared" ref="AP227:AP232" si="444">IF(AO227&gt;0,AO227,"")</f>
        <v/>
      </c>
      <c r="AQ227" s="328"/>
      <c r="AR227" s="333">
        <f t="shared" si="416"/>
        <v>0</v>
      </c>
      <c r="AS227" s="334"/>
      <c r="AT227" s="328"/>
      <c r="AU227" s="333">
        <f t="shared" si="417"/>
        <v>0</v>
      </c>
      <c r="AV227" s="334"/>
      <c r="AW227" s="328"/>
      <c r="AX227" s="333">
        <f t="shared" si="418"/>
        <v>0</v>
      </c>
      <c r="AY227" s="334"/>
      <c r="AZ227" s="328"/>
      <c r="BA227" s="333">
        <f t="shared" si="419"/>
        <v>0</v>
      </c>
      <c r="BB227" s="334"/>
      <c r="BC227" s="328"/>
      <c r="BD227" s="333">
        <f t="shared" si="420"/>
        <v>0</v>
      </c>
      <c r="BE227" s="334"/>
      <c r="BF227" s="328"/>
      <c r="BG227" s="333">
        <f t="shared" si="421"/>
        <v>0</v>
      </c>
      <c r="BH227" s="334"/>
      <c r="BI227" s="328"/>
      <c r="BJ227" s="333">
        <f t="shared" si="422"/>
        <v>0</v>
      </c>
      <c r="BK227" s="334"/>
      <c r="BL227" s="328"/>
      <c r="BM227" s="333">
        <f t="shared" si="423"/>
        <v>0</v>
      </c>
      <c r="BN227" s="334"/>
      <c r="BO227" s="328"/>
      <c r="BP227" s="333">
        <f t="shared" si="424"/>
        <v>0</v>
      </c>
      <c r="BQ227" s="334"/>
      <c r="BR227" s="328"/>
      <c r="BS227" s="348" t="s">
        <v>44</v>
      </c>
    </row>
    <row r="228" spans="1:71" x14ac:dyDescent="0.3">
      <c r="A228" s="412"/>
      <c r="B228" s="450"/>
      <c r="C228" s="418"/>
      <c r="D228" s="499"/>
      <c r="E228" s="424"/>
      <c r="F228" s="325" t="s">
        <v>59</v>
      </c>
      <c r="G228" s="326"/>
      <c r="H228" s="332" t="str">
        <f t="shared" si="425"/>
        <v/>
      </c>
      <c r="I228" s="326"/>
      <c r="J228" s="332" t="str">
        <f t="shared" si="426"/>
        <v/>
      </c>
      <c r="K228" s="326"/>
      <c r="L228" s="332" t="str">
        <f t="shared" si="427"/>
        <v/>
      </c>
      <c r="M228" s="326"/>
      <c r="N228" s="332" t="str">
        <f t="shared" si="428"/>
        <v/>
      </c>
      <c r="O228" s="326"/>
      <c r="P228" s="332" t="str">
        <f t="shared" si="429"/>
        <v/>
      </c>
      <c r="Q228" s="326"/>
      <c r="R228" s="332" t="str">
        <f t="shared" si="430"/>
        <v/>
      </c>
      <c r="S228" s="326"/>
      <c r="T228" s="332" t="str">
        <f t="shared" si="431"/>
        <v/>
      </c>
      <c r="U228" s="326"/>
      <c r="V228" s="332" t="str">
        <f t="shared" si="432"/>
        <v/>
      </c>
      <c r="W228" s="326"/>
      <c r="X228" s="332" t="str">
        <f t="shared" si="433"/>
        <v/>
      </c>
      <c r="Y228" s="326"/>
      <c r="Z228" s="332" t="str">
        <f t="shared" si="434"/>
        <v/>
      </c>
      <c r="AA228" s="326"/>
      <c r="AB228" s="332" t="str">
        <f t="shared" si="435"/>
        <v/>
      </c>
      <c r="AC228" s="326"/>
      <c r="AD228" s="332" t="str">
        <f t="shared" si="436"/>
        <v/>
      </c>
      <c r="AE228" s="326"/>
      <c r="AF228" s="332" t="str">
        <f t="shared" si="437"/>
        <v/>
      </c>
      <c r="AG228" s="326"/>
      <c r="AH228" s="332" t="str">
        <f t="shared" si="438"/>
        <v/>
      </c>
      <c r="AI228" s="326"/>
      <c r="AJ228" s="332" t="str">
        <f t="shared" si="439"/>
        <v/>
      </c>
      <c r="AK228" s="326"/>
      <c r="AL228" s="332" t="str">
        <f t="shared" si="440"/>
        <v/>
      </c>
      <c r="AM228" s="326"/>
      <c r="AN228" s="332" t="str">
        <f t="shared" si="441"/>
        <v/>
      </c>
      <c r="AO228" s="326"/>
      <c r="AP228" s="332" t="str">
        <f t="shared" si="444"/>
        <v/>
      </c>
      <c r="AQ228" s="328"/>
      <c r="AR228" s="333">
        <f t="shared" si="416"/>
        <v>0</v>
      </c>
      <c r="AS228" s="334"/>
      <c r="AT228" s="328"/>
      <c r="AU228" s="333">
        <f t="shared" si="417"/>
        <v>0</v>
      </c>
      <c r="AV228" s="334"/>
      <c r="AW228" s="328"/>
      <c r="AX228" s="333">
        <f t="shared" si="418"/>
        <v>0</v>
      </c>
      <c r="AY228" s="334"/>
      <c r="AZ228" s="328"/>
      <c r="BA228" s="333">
        <f t="shared" si="419"/>
        <v>0</v>
      </c>
      <c r="BB228" s="334"/>
      <c r="BC228" s="328"/>
      <c r="BD228" s="333">
        <f t="shared" si="420"/>
        <v>0</v>
      </c>
      <c r="BE228" s="334"/>
      <c r="BF228" s="328"/>
      <c r="BG228" s="333">
        <f t="shared" si="421"/>
        <v>0</v>
      </c>
      <c r="BH228" s="334"/>
      <c r="BI228" s="328"/>
      <c r="BJ228" s="333">
        <f t="shared" si="422"/>
        <v>0</v>
      </c>
      <c r="BK228" s="334"/>
      <c r="BL228" s="328"/>
      <c r="BM228" s="333">
        <f t="shared" si="423"/>
        <v>0</v>
      </c>
      <c r="BN228" s="334"/>
      <c r="BO228" s="328"/>
      <c r="BP228" s="333">
        <f t="shared" si="424"/>
        <v>0</v>
      </c>
      <c r="BQ228" s="334"/>
      <c r="BR228" s="328"/>
      <c r="BS228" s="426">
        <f>SUM(AS221:AS232,AV221:AV232,AY221:AY232,BB221:BB232,BE221:BE232)+SUM(AP221:AP232,AN221:AN232,AL221:AL232,AJ221:AJ232,AH221:AH232,AF221:AF232,AD221:AD232,AB221:AB232,Z221:Z232,X221:X232,V221:V232,T221:T232,R221:R232,P221:P232,N221:N232,L221:L232,J221:J232,H221:H232)</f>
        <v>0</v>
      </c>
    </row>
    <row r="229" spans="1:71" ht="15" customHeight="1" x14ac:dyDescent="0.3">
      <c r="A229" s="412"/>
      <c r="B229" s="450"/>
      <c r="C229" s="418"/>
      <c r="D229" s="499"/>
      <c r="E229" s="424"/>
      <c r="F229" s="325" t="s">
        <v>60</v>
      </c>
      <c r="G229" s="326"/>
      <c r="H229" s="332" t="str">
        <f t="shared" si="425"/>
        <v/>
      </c>
      <c r="I229" s="326"/>
      <c r="J229" s="332" t="str">
        <f t="shared" si="426"/>
        <v/>
      </c>
      <c r="K229" s="326"/>
      <c r="L229" s="332" t="str">
        <f t="shared" si="427"/>
        <v/>
      </c>
      <c r="M229" s="326"/>
      <c r="N229" s="332" t="str">
        <f t="shared" si="428"/>
        <v/>
      </c>
      <c r="O229" s="326"/>
      <c r="P229" s="332" t="str">
        <f t="shared" si="429"/>
        <v/>
      </c>
      <c r="Q229" s="326"/>
      <c r="R229" s="332" t="str">
        <f t="shared" si="430"/>
        <v/>
      </c>
      <c r="S229" s="326"/>
      <c r="T229" s="332" t="str">
        <f t="shared" si="431"/>
        <v/>
      </c>
      <c r="U229" s="326"/>
      <c r="V229" s="332" t="str">
        <f t="shared" si="432"/>
        <v/>
      </c>
      <c r="W229" s="326"/>
      <c r="X229" s="332" t="str">
        <f t="shared" si="433"/>
        <v/>
      </c>
      <c r="Y229" s="326"/>
      <c r="Z229" s="332" t="str">
        <f t="shared" si="434"/>
        <v/>
      </c>
      <c r="AA229" s="326"/>
      <c r="AB229" s="332" t="str">
        <f t="shared" si="435"/>
        <v/>
      </c>
      <c r="AC229" s="326"/>
      <c r="AD229" s="332" t="str">
        <f t="shared" si="436"/>
        <v/>
      </c>
      <c r="AE229" s="326"/>
      <c r="AF229" s="332" t="str">
        <f t="shared" si="437"/>
        <v/>
      </c>
      <c r="AG229" s="326"/>
      <c r="AH229" s="332" t="str">
        <f t="shared" si="438"/>
        <v/>
      </c>
      <c r="AI229" s="326"/>
      <c r="AJ229" s="332" t="str">
        <f t="shared" si="439"/>
        <v/>
      </c>
      <c r="AK229" s="326"/>
      <c r="AL229" s="332" t="str">
        <f t="shared" si="440"/>
        <v/>
      </c>
      <c r="AM229" s="326"/>
      <c r="AN229" s="332" t="str">
        <f t="shared" si="441"/>
        <v/>
      </c>
      <c r="AO229" s="326"/>
      <c r="AP229" s="332" t="str">
        <f t="shared" si="444"/>
        <v/>
      </c>
      <c r="AQ229" s="328"/>
      <c r="AR229" s="333">
        <f t="shared" si="416"/>
        <v>0</v>
      </c>
      <c r="AS229" s="334"/>
      <c r="AT229" s="328"/>
      <c r="AU229" s="333">
        <f t="shared" si="417"/>
        <v>0</v>
      </c>
      <c r="AV229" s="334"/>
      <c r="AW229" s="328"/>
      <c r="AX229" s="333">
        <f t="shared" si="418"/>
        <v>0</v>
      </c>
      <c r="AY229" s="334"/>
      <c r="AZ229" s="328"/>
      <c r="BA229" s="333">
        <f t="shared" si="419"/>
        <v>0</v>
      </c>
      <c r="BB229" s="334"/>
      <c r="BC229" s="328"/>
      <c r="BD229" s="333">
        <f t="shared" si="420"/>
        <v>0</v>
      </c>
      <c r="BE229" s="334"/>
      <c r="BF229" s="328"/>
      <c r="BG229" s="333">
        <f t="shared" si="421"/>
        <v>0</v>
      </c>
      <c r="BH229" s="334"/>
      <c r="BI229" s="328"/>
      <c r="BJ229" s="333">
        <f t="shared" si="422"/>
        <v>0</v>
      </c>
      <c r="BK229" s="334"/>
      <c r="BL229" s="328"/>
      <c r="BM229" s="333">
        <f t="shared" si="423"/>
        <v>0</v>
      </c>
      <c r="BN229" s="334"/>
      <c r="BO229" s="328"/>
      <c r="BP229" s="333">
        <f t="shared" si="424"/>
        <v>0</v>
      </c>
      <c r="BQ229" s="334"/>
      <c r="BR229" s="328"/>
      <c r="BS229" s="426"/>
    </row>
    <row r="230" spans="1:71" x14ac:dyDescent="0.3">
      <c r="A230" s="412"/>
      <c r="B230" s="450"/>
      <c r="C230" s="418"/>
      <c r="D230" s="499"/>
      <c r="E230" s="424"/>
      <c r="F230" s="325" t="s">
        <v>61</v>
      </c>
      <c r="G230" s="326"/>
      <c r="H230" s="335" t="str">
        <f t="shared" si="425"/>
        <v/>
      </c>
      <c r="I230" s="326"/>
      <c r="J230" s="335" t="str">
        <f t="shared" si="426"/>
        <v/>
      </c>
      <c r="K230" s="326"/>
      <c r="L230" s="335" t="str">
        <f t="shared" si="427"/>
        <v/>
      </c>
      <c r="M230" s="326"/>
      <c r="N230" s="335" t="str">
        <f t="shared" si="428"/>
        <v/>
      </c>
      <c r="O230" s="326"/>
      <c r="P230" s="335" t="str">
        <f t="shared" si="429"/>
        <v/>
      </c>
      <c r="Q230" s="326"/>
      <c r="R230" s="335" t="str">
        <f t="shared" si="430"/>
        <v/>
      </c>
      <c r="S230" s="326"/>
      <c r="T230" s="335" t="str">
        <f t="shared" si="431"/>
        <v/>
      </c>
      <c r="U230" s="326"/>
      <c r="V230" s="335" t="str">
        <f t="shared" si="432"/>
        <v/>
      </c>
      <c r="W230" s="326"/>
      <c r="X230" s="335" t="str">
        <f t="shared" si="433"/>
        <v/>
      </c>
      <c r="Y230" s="326"/>
      <c r="Z230" s="335" t="str">
        <f t="shared" si="434"/>
        <v/>
      </c>
      <c r="AA230" s="326"/>
      <c r="AB230" s="335" t="str">
        <f t="shared" si="435"/>
        <v/>
      </c>
      <c r="AC230" s="326"/>
      <c r="AD230" s="335" t="str">
        <f t="shared" si="436"/>
        <v/>
      </c>
      <c r="AE230" s="326"/>
      <c r="AF230" s="335" t="str">
        <f t="shared" si="437"/>
        <v/>
      </c>
      <c r="AG230" s="326"/>
      <c r="AH230" s="335" t="str">
        <f t="shared" si="438"/>
        <v/>
      </c>
      <c r="AI230" s="326"/>
      <c r="AJ230" s="335" t="str">
        <f t="shared" si="439"/>
        <v/>
      </c>
      <c r="AK230" s="326"/>
      <c r="AL230" s="335" t="str">
        <f t="shared" si="440"/>
        <v/>
      </c>
      <c r="AM230" s="326"/>
      <c r="AN230" s="335" t="str">
        <f t="shared" si="441"/>
        <v/>
      </c>
      <c r="AO230" s="326"/>
      <c r="AP230" s="335" t="str">
        <f t="shared" si="444"/>
        <v/>
      </c>
      <c r="AQ230" s="328"/>
      <c r="AR230" s="333">
        <f t="shared" si="416"/>
        <v>0</v>
      </c>
      <c r="AS230" s="334"/>
      <c r="AT230" s="328"/>
      <c r="AU230" s="333">
        <f t="shared" si="417"/>
        <v>0</v>
      </c>
      <c r="AV230" s="334"/>
      <c r="AW230" s="328"/>
      <c r="AX230" s="333">
        <f t="shared" si="418"/>
        <v>0</v>
      </c>
      <c r="AY230" s="334"/>
      <c r="AZ230" s="328"/>
      <c r="BA230" s="333">
        <f t="shared" si="419"/>
        <v>0</v>
      </c>
      <c r="BB230" s="334"/>
      <c r="BC230" s="328"/>
      <c r="BD230" s="333">
        <f t="shared" si="420"/>
        <v>0</v>
      </c>
      <c r="BE230" s="334"/>
      <c r="BF230" s="328"/>
      <c r="BG230" s="333">
        <f t="shared" si="421"/>
        <v>0</v>
      </c>
      <c r="BH230" s="334"/>
      <c r="BI230" s="328"/>
      <c r="BJ230" s="333">
        <f t="shared" si="422"/>
        <v>0</v>
      </c>
      <c r="BK230" s="334"/>
      <c r="BL230" s="328"/>
      <c r="BM230" s="333">
        <f t="shared" si="423"/>
        <v>0</v>
      </c>
      <c r="BN230" s="334"/>
      <c r="BO230" s="328"/>
      <c r="BP230" s="333">
        <f t="shared" si="424"/>
        <v>0</v>
      </c>
      <c r="BQ230" s="334"/>
      <c r="BR230" s="328"/>
      <c r="BS230" s="348" t="s">
        <v>62</v>
      </c>
    </row>
    <row r="231" spans="1:71" x14ac:dyDescent="0.3">
      <c r="A231" s="412"/>
      <c r="B231" s="450"/>
      <c r="C231" s="418"/>
      <c r="D231" s="499"/>
      <c r="E231" s="424"/>
      <c r="F231" s="325" t="s">
        <v>63</v>
      </c>
      <c r="G231" s="326"/>
      <c r="H231" s="332" t="str">
        <f t="shared" si="425"/>
        <v/>
      </c>
      <c r="I231" s="326"/>
      <c r="J231" s="332" t="str">
        <f t="shared" si="426"/>
        <v/>
      </c>
      <c r="K231" s="326"/>
      <c r="L231" s="332" t="str">
        <f t="shared" si="427"/>
        <v/>
      </c>
      <c r="M231" s="326"/>
      <c r="N231" s="332" t="str">
        <f t="shared" si="428"/>
        <v/>
      </c>
      <c r="O231" s="326"/>
      <c r="P231" s="332" t="str">
        <f t="shared" si="429"/>
        <v/>
      </c>
      <c r="Q231" s="326"/>
      <c r="R231" s="332" t="str">
        <f t="shared" si="430"/>
        <v/>
      </c>
      <c r="S231" s="326"/>
      <c r="T231" s="332" t="str">
        <f t="shared" si="431"/>
        <v/>
      </c>
      <c r="U231" s="326"/>
      <c r="V231" s="332" t="str">
        <f t="shared" si="432"/>
        <v/>
      </c>
      <c r="W231" s="326"/>
      <c r="X231" s="332" t="str">
        <f t="shared" si="433"/>
        <v/>
      </c>
      <c r="Y231" s="326"/>
      <c r="Z231" s="332" t="str">
        <f t="shared" si="434"/>
        <v/>
      </c>
      <c r="AA231" s="326"/>
      <c r="AB231" s="332" t="str">
        <f t="shared" si="435"/>
        <v/>
      </c>
      <c r="AC231" s="326"/>
      <c r="AD231" s="332" t="str">
        <f t="shared" si="436"/>
        <v/>
      </c>
      <c r="AE231" s="326"/>
      <c r="AF231" s="332" t="str">
        <f t="shared" si="437"/>
        <v/>
      </c>
      <c r="AG231" s="326"/>
      <c r="AH231" s="332" t="str">
        <f t="shared" si="438"/>
        <v/>
      </c>
      <c r="AI231" s="326"/>
      <c r="AJ231" s="332" t="str">
        <f t="shared" si="439"/>
        <v/>
      </c>
      <c r="AK231" s="326"/>
      <c r="AL231" s="332" t="str">
        <f t="shared" si="440"/>
        <v/>
      </c>
      <c r="AM231" s="326"/>
      <c r="AN231" s="332" t="str">
        <f t="shared" si="441"/>
        <v/>
      </c>
      <c r="AO231" s="326"/>
      <c r="AP231" s="332" t="str">
        <f t="shared" si="444"/>
        <v/>
      </c>
      <c r="AQ231" s="328"/>
      <c r="AR231" s="333">
        <f t="shared" si="416"/>
        <v>0</v>
      </c>
      <c r="AS231" s="334"/>
      <c r="AT231" s="328"/>
      <c r="AU231" s="333">
        <f t="shared" si="417"/>
        <v>0</v>
      </c>
      <c r="AV231" s="334"/>
      <c r="AW231" s="328"/>
      <c r="AX231" s="333">
        <f t="shared" si="418"/>
        <v>0</v>
      </c>
      <c r="AY231" s="334"/>
      <c r="AZ231" s="328"/>
      <c r="BA231" s="333">
        <f t="shared" si="419"/>
        <v>0</v>
      </c>
      <c r="BB231" s="334"/>
      <c r="BC231" s="328"/>
      <c r="BD231" s="333">
        <f t="shared" si="420"/>
        <v>0</v>
      </c>
      <c r="BE231" s="334"/>
      <c r="BF231" s="328"/>
      <c r="BG231" s="333">
        <f t="shared" si="421"/>
        <v>0</v>
      </c>
      <c r="BH231" s="334"/>
      <c r="BI231" s="328"/>
      <c r="BJ231" s="333">
        <f t="shared" si="422"/>
        <v>0</v>
      </c>
      <c r="BK231" s="334"/>
      <c r="BL231" s="328"/>
      <c r="BM231" s="333">
        <f t="shared" si="423"/>
        <v>0</v>
      </c>
      <c r="BN231" s="334"/>
      <c r="BO231" s="328"/>
      <c r="BP231" s="333">
        <f t="shared" si="424"/>
        <v>0</v>
      </c>
      <c r="BQ231" s="334"/>
      <c r="BR231" s="328"/>
      <c r="BS231" s="458" t="e">
        <f>BS228/BS222</f>
        <v>#DIV/0!</v>
      </c>
    </row>
    <row r="232" spans="1:71" ht="15" thickBot="1" x14ac:dyDescent="0.35">
      <c r="A232" s="413"/>
      <c r="B232" s="451"/>
      <c r="C232" s="419"/>
      <c r="D232" s="500"/>
      <c r="E232" s="425"/>
      <c r="F232" s="349" t="s">
        <v>64</v>
      </c>
      <c r="G232" s="350"/>
      <c r="H232" s="351" t="str">
        <f t="shared" si="425"/>
        <v/>
      </c>
      <c r="I232" s="350"/>
      <c r="J232" s="351" t="str">
        <f t="shared" si="426"/>
        <v/>
      </c>
      <c r="K232" s="350"/>
      <c r="L232" s="351" t="str">
        <f t="shared" si="427"/>
        <v/>
      </c>
      <c r="M232" s="350"/>
      <c r="N232" s="351" t="str">
        <f t="shared" si="428"/>
        <v/>
      </c>
      <c r="O232" s="350"/>
      <c r="P232" s="351" t="str">
        <f t="shared" si="429"/>
        <v/>
      </c>
      <c r="Q232" s="350"/>
      <c r="R232" s="351" t="str">
        <f t="shared" si="430"/>
        <v/>
      </c>
      <c r="S232" s="350"/>
      <c r="T232" s="351" t="str">
        <f t="shared" si="431"/>
        <v/>
      </c>
      <c r="U232" s="350"/>
      <c r="V232" s="351" t="str">
        <f t="shared" si="432"/>
        <v/>
      </c>
      <c r="W232" s="350"/>
      <c r="X232" s="351" t="str">
        <f t="shared" si="433"/>
        <v/>
      </c>
      <c r="Y232" s="350"/>
      <c r="Z232" s="351" t="str">
        <f t="shared" si="434"/>
        <v/>
      </c>
      <c r="AA232" s="350"/>
      <c r="AB232" s="351" t="str">
        <f t="shared" si="435"/>
        <v/>
      </c>
      <c r="AC232" s="350"/>
      <c r="AD232" s="351" t="str">
        <f t="shared" si="436"/>
        <v/>
      </c>
      <c r="AE232" s="350"/>
      <c r="AF232" s="351" t="str">
        <f t="shared" si="437"/>
        <v/>
      </c>
      <c r="AG232" s="350"/>
      <c r="AH232" s="351" t="str">
        <f t="shared" si="438"/>
        <v/>
      </c>
      <c r="AI232" s="350"/>
      <c r="AJ232" s="351" t="str">
        <f t="shared" si="439"/>
        <v/>
      </c>
      <c r="AK232" s="350"/>
      <c r="AL232" s="351" t="str">
        <f t="shared" si="440"/>
        <v/>
      </c>
      <c r="AM232" s="350"/>
      <c r="AN232" s="351" t="str">
        <f t="shared" si="441"/>
        <v/>
      </c>
      <c r="AO232" s="350"/>
      <c r="AP232" s="351" t="str">
        <f t="shared" si="444"/>
        <v/>
      </c>
      <c r="AQ232" s="352"/>
      <c r="AR232" s="353">
        <f t="shared" si="416"/>
        <v>0</v>
      </c>
      <c r="AS232" s="354"/>
      <c r="AT232" s="352"/>
      <c r="AU232" s="353">
        <f t="shared" si="417"/>
        <v>0</v>
      </c>
      <c r="AV232" s="354"/>
      <c r="AW232" s="352"/>
      <c r="AX232" s="353">
        <f t="shared" si="418"/>
        <v>0</v>
      </c>
      <c r="AY232" s="354"/>
      <c r="AZ232" s="352"/>
      <c r="BA232" s="353">
        <f t="shared" si="419"/>
        <v>0</v>
      </c>
      <c r="BB232" s="354"/>
      <c r="BC232" s="352"/>
      <c r="BD232" s="353">
        <f t="shared" si="420"/>
        <v>0</v>
      </c>
      <c r="BE232" s="354"/>
      <c r="BF232" s="352"/>
      <c r="BG232" s="353">
        <f t="shared" si="421"/>
        <v>0</v>
      </c>
      <c r="BH232" s="354"/>
      <c r="BI232" s="352"/>
      <c r="BJ232" s="353">
        <f t="shared" si="422"/>
        <v>0</v>
      </c>
      <c r="BK232" s="354"/>
      <c r="BL232" s="352"/>
      <c r="BM232" s="353">
        <f t="shared" si="423"/>
        <v>0</v>
      </c>
      <c r="BN232" s="354"/>
      <c r="BO232" s="352"/>
      <c r="BP232" s="353">
        <f t="shared" si="424"/>
        <v>0</v>
      </c>
      <c r="BQ232" s="354"/>
      <c r="BR232" s="355"/>
      <c r="BS232" s="459"/>
    </row>
    <row r="233" spans="1:71" ht="15" customHeight="1" x14ac:dyDescent="0.3">
      <c r="A233" s="440" t="s">
        <v>27</v>
      </c>
      <c r="B233" s="442" t="s">
        <v>28</v>
      </c>
      <c r="C233" s="442" t="s">
        <v>29</v>
      </c>
      <c r="D233" s="442" t="s">
        <v>30</v>
      </c>
      <c r="E233" s="432" t="s">
        <v>31</v>
      </c>
      <c r="F233" s="444" t="s">
        <v>32</v>
      </c>
      <c r="G233" s="434" t="s">
        <v>33</v>
      </c>
      <c r="H233" s="436" t="s">
        <v>34</v>
      </c>
      <c r="I233" s="434" t="s">
        <v>33</v>
      </c>
      <c r="J233" s="436" t="s">
        <v>34</v>
      </c>
      <c r="K233" s="434" t="s">
        <v>33</v>
      </c>
      <c r="L233" s="436" t="s">
        <v>34</v>
      </c>
      <c r="M233" s="434" t="s">
        <v>33</v>
      </c>
      <c r="N233" s="436" t="s">
        <v>34</v>
      </c>
      <c r="O233" s="434" t="s">
        <v>33</v>
      </c>
      <c r="P233" s="436" t="s">
        <v>34</v>
      </c>
      <c r="Q233" s="434" t="s">
        <v>33</v>
      </c>
      <c r="R233" s="436" t="s">
        <v>34</v>
      </c>
      <c r="S233" s="434" t="s">
        <v>33</v>
      </c>
      <c r="T233" s="436" t="s">
        <v>34</v>
      </c>
      <c r="U233" s="434" t="s">
        <v>33</v>
      </c>
      <c r="V233" s="436" t="s">
        <v>34</v>
      </c>
      <c r="W233" s="434" t="s">
        <v>33</v>
      </c>
      <c r="X233" s="436" t="s">
        <v>34</v>
      </c>
      <c r="Y233" s="434" t="s">
        <v>33</v>
      </c>
      <c r="Z233" s="436" t="s">
        <v>34</v>
      </c>
      <c r="AA233" s="434" t="s">
        <v>33</v>
      </c>
      <c r="AB233" s="436" t="s">
        <v>34</v>
      </c>
      <c r="AC233" s="434" t="s">
        <v>33</v>
      </c>
      <c r="AD233" s="436" t="s">
        <v>34</v>
      </c>
      <c r="AE233" s="434" t="s">
        <v>33</v>
      </c>
      <c r="AF233" s="436" t="s">
        <v>34</v>
      </c>
      <c r="AG233" s="434" t="s">
        <v>33</v>
      </c>
      <c r="AH233" s="436" t="s">
        <v>34</v>
      </c>
      <c r="AI233" s="434" t="s">
        <v>33</v>
      </c>
      <c r="AJ233" s="436" t="s">
        <v>34</v>
      </c>
      <c r="AK233" s="434" t="s">
        <v>33</v>
      </c>
      <c r="AL233" s="436" t="s">
        <v>34</v>
      </c>
      <c r="AM233" s="434" t="s">
        <v>33</v>
      </c>
      <c r="AN233" s="436" t="s">
        <v>34</v>
      </c>
      <c r="AO233" s="434" t="s">
        <v>33</v>
      </c>
      <c r="AP233" s="436" t="s">
        <v>34</v>
      </c>
      <c r="AQ233" s="447" t="s">
        <v>33</v>
      </c>
      <c r="AR233" s="460" t="s">
        <v>35</v>
      </c>
      <c r="AS233" s="446" t="s">
        <v>34</v>
      </c>
      <c r="AT233" s="447" t="s">
        <v>33</v>
      </c>
      <c r="AU233" s="460" t="s">
        <v>35</v>
      </c>
      <c r="AV233" s="446" t="s">
        <v>34</v>
      </c>
      <c r="AW233" s="447" t="s">
        <v>33</v>
      </c>
      <c r="AX233" s="460" t="s">
        <v>35</v>
      </c>
      <c r="AY233" s="446" t="s">
        <v>34</v>
      </c>
      <c r="AZ233" s="447" t="s">
        <v>33</v>
      </c>
      <c r="BA233" s="460" t="s">
        <v>35</v>
      </c>
      <c r="BB233" s="446" t="s">
        <v>34</v>
      </c>
      <c r="BC233" s="447" t="s">
        <v>33</v>
      </c>
      <c r="BD233" s="460" t="s">
        <v>35</v>
      </c>
      <c r="BE233" s="446" t="s">
        <v>34</v>
      </c>
      <c r="BF233" s="447" t="s">
        <v>33</v>
      </c>
      <c r="BG233" s="460" t="s">
        <v>35</v>
      </c>
      <c r="BH233" s="446" t="s">
        <v>34</v>
      </c>
      <c r="BI233" s="447" t="s">
        <v>33</v>
      </c>
      <c r="BJ233" s="460" t="s">
        <v>35</v>
      </c>
      <c r="BK233" s="446" t="s">
        <v>34</v>
      </c>
      <c r="BL233" s="447" t="s">
        <v>33</v>
      </c>
      <c r="BM233" s="460" t="s">
        <v>35</v>
      </c>
      <c r="BN233" s="446" t="s">
        <v>34</v>
      </c>
      <c r="BO233" s="447" t="s">
        <v>33</v>
      </c>
      <c r="BP233" s="460" t="s">
        <v>35</v>
      </c>
      <c r="BQ233" s="446" t="s">
        <v>34</v>
      </c>
      <c r="BR233" s="447" t="s">
        <v>33</v>
      </c>
      <c r="BS233" s="448" t="s">
        <v>36</v>
      </c>
    </row>
    <row r="234" spans="1:71" ht="15" customHeight="1" x14ac:dyDescent="0.3">
      <c r="A234" s="441"/>
      <c r="B234" s="443"/>
      <c r="C234" s="443"/>
      <c r="D234" s="443"/>
      <c r="E234" s="433"/>
      <c r="F234" s="445"/>
      <c r="G234" s="435"/>
      <c r="H234" s="437"/>
      <c r="I234" s="435"/>
      <c r="J234" s="437"/>
      <c r="K234" s="435"/>
      <c r="L234" s="437"/>
      <c r="M234" s="435"/>
      <c r="N234" s="437"/>
      <c r="O234" s="435"/>
      <c r="P234" s="437"/>
      <c r="Q234" s="435"/>
      <c r="R234" s="437"/>
      <c r="S234" s="435"/>
      <c r="T234" s="437"/>
      <c r="U234" s="435"/>
      <c r="V234" s="437"/>
      <c r="W234" s="435"/>
      <c r="X234" s="437"/>
      <c r="Y234" s="435"/>
      <c r="Z234" s="437"/>
      <c r="AA234" s="435"/>
      <c r="AB234" s="437"/>
      <c r="AC234" s="435"/>
      <c r="AD234" s="437"/>
      <c r="AE234" s="435"/>
      <c r="AF234" s="437"/>
      <c r="AG234" s="435"/>
      <c r="AH234" s="437"/>
      <c r="AI234" s="435"/>
      <c r="AJ234" s="437"/>
      <c r="AK234" s="435"/>
      <c r="AL234" s="437"/>
      <c r="AM234" s="435"/>
      <c r="AN234" s="437"/>
      <c r="AO234" s="435"/>
      <c r="AP234" s="437"/>
      <c r="AQ234" s="431"/>
      <c r="AR234" s="433"/>
      <c r="AS234" s="406"/>
      <c r="AT234" s="431"/>
      <c r="AU234" s="433"/>
      <c r="AV234" s="406"/>
      <c r="AW234" s="431"/>
      <c r="AX234" s="433"/>
      <c r="AY234" s="406"/>
      <c r="AZ234" s="431"/>
      <c r="BA234" s="433"/>
      <c r="BB234" s="406"/>
      <c r="BC234" s="431"/>
      <c r="BD234" s="433"/>
      <c r="BE234" s="406"/>
      <c r="BF234" s="431"/>
      <c r="BG234" s="433"/>
      <c r="BH234" s="406"/>
      <c r="BI234" s="431"/>
      <c r="BJ234" s="433"/>
      <c r="BK234" s="406"/>
      <c r="BL234" s="431"/>
      <c r="BM234" s="433"/>
      <c r="BN234" s="406"/>
      <c r="BO234" s="431"/>
      <c r="BP234" s="433"/>
      <c r="BQ234" s="406"/>
      <c r="BR234" s="431"/>
      <c r="BS234" s="410"/>
    </row>
    <row r="235" spans="1:71" ht="15" customHeight="1" x14ac:dyDescent="0.3">
      <c r="A235" s="411" t="s">
        <v>71</v>
      </c>
      <c r="B235" s="449">
        <v>1558</v>
      </c>
      <c r="C235" s="417">
        <v>1700788</v>
      </c>
      <c r="D235" s="498" t="s">
        <v>72</v>
      </c>
      <c r="E235" s="423" t="s">
        <v>73</v>
      </c>
      <c r="F235" s="325" t="s">
        <v>41</v>
      </c>
      <c r="G235" s="326"/>
      <c r="H235" s="327" t="str">
        <f>IF(G235&gt;0,G235,"")</f>
        <v/>
      </c>
      <c r="I235" s="326"/>
      <c r="J235" s="327" t="str">
        <f>IF(I235&gt;0,I235,"")</f>
        <v/>
      </c>
      <c r="K235" s="326"/>
      <c r="L235" s="327" t="str">
        <f>IF(K235&gt;0,K235,"")</f>
        <v/>
      </c>
      <c r="M235" s="326"/>
      <c r="N235" s="327" t="str">
        <f>IF(M235&gt;0,M235,"")</f>
        <v/>
      </c>
      <c r="O235" s="326"/>
      <c r="P235" s="327" t="str">
        <f>IF(O235&gt;0,O235,"")</f>
        <v/>
      </c>
      <c r="Q235" s="326"/>
      <c r="R235" s="327" t="str">
        <f>IF(Q235&gt;0,Q235,"")</f>
        <v/>
      </c>
      <c r="S235" s="326"/>
      <c r="T235" s="327" t="str">
        <f>IF(S235&gt;0,S235,"")</f>
        <v/>
      </c>
      <c r="U235" s="326"/>
      <c r="V235" s="327" t="str">
        <f>IF(U235&gt;0,U235,"")</f>
        <v/>
      </c>
      <c r="W235" s="326"/>
      <c r="X235" s="327" t="str">
        <f>IF(W235&gt;0,W235,"")</f>
        <v/>
      </c>
      <c r="Y235" s="326"/>
      <c r="Z235" s="327" t="str">
        <f>IF(Y235&gt;0,Y235,"")</f>
        <v/>
      </c>
      <c r="AA235" s="326"/>
      <c r="AB235" s="327" t="str">
        <f>IF(AA235&gt;0,AA235,"")</f>
        <v/>
      </c>
      <c r="AC235" s="326"/>
      <c r="AD235" s="327" t="str">
        <f>IF(AC235&gt;0,AC235,"")</f>
        <v/>
      </c>
      <c r="AE235" s="326"/>
      <c r="AF235" s="327" t="str">
        <f>IF(AE235&gt;0,AE235,"")</f>
        <v/>
      </c>
      <c r="AG235" s="326"/>
      <c r="AH235" s="327" t="str">
        <f>IF(AG235&gt;0,AG235,"")</f>
        <v/>
      </c>
      <c r="AI235" s="326"/>
      <c r="AJ235" s="327" t="str">
        <f>IF(AI235&gt;0,AI235,"")</f>
        <v/>
      </c>
      <c r="AK235" s="326"/>
      <c r="AL235" s="327" t="str">
        <f>IF(AK235&gt;0,AK235,"")</f>
        <v/>
      </c>
      <c r="AM235" s="326"/>
      <c r="AN235" s="327" t="str">
        <f>IF(AM235&gt;0,AM235,"")</f>
        <v/>
      </c>
      <c r="AO235" s="326"/>
      <c r="AP235" s="327" t="str">
        <f>IF(AO235&gt;0,AO235,"")</f>
        <v/>
      </c>
      <c r="AQ235" s="328"/>
      <c r="AR235" s="329">
        <f t="shared" ref="AR235:AR246" si="445">AQ235-AS235</f>
        <v>0</v>
      </c>
      <c r="AS235" s="330"/>
      <c r="AT235" s="328"/>
      <c r="AU235" s="329">
        <f t="shared" ref="AU235:AU246" si="446">AT235-AV235</f>
        <v>0</v>
      </c>
      <c r="AV235" s="330"/>
      <c r="AW235" s="328"/>
      <c r="AX235" s="329">
        <f t="shared" ref="AX235:AX246" si="447">AW235-AY235</f>
        <v>0</v>
      </c>
      <c r="AY235" s="330"/>
      <c r="AZ235" s="328"/>
      <c r="BA235" s="329">
        <f t="shared" ref="BA235:BA246" si="448">AZ235-BB235</f>
        <v>0</v>
      </c>
      <c r="BB235" s="330"/>
      <c r="BC235" s="328"/>
      <c r="BD235" s="329">
        <f t="shared" ref="BD235:BD246" si="449">BC235-BE235</f>
        <v>0</v>
      </c>
      <c r="BE235" s="330"/>
      <c r="BF235" s="328"/>
      <c r="BG235" s="329">
        <f t="shared" ref="BG235:BG246" si="450">BF235-BH235</f>
        <v>0</v>
      </c>
      <c r="BH235" s="330"/>
      <c r="BI235" s="328"/>
      <c r="BJ235" s="329">
        <f t="shared" ref="BJ235:BJ246" si="451">BI235-BK235</f>
        <v>0</v>
      </c>
      <c r="BK235" s="330"/>
      <c r="BL235" s="328"/>
      <c r="BM235" s="329">
        <f t="shared" ref="BM235:BM246" si="452">BL235-BN235</f>
        <v>0</v>
      </c>
      <c r="BN235" s="330"/>
      <c r="BO235" s="328"/>
      <c r="BP235" s="329">
        <f t="shared" ref="BP235:BP246" si="453">BO235-BQ235</f>
        <v>0</v>
      </c>
      <c r="BQ235" s="330"/>
      <c r="BR235" s="328"/>
      <c r="BS235" s="347" t="s">
        <v>42</v>
      </c>
    </row>
    <row r="236" spans="1:71" x14ac:dyDescent="0.3">
      <c r="A236" s="412"/>
      <c r="B236" s="450"/>
      <c r="C236" s="418"/>
      <c r="D236" s="499"/>
      <c r="E236" s="424"/>
      <c r="F236" s="325" t="s">
        <v>53</v>
      </c>
      <c r="G236" s="326"/>
      <c r="H236" s="332" t="str">
        <f t="shared" ref="H236:H246" si="454">IF(G236&gt;0,G236,"")</f>
        <v/>
      </c>
      <c r="I236" s="326"/>
      <c r="J236" s="332" t="str">
        <f t="shared" ref="J236:J246" si="455">IF(I236&gt;0,I236,"")</f>
        <v/>
      </c>
      <c r="K236" s="326"/>
      <c r="L236" s="332" t="str">
        <f t="shared" ref="L236:L246" si="456">IF(K236&gt;0,K236,"")</f>
        <v/>
      </c>
      <c r="M236" s="326"/>
      <c r="N236" s="332" t="str">
        <f t="shared" ref="N236:N246" si="457">IF(M236&gt;0,M236,"")</f>
        <v/>
      </c>
      <c r="O236" s="326"/>
      <c r="P236" s="332" t="str">
        <f t="shared" ref="P236:P246" si="458">IF(O236&gt;0,O236,"")</f>
        <v/>
      </c>
      <c r="Q236" s="326"/>
      <c r="R236" s="332" t="str">
        <f t="shared" ref="R236:R246" si="459">IF(Q236&gt;0,Q236,"")</f>
        <v/>
      </c>
      <c r="S236" s="326"/>
      <c r="T236" s="332" t="str">
        <f t="shared" ref="T236:T246" si="460">IF(S236&gt;0,S236,"")</f>
        <v/>
      </c>
      <c r="U236" s="326"/>
      <c r="V236" s="332" t="str">
        <f t="shared" ref="V236:V246" si="461">IF(U236&gt;0,U236,"")</f>
        <v/>
      </c>
      <c r="W236" s="326"/>
      <c r="X236" s="332" t="str">
        <f t="shared" ref="X236:X246" si="462">IF(W236&gt;0,W236,"")</f>
        <v/>
      </c>
      <c r="Y236" s="326"/>
      <c r="Z236" s="332" t="str">
        <f t="shared" ref="Z236:Z246" si="463">IF(Y236&gt;0,Y236,"")</f>
        <v/>
      </c>
      <c r="AA236" s="326"/>
      <c r="AB236" s="332" t="str">
        <f t="shared" ref="AB236:AB246" si="464">IF(AA236&gt;0,AA236,"")</f>
        <v/>
      </c>
      <c r="AC236" s="326"/>
      <c r="AD236" s="332" t="str">
        <f t="shared" ref="AD236:AD246" si="465">IF(AC236&gt;0,AC236,"")</f>
        <v/>
      </c>
      <c r="AE236" s="326"/>
      <c r="AF236" s="332" t="str">
        <f t="shared" ref="AF236:AF246" si="466">IF(AE236&gt;0,AE236,"")</f>
        <v/>
      </c>
      <c r="AG236" s="326"/>
      <c r="AH236" s="332" t="str">
        <f t="shared" ref="AH236:AH246" si="467">IF(AG236&gt;0,AG236,"")</f>
        <v/>
      </c>
      <c r="AI236" s="326"/>
      <c r="AJ236" s="332" t="str">
        <f t="shared" ref="AJ236:AJ246" si="468">IF(AI236&gt;0,AI236,"")</f>
        <v/>
      </c>
      <c r="AK236" s="326"/>
      <c r="AL236" s="332" t="str">
        <f t="shared" ref="AL236:AL246" si="469">IF(AK236&gt;0,AK236,"")</f>
        <v/>
      </c>
      <c r="AM236" s="326"/>
      <c r="AN236" s="332" t="str">
        <f t="shared" ref="AN236:AN246" si="470">IF(AM236&gt;0,AM236,"")</f>
        <v/>
      </c>
      <c r="AO236" s="326"/>
      <c r="AP236" s="332" t="str">
        <f t="shared" ref="AP236:AP238" si="471">IF(AO236&gt;0,AO236,"")</f>
        <v/>
      </c>
      <c r="AQ236" s="328"/>
      <c r="AR236" s="333">
        <f t="shared" si="445"/>
        <v>0</v>
      </c>
      <c r="AS236" s="334"/>
      <c r="AT236" s="328"/>
      <c r="AU236" s="333">
        <f t="shared" si="446"/>
        <v>0</v>
      </c>
      <c r="AV236" s="334"/>
      <c r="AW236" s="328"/>
      <c r="AX236" s="333">
        <f t="shared" si="447"/>
        <v>0</v>
      </c>
      <c r="AY236" s="334"/>
      <c r="AZ236" s="268">
        <v>404420</v>
      </c>
      <c r="BA236" s="266">
        <f t="shared" si="448"/>
        <v>0</v>
      </c>
      <c r="BB236" s="267">
        <v>404420</v>
      </c>
      <c r="BC236" s="328"/>
      <c r="BD236" s="333">
        <f t="shared" si="449"/>
        <v>0</v>
      </c>
      <c r="BE236" s="334"/>
      <c r="BF236" s="328"/>
      <c r="BG236" s="333">
        <f t="shared" si="450"/>
        <v>0</v>
      </c>
      <c r="BH236" s="334"/>
      <c r="BI236" s="328"/>
      <c r="BJ236" s="333">
        <f t="shared" si="451"/>
        <v>0</v>
      </c>
      <c r="BK236" s="334"/>
      <c r="BL236" s="328"/>
      <c r="BM236" s="333">
        <f t="shared" si="452"/>
        <v>0</v>
      </c>
      <c r="BN236" s="334"/>
      <c r="BO236" s="328"/>
      <c r="BP236" s="333">
        <f t="shared" si="453"/>
        <v>0</v>
      </c>
      <c r="BQ236" s="334"/>
      <c r="BR236" s="328"/>
      <c r="BS236" s="426">
        <f>SUM(AQ235:AQ246,AT235:AT246,AW235:AW246,AZ235:AZ246,BC235:BC246,BR235:BR246)+SUM(AO235:AO246,AM235:AM246,AK235:AK246,AI235:AI246,AG235:AG246,AE235:AE246,AC235:AC246,AA235:AA246,Y235:Y246,W235:W246,U235:U246,S235:S246,Q233,Q235:Q246,O235:O246,M235:M246,K235:K246,I235:I246,G235:G246,Q233)</f>
        <v>1254420</v>
      </c>
    </row>
    <row r="237" spans="1:71" x14ac:dyDescent="0.3">
      <c r="A237" s="412"/>
      <c r="B237" s="450"/>
      <c r="C237" s="418"/>
      <c r="D237" s="499"/>
      <c r="E237" s="424"/>
      <c r="F237" s="325" t="s">
        <v>54</v>
      </c>
      <c r="G237" s="326"/>
      <c r="H237" s="332" t="str">
        <f t="shared" si="454"/>
        <v/>
      </c>
      <c r="I237" s="326"/>
      <c r="J237" s="332" t="str">
        <f t="shared" si="455"/>
        <v/>
      </c>
      <c r="K237" s="326"/>
      <c r="L237" s="332" t="str">
        <f t="shared" si="456"/>
        <v/>
      </c>
      <c r="M237" s="326"/>
      <c r="N237" s="332" t="str">
        <f t="shared" si="457"/>
        <v/>
      </c>
      <c r="O237" s="326"/>
      <c r="P237" s="332" t="str">
        <f t="shared" si="458"/>
        <v/>
      </c>
      <c r="Q237" s="326"/>
      <c r="R237" s="332" t="str">
        <f t="shared" si="459"/>
        <v/>
      </c>
      <c r="S237" s="326"/>
      <c r="T237" s="332" t="str">
        <f t="shared" si="460"/>
        <v/>
      </c>
      <c r="U237" s="326"/>
      <c r="V237" s="332" t="str">
        <f t="shared" si="461"/>
        <v/>
      </c>
      <c r="W237" s="326"/>
      <c r="X237" s="332" t="str">
        <f t="shared" si="462"/>
        <v/>
      </c>
      <c r="Y237" s="326"/>
      <c r="Z237" s="332" t="str">
        <f t="shared" si="463"/>
        <v/>
      </c>
      <c r="AA237" s="326"/>
      <c r="AB237" s="332" t="str">
        <f t="shared" si="464"/>
        <v/>
      </c>
      <c r="AC237" s="326"/>
      <c r="AD237" s="332" t="str">
        <f t="shared" si="465"/>
        <v/>
      </c>
      <c r="AE237" s="326"/>
      <c r="AF237" s="332" t="str">
        <f t="shared" si="466"/>
        <v/>
      </c>
      <c r="AG237" s="326"/>
      <c r="AH237" s="332" t="str">
        <f t="shared" si="467"/>
        <v/>
      </c>
      <c r="AI237" s="326"/>
      <c r="AJ237" s="332" t="str">
        <f t="shared" si="468"/>
        <v/>
      </c>
      <c r="AK237" s="326"/>
      <c r="AL237" s="332" t="str">
        <f t="shared" si="469"/>
        <v/>
      </c>
      <c r="AM237" s="326"/>
      <c r="AN237" s="332" t="str">
        <f t="shared" si="470"/>
        <v/>
      </c>
      <c r="AO237" s="326"/>
      <c r="AP237" s="332" t="str">
        <f t="shared" si="471"/>
        <v/>
      </c>
      <c r="AQ237" s="328"/>
      <c r="AR237" s="333">
        <f t="shared" si="445"/>
        <v>0</v>
      </c>
      <c r="AS237" s="334"/>
      <c r="AT237" s="328"/>
      <c r="AU237" s="333">
        <f t="shared" si="446"/>
        <v>0</v>
      </c>
      <c r="AV237" s="334"/>
      <c r="AW237" s="328"/>
      <c r="AX237" s="333">
        <f t="shared" si="447"/>
        <v>0</v>
      </c>
      <c r="AY237" s="334"/>
      <c r="AZ237" s="328"/>
      <c r="BA237" s="333">
        <f t="shared" si="448"/>
        <v>0</v>
      </c>
      <c r="BB237" s="334"/>
      <c r="BC237" s="328"/>
      <c r="BD237" s="333">
        <f t="shared" si="449"/>
        <v>0</v>
      </c>
      <c r="BE237" s="334"/>
      <c r="BF237" s="328"/>
      <c r="BG237" s="333">
        <f t="shared" si="450"/>
        <v>0</v>
      </c>
      <c r="BH237" s="334"/>
      <c r="BI237" s="328"/>
      <c r="BJ237" s="333">
        <f t="shared" si="451"/>
        <v>0</v>
      </c>
      <c r="BK237" s="334"/>
      <c r="BL237" s="328"/>
      <c r="BM237" s="333">
        <f t="shared" si="452"/>
        <v>0</v>
      </c>
      <c r="BN237" s="334"/>
      <c r="BO237" s="328"/>
      <c r="BP237" s="333">
        <f t="shared" si="453"/>
        <v>0</v>
      </c>
      <c r="BQ237" s="334"/>
      <c r="BR237" s="328"/>
      <c r="BS237" s="426"/>
    </row>
    <row r="238" spans="1:71" x14ac:dyDescent="0.3">
      <c r="A238" s="412"/>
      <c r="B238" s="450"/>
      <c r="C238" s="418"/>
      <c r="D238" s="499"/>
      <c r="E238" s="424"/>
      <c r="F238" s="325" t="s">
        <v>55</v>
      </c>
      <c r="G238" s="326"/>
      <c r="H238" s="335" t="str">
        <f t="shared" si="454"/>
        <v/>
      </c>
      <c r="I238" s="326"/>
      <c r="J238" s="335" t="str">
        <f t="shared" si="455"/>
        <v/>
      </c>
      <c r="K238" s="326"/>
      <c r="L238" s="335" t="str">
        <f t="shared" si="456"/>
        <v/>
      </c>
      <c r="M238" s="326"/>
      <c r="N238" s="335" t="str">
        <f t="shared" si="457"/>
        <v/>
      </c>
      <c r="O238" s="326"/>
      <c r="P238" s="335" t="str">
        <f t="shared" si="458"/>
        <v/>
      </c>
      <c r="Q238" s="326"/>
      <c r="R238" s="335" t="str">
        <f t="shared" si="459"/>
        <v/>
      </c>
      <c r="S238" s="326"/>
      <c r="T238" s="335" t="str">
        <f t="shared" si="460"/>
        <v/>
      </c>
      <c r="U238" s="326"/>
      <c r="V238" s="335" t="str">
        <f t="shared" si="461"/>
        <v/>
      </c>
      <c r="W238" s="326"/>
      <c r="X238" s="335" t="str">
        <f t="shared" si="462"/>
        <v/>
      </c>
      <c r="Y238" s="326"/>
      <c r="Z238" s="335" t="str">
        <f t="shared" si="463"/>
        <v/>
      </c>
      <c r="AA238" s="326"/>
      <c r="AB238" s="335" t="str">
        <f t="shared" si="464"/>
        <v/>
      </c>
      <c r="AC238" s="326"/>
      <c r="AD238" s="335" t="str">
        <f t="shared" si="465"/>
        <v/>
      </c>
      <c r="AE238" s="326"/>
      <c r="AF238" s="335" t="str">
        <f t="shared" si="466"/>
        <v/>
      </c>
      <c r="AG238" s="326"/>
      <c r="AH238" s="335" t="str">
        <f t="shared" si="467"/>
        <v/>
      </c>
      <c r="AI238" s="326"/>
      <c r="AJ238" s="335" t="str">
        <f t="shared" si="468"/>
        <v/>
      </c>
      <c r="AK238" s="326"/>
      <c r="AL238" s="335" t="str">
        <f t="shared" si="469"/>
        <v/>
      </c>
      <c r="AM238" s="326"/>
      <c r="AN238" s="335" t="str">
        <f t="shared" si="470"/>
        <v/>
      </c>
      <c r="AO238" s="326"/>
      <c r="AP238" s="335" t="str">
        <f t="shared" si="471"/>
        <v/>
      </c>
      <c r="AQ238" s="328"/>
      <c r="AR238" s="333">
        <f t="shared" si="445"/>
        <v>0</v>
      </c>
      <c r="AS238" s="334"/>
      <c r="AT238" s="328"/>
      <c r="AU238" s="333">
        <f t="shared" si="446"/>
        <v>0</v>
      </c>
      <c r="AV238" s="334"/>
      <c r="AW238" s="328"/>
      <c r="AX238" s="333">
        <f t="shared" si="447"/>
        <v>0</v>
      </c>
      <c r="AY238" s="334"/>
      <c r="AZ238" s="328"/>
      <c r="BA238" s="333">
        <f t="shared" si="448"/>
        <v>0</v>
      </c>
      <c r="BB238" s="334"/>
      <c r="BC238" s="268">
        <v>850000</v>
      </c>
      <c r="BD238" s="266">
        <f t="shared" si="449"/>
        <v>850000</v>
      </c>
      <c r="BE238" s="267"/>
      <c r="BF238" s="328"/>
      <c r="BG238" s="333">
        <f t="shared" si="450"/>
        <v>0</v>
      </c>
      <c r="BH238" s="334"/>
      <c r="BI238" s="328"/>
      <c r="BJ238" s="333">
        <f t="shared" si="451"/>
        <v>0</v>
      </c>
      <c r="BK238" s="334"/>
      <c r="BL238" s="328"/>
      <c r="BM238" s="333">
        <f t="shared" si="452"/>
        <v>0</v>
      </c>
      <c r="BN238" s="334"/>
      <c r="BO238" s="328"/>
      <c r="BP238" s="333">
        <f t="shared" si="453"/>
        <v>0</v>
      </c>
      <c r="BQ238" s="334"/>
      <c r="BR238" s="328"/>
      <c r="BS238" s="348" t="s">
        <v>43</v>
      </c>
    </row>
    <row r="239" spans="1:71" x14ac:dyDescent="0.3">
      <c r="A239" s="412"/>
      <c r="B239" s="450"/>
      <c r="C239" s="418"/>
      <c r="D239" s="499"/>
      <c r="E239" s="424"/>
      <c r="F239" s="325" t="s">
        <v>56</v>
      </c>
      <c r="G239" s="326"/>
      <c r="H239" s="335" t="str">
        <f t="shared" si="454"/>
        <v/>
      </c>
      <c r="I239" s="326"/>
      <c r="J239" s="335" t="str">
        <f t="shared" si="455"/>
        <v/>
      </c>
      <c r="K239" s="326"/>
      <c r="L239" s="335" t="str">
        <f t="shared" si="456"/>
        <v/>
      </c>
      <c r="M239" s="326"/>
      <c r="N239" s="335" t="str">
        <f t="shared" si="457"/>
        <v/>
      </c>
      <c r="O239" s="326"/>
      <c r="P239" s="335" t="str">
        <f t="shared" si="458"/>
        <v/>
      </c>
      <c r="Q239" s="326"/>
      <c r="R239" s="335" t="str">
        <f t="shared" si="459"/>
        <v/>
      </c>
      <c r="S239" s="326"/>
      <c r="T239" s="335" t="str">
        <f t="shared" si="460"/>
        <v/>
      </c>
      <c r="U239" s="326"/>
      <c r="V239" s="335" t="str">
        <f t="shared" si="461"/>
        <v/>
      </c>
      <c r="W239" s="326"/>
      <c r="X239" s="335" t="str">
        <f t="shared" si="462"/>
        <v/>
      </c>
      <c r="Y239" s="326"/>
      <c r="Z239" s="335" t="str">
        <f t="shared" si="463"/>
        <v/>
      </c>
      <c r="AA239" s="326"/>
      <c r="AB239" s="335" t="str">
        <f t="shared" si="464"/>
        <v/>
      </c>
      <c r="AC239" s="326"/>
      <c r="AD239" s="335" t="str">
        <f t="shared" si="465"/>
        <v/>
      </c>
      <c r="AE239" s="326"/>
      <c r="AF239" s="335" t="str">
        <f t="shared" si="466"/>
        <v/>
      </c>
      <c r="AG239" s="326"/>
      <c r="AH239" s="335" t="str">
        <f t="shared" si="467"/>
        <v/>
      </c>
      <c r="AI239" s="326"/>
      <c r="AJ239" s="335" t="str">
        <f t="shared" si="468"/>
        <v/>
      </c>
      <c r="AK239" s="326"/>
      <c r="AL239" s="335" t="str">
        <f t="shared" si="469"/>
        <v/>
      </c>
      <c r="AM239" s="326"/>
      <c r="AN239" s="335" t="str">
        <f t="shared" si="470"/>
        <v/>
      </c>
      <c r="AO239" s="326"/>
      <c r="AP239" s="335"/>
      <c r="AQ239" s="328"/>
      <c r="AR239" s="333">
        <f t="shared" si="445"/>
        <v>0</v>
      </c>
      <c r="AS239" s="334"/>
      <c r="AT239" s="328"/>
      <c r="AU239" s="333">
        <f t="shared" si="446"/>
        <v>0</v>
      </c>
      <c r="AV239" s="334"/>
      <c r="AW239" s="328"/>
      <c r="AX239" s="333">
        <f t="shared" si="447"/>
        <v>0</v>
      </c>
      <c r="AY239" s="334"/>
      <c r="AZ239" s="328"/>
      <c r="BA239" s="333">
        <f t="shared" si="448"/>
        <v>0</v>
      </c>
      <c r="BB239" s="334"/>
      <c r="BC239" s="328"/>
      <c r="BD239" s="333">
        <f t="shared" si="449"/>
        <v>0</v>
      </c>
      <c r="BE239" s="334"/>
      <c r="BF239" s="328"/>
      <c r="BG239" s="333">
        <f t="shared" si="450"/>
        <v>0</v>
      </c>
      <c r="BH239" s="334"/>
      <c r="BI239" s="328"/>
      <c r="BJ239" s="333">
        <f t="shared" si="451"/>
        <v>0</v>
      </c>
      <c r="BK239" s="334"/>
      <c r="BL239" s="328"/>
      <c r="BM239" s="333">
        <f t="shared" si="452"/>
        <v>0</v>
      </c>
      <c r="BN239" s="334"/>
      <c r="BO239" s="328"/>
      <c r="BP239" s="333">
        <f t="shared" si="453"/>
        <v>0</v>
      </c>
      <c r="BQ239" s="334"/>
      <c r="BR239" s="328"/>
      <c r="BS239" s="426">
        <f>SUM(AR235:AR246,AU235:AU246,AX235:AX246,BA235:BA246,BD235:BD246)</f>
        <v>850000</v>
      </c>
    </row>
    <row r="240" spans="1:71" x14ac:dyDescent="0.3">
      <c r="A240" s="412"/>
      <c r="B240" s="450"/>
      <c r="C240" s="418"/>
      <c r="D240" s="499"/>
      <c r="E240" s="424"/>
      <c r="F240" s="325" t="s">
        <v>57</v>
      </c>
      <c r="G240" s="326"/>
      <c r="H240" s="332" t="str">
        <f t="shared" si="454"/>
        <v/>
      </c>
      <c r="I240" s="326"/>
      <c r="J240" s="332" t="str">
        <f t="shared" si="455"/>
        <v/>
      </c>
      <c r="K240" s="326"/>
      <c r="L240" s="332" t="str">
        <f t="shared" si="456"/>
        <v/>
      </c>
      <c r="M240" s="326"/>
      <c r="N240" s="332" t="str">
        <f t="shared" si="457"/>
        <v/>
      </c>
      <c r="O240" s="326"/>
      <c r="P240" s="332" t="str">
        <f t="shared" si="458"/>
        <v/>
      </c>
      <c r="Q240" s="326"/>
      <c r="R240" s="332" t="str">
        <f t="shared" si="459"/>
        <v/>
      </c>
      <c r="S240" s="326"/>
      <c r="T240" s="332" t="str">
        <f t="shared" si="460"/>
        <v/>
      </c>
      <c r="U240" s="326"/>
      <c r="V240" s="332" t="str">
        <f t="shared" si="461"/>
        <v/>
      </c>
      <c r="W240" s="326"/>
      <c r="X240" s="332" t="str">
        <f t="shared" si="462"/>
        <v/>
      </c>
      <c r="Y240" s="326"/>
      <c r="Z240" s="332" t="str">
        <f t="shared" si="463"/>
        <v/>
      </c>
      <c r="AA240" s="326"/>
      <c r="AB240" s="332" t="str">
        <f t="shared" si="464"/>
        <v/>
      </c>
      <c r="AC240" s="326"/>
      <c r="AD240" s="332" t="str">
        <f t="shared" si="465"/>
        <v/>
      </c>
      <c r="AE240" s="326"/>
      <c r="AF240" s="332" t="str">
        <f t="shared" si="466"/>
        <v/>
      </c>
      <c r="AG240" s="326"/>
      <c r="AH240" s="332" t="str">
        <f t="shared" si="467"/>
        <v/>
      </c>
      <c r="AI240" s="326"/>
      <c r="AJ240" s="332" t="str">
        <f t="shared" si="468"/>
        <v/>
      </c>
      <c r="AK240" s="326"/>
      <c r="AL240" s="332" t="str">
        <f t="shared" si="469"/>
        <v/>
      </c>
      <c r="AM240" s="326"/>
      <c r="AN240" s="332" t="str">
        <f t="shared" si="470"/>
        <v/>
      </c>
      <c r="AO240" s="326"/>
      <c r="AP240" s="332"/>
      <c r="AQ240" s="328"/>
      <c r="AR240" s="333">
        <f t="shared" si="445"/>
        <v>0</v>
      </c>
      <c r="AS240" s="334"/>
      <c r="AT240" s="328"/>
      <c r="AU240" s="333">
        <f t="shared" si="446"/>
        <v>0</v>
      </c>
      <c r="AV240" s="334"/>
      <c r="AW240" s="328"/>
      <c r="AX240" s="333">
        <f t="shared" si="447"/>
        <v>0</v>
      </c>
      <c r="AY240" s="334"/>
      <c r="AZ240" s="328"/>
      <c r="BA240" s="333">
        <f t="shared" si="448"/>
        <v>0</v>
      </c>
      <c r="BB240" s="334"/>
      <c r="BC240" s="328"/>
      <c r="BD240" s="333">
        <f t="shared" si="449"/>
        <v>0</v>
      </c>
      <c r="BE240" s="334"/>
      <c r="BF240" s="328"/>
      <c r="BG240" s="333">
        <f t="shared" si="450"/>
        <v>0</v>
      </c>
      <c r="BH240" s="334"/>
      <c r="BI240" s="268">
        <v>3500000</v>
      </c>
      <c r="BJ240" s="266">
        <f t="shared" si="451"/>
        <v>3500000</v>
      </c>
      <c r="BK240" s="267"/>
      <c r="BL240" s="328"/>
      <c r="BM240" s="333">
        <f t="shared" si="452"/>
        <v>0</v>
      </c>
      <c r="BN240" s="334"/>
      <c r="BO240" s="328"/>
      <c r="BP240" s="333">
        <f t="shared" si="453"/>
        <v>0</v>
      </c>
      <c r="BQ240" s="334"/>
      <c r="BR240" s="328"/>
      <c r="BS240" s="427"/>
    </row>
    <row r="241" spans="1:71" x14ac:dyDescent="0.3">
      <c r="A241" s="412"/>
      <c r="B241" s="450"/>
      <c r="C241" s="418"/>
      <c r="D241" s="499"/>
      <c r="E241" s="424"/>
      <c r="F241" s="325" t="s">
        <v>58</v>
      </c>
      <c r="G241" s="326"/>
      <c r="H241" s="332" t="str">
        <f t="shared" si="454"/>
        <v/>
      </c>
      <c r="I241" s="326"/>
      <c r="J241" s="332" t="str">
        <f t="shared" si="455"/>
        <v/>
      </c>
      <c r="K241" s="326"/>
      <c r="L241" s="332" t="str">
        <f t="shared" si="456"/>
        <v/>
      </c>
      <c r="M241" s="326"/>
      <c r="N241" s="332" t="str">
        <f t="shared" si="457"/>
        <v/>
      </c>
      <c r="O241" s="326"/>
      <c r="P241" s="332" t="str">
        <f t="shared" si="458"/>
        <v/>
      </c>
      <c r="Q241" s="326"/>
      <c r="R241" s="332" t="str">
        <f t="shared" si="459"/>
        <v/>
      </c>
      <c r="S241" s="326"/>
      <c r="T241" s="332" t="str">
        <f t="shared" si="460"/>
        <v/>
      </c>
      <c r="U241" s="326"/>
      <c r="V241" s="332" t="str">
        <f t="shared" si="461"/>
        <v/>
      </c>
      <c r="W241" s="326"/>
      <c r="X241" s="332" t="str">
        <f t="shared" si="462"/>
        <v/>
      </c>
      <c r="Y241" s="326"/>
      <c r="Z241" s="332" t="str">
        <f t="shared" si="463"/>
        <v/>
      </c>
      <c r="AA241" s="326"/>
      <c r="AB241" s="332" t="str">
        <f t="shared" si="464"/>
        <v/>
      </c>
      <c r="AC241" s="326"/>
      <c r="AD241" s="332" t="str">
        <f t="shared" si="465"/>
        <v/>
      </c>
      <c r="AE241" s="326"/>
      <c r="AF241" s="332" t="str">
        <f t="shared" si="466"/>
        <v/>
      </c>
      <c r="AG241" s="326"/>
      <c r="AH241" s="332" t="str">
        <f t="shared" si="467"/>
        <v/>
      </c>
      <c r="AI241" s="326"/>
      <c r="AJ241" s="332" t="str">
        <f t="shared" si="468"/>
        <v/>
      </c>
      <c r="AK241" s="326"/>
      <c r="AL241" s="332" t="str">
        <f t="shared" si="469"/>
        <v/>
      </c>
      <c r="AM241" s="326"/>
      <c r="AN241" s="332" t="str">
        <f t="shared" si="470"/>
        <v/>
      </c>
      <c r="AO241" s="326"/>
      <c r="AP241" s="332" t="str">
        <f t="shared" ref="AP241:AP246" si="472">IF(AO241&gt;0,AO241,"")</f>
        <v/>
      </c>
      <c r="AQ241" s="328"/>
      <c r="AR241" s="333">
        <f t="shared" si="445"/>
        <v>0</v>
      </c>
      <c r="AS241" s="334"/>
      <c r="AT241" s="328"/>
      <c r="AU241" s="333">
        <f t="shared" si="446"/>
        <v>0</v>
      </c>
      <c r="AV241" s="334"/>
      <c r="AW241" s="328"/>
      <c r="AX241" s="333">
        <f t="shared" si="447"/>
        <v>0</v>
      </c>
      <c r="AY241" s="334"/>
      <c r="AZ241" s="328"/>
      <c r="BA241" s="333">
        <f t="shared" si="448"/>
        <v>0</v>
      </c>
      <c r="BB241" s="334"/>
      <c r="BC241" s="328"/>
      <c r="BD241" s="333">
        <f t="shared" si="449"/>
        <v>0</v>
      </c>
      <c r="BE241" s="334"/>
      <c r="BF241" s="328"/>
      <c r="BG241" s="333">
        <f t="shared" si="450"/>
        <v>0</v>
      </c>
      <c r="BH241" s="334"/>
      <c r="BI241" s="328"/>
      <c r="BJ241" s="333">
        <f t="shared" si="451"/>
        <v>0</v>
      </c>
      <c r="BK241" s="334"/>
      <c r="BL241" s="328"/>
      <c r="BM241" s="333">
        <f t="shared" si="452"/>
        <v>0</v>
      </c>
      <c r="BN241" s="334"/>
      <c r="BO241" s="328"/>
      <c r="BP241" s="333">
        <f t="shared" si="453"/>
        <v>0</v>
      </c>
      <c r="BQ241" s="334"/>
      <c r="BR241" s="328"/>
      <c r="BS241" s="348" t="s">
        <v>44</v>
      </c>
    </row>
    <row r="242" spans="1:71" x14ac:dyDescent="0.3">
      <c r="A242" s="412"/>
      <c r="B242" s="450"/>
      <c r="C242" s="418"/>
      <c r="D242" s="499"/>
      <c r="E242" s="424"/>
      <c r="F242" s="325" t="s">
        <v>59</v>
      </c>
      <c r="G242" s="326"/>
      <c r="H242" s="332" t="str">
        <f t="shared" si="454"/>
        <v/>
      </c>
      <c r="I242" s="326"/>
      <c r="J242" s="332" t="str">
        <f t="shared" si="455"/>
        <v/>
      </c>
      <c r="K242" s="326"/>
      <c r="L242" s="332" t="str">
        <f t="shared" si="456"/>
        <v/>
      </c>
      <c r="M242" s="326"/>
      <c r="N242" s="332" t="str">
        <f t="shared" si="457"/>
        <v/>
      </c>
      <c r="O242" s="326"/>
      <c r="P242" s="332" t="str">
        <f t="shared" si="458"/>
        <v/>
      </c>
      <c r="Q242" s="326"/>
      <c r="R242" s="332" t="str">
        <f t="shared" si="459"/>
        <v/>
      </c>
      <c r="S242" s="326"/>
      <c r="T242" s="332" t="str">
        <f t="shared" si="460"/>
        <v/>
      </c>
      <c r="U242" s="326"/>
      <c r="V242" s="332" t="str">
        <f t="shared" si="461"/>
        <v/>
      </c>
      <c r="W242" s="326"/>
      <c r="X242" s="332" t="str">
        <f t="shared" si="462"/>
        <v/>
      </c>
      <c r="Y242" s="326"/>
      <c r="Z242" s="332" t="str">
        <f t="shared" si="463"/>
        <v/>
      </c>
      <c r="AA242" s="326"/>
      <c r="AB242" s="332" t="str">
        <f t="shared" si="464"/>
        <v/>
      </c>
      <c r="AC242" s="326"/>
      <c r="AD242" s="332" t="str">
        <f t="shared" si="465"/>
        <v/>
      </c>
      <c r="AE242" s="326"/>
      <c r="AF242" s="332" t="str">
        <f t="shared" si="466"/>
        <v/>
      </c>
      <c r="AG242" s="326"/>
      <c r="AH242" s="332" t="str">
        <f t="shared" si="467"/>
        <v/>
      </c>
      <c r="AI242" s="326"/>
      <c r="AJ242" s="332" t="str">
        <f t="shared" si="468"/>
        <v/>
      </c>
      <c r="AK242" s="326"/>
      <c r="AL242" s="332" t="str">
        <f t="shared" si="469"/>
        <v/>
      </c>
      <c r="AM242" s="326"/>
      <c r="AN242" s="332" t="str">
        <f t="shared" si="470"/>
        <v/>
      </c>
      <c r="AO242" s="326"/>
      <c r="AP242" s="332" t="str">
        <f t="shared" si="472"/>
        <v/>
      </c>
      <c r="AQ242" s="328"/>
      <c r="AR242" s="333">
        <f t="shared" si="445"/>
        <v>0</v>
      </c>
      <c r="AS242" s="334"/>
      <c r="AT242" s="328"/>
      <c r="AU242" s="333">
        <f t="shared" si="446"/>
        <v>0</v>
      </c>
      <c r="AV242" s="334"/>
      <c r="AW242" s="328"/>
      <c r="AX242" s="333">
        <f t="shared" si="447"/>
        <v>0</v>
      </c>
      <c r="AY242" s="334"/>
      <c r="AZ242" s="328"/>
      <c r="BA242" s="333">
        <f t="shared" si="448"/>
        <v>0</v>
      </c>
      <c r="BB242" s="334"/>
      <c r="BC242" s="328"/>
      <c r="BD242" s="333">
        <f t="shared" si="449"/>
        <v>0</v>
      </c>
      <c r="BE242" s="334"/>
      <c r="BF242" s="328"/>
      <c r="BG242" s="333">
        <f t="shared" si="450"/>
        <v>0</v>
      </c>
      <c r="BH242" s="334"/>
      <c r="BI242" s="328"/>
      <c r="BJ242" s="333">
        <f t="shared" si="451"/>
        <v>0</v>
      </c>
      <c r="BK242" s="334"/>
      <c r="BL242" s="328"/>
      <c r="BM242" s="333">
        <f t="shared" si="452"/>
        <v>0</v>
      </c>
      <c r="BN242" s="334"/>
      <c r="BO242" s="328"/>
      <c r="BP242" s="333">
        <f t="shared" si="453"/>
        <v>0</v>
      </c>
      <c r="BQ242" s="334"/>
      <c r="BR242" s="328"/>
      <c r="BS242" s="426">
        <f>SUM(AS235:AS246,AV235:AV246,AY235:AY246,BB235:BB246,BE235:BE246)+SUM(AP235:AP246,AN235:AN246,AL235:AL246,AJ235:AJ246,AH235:AH246,AF235:AF246,AD235:AD246,AB235:AB246,Z235:Z246,X235:X246,V235:V246,T235:T246,R235:R246,P235:P246,N235:N246,L235:L246,J235:J246,H235:H246)</f>
        <v>404420</v>
      </c>
    </row>
    <row r="243" spans="1:71" x14ac:dyDescent="0.3">
      <c r="A243" s="412"/>
      <c r="B243" s="450"/>
      <c r="C243" s="418"/>
      <c r="D243" s="499"/>
      <c r="E243" s="424"/>
      <c r="F243" s="325" t="s">
        <v>60</v>
      </c>
      <c r="G243" s="326"/>
      <c r="H243" s="332" t="str">
        <f t="shared" si="454"/>
        <v/>
      </c>
      <c r="I243" s="326"/>
      <c r="J243" s="332" t="str">
        <f t="shared" si="455"/>
        <v/>
      </c>
      <c r="K243" s="326"/>
      <c r="L243" s="332" t="str">
        <f t="shared" si="456"/>
        <v/>
      </c>
      <c r="M243" s="326"/>
      <c r="N243" s="332" t="str">
        <f t="shared" si="457"/>
        <v/>
      </c>
      <c r="O243" s="326"/>
      <c r="P243" s="332" t="str">
        <f t="shared" si="458"/>
        <v/>
      </c>
      <c r="Q243" s="326"/>
      <c r="R243" s="332" t="str">
        <f t="shared" si="459"/>
        <v/>
      </c>
      <c r="S243" s="326"/>
      <c r="T243" s="332" t="str">
        <f t="shared" si="460"/>
        <v/>
      </c>
      <c r="U243" s="326"/>
      <c r="V243" s="332" t="str">
        <f t="shared" si="461"/>
        <v/>
      </c>
      <c r="W243" s="326"/>
      <c r="X243" s="332" t="str">
        <f t="shared" si="462"/>
        <v/>
      </c>
      <c r="Y243" s="326"/>
      <c r="Z243" s="332" t="str">
        <f t="shared" si="463"/>
        <v/>
      </c>
      <c r="AA243" s="326"/>
      <c r="AB243" s="332" t="str">
        <f t="shared" si="464"/>
        <v/>
      </c>
      <c r="AC243" s="326"/>
      <c r="AD243" s="332" t="str">
        <f t="shared" si="465"/>
        <v/>
      </c>
      <c r="AE243" s="326"/>
      <c r="AF243" s="332" t="str">
        <f t="shared" si="466"/>
        <v/>
      </c>
      <c r="AG243" s="326"/>
      <c r="AH243" s="332" t="str">
        <f t="shared" si="467"/>
        <v/>
      </c>
      <c r="AI243" s="326"/>
      <c r="AJ243" s="332" t="str">
        <f t="shared" si="468"/>
        <v/>
      </c>
      <c r="AK243" s="326"/>
      <c r="AL243" s="332" t="str">
        <f t="shared" si="469"/>
        <v/>
      </c>
      <c r="AM243" s="326"/>
      <c r="AN243" s="332" t="str">
        <f t="shared" si="470"/>
        <v/>
      </c>
      <c r="AO243" s="326"/>
      <c r="AP243" s="332" t="str">
        <f t="shared" si="472"/>
        <v/>
      </c>
      <c r="AQ243" s="328"/>
      <c r="AR243" s="333">
        <f t="shared" si="445"/>
        <v>0</v>
      </c>
      <c r="AS243" s="334"/>
      <c r="AT243" s="328"/>
      <c r="AU243" s="333">
        <f t="shared" si="446"/>
        <v>0</v>
      </c>
      <c r="AV243" s="334"/>
      <c r="AW243" s="328"/>
      <c r="AX243" s="333">
        <f t="shared" si="447"/>
        <v>0</v>
      </c>
      <c r="AY243" s="334"/>
      <c r="AZ243" s="328"/>
      <c r="BA243" s="333">
        <f t="shared" si="448"/>
        <v>0</v>
      </c>
      <c r="BB243" s="334"/>
      <c r="BC243" s="328"/>
      <c r="BD243" s="333">
        <f t="shared" si="449"/>
        <v>0</v>
      </c>
      <c r="BE243" s="334"/>
      <c r="BF243" s="328"/>
      <c r="BG243" s="333">
        <f t="shared" si="450"/>
        <v>0</v>
      </c>
      <c r="BH243" s="334"/>
      <c r="BI243" s="328"/>
      <c r="BJ243" s="333">
        <f t="shared" si="451"/>
        <v>0</v>
      </c>
      <c r="BK243" s="334"/>
      <c r="BL243" s="328"/>
      <c r="BM243" s="333">
        <f t="shared" si="452"/>
        <v>0</v>
      </c>
      <c r="BN243" s="334"/>
      <c r="BO243" s="328"/>
      <c r="BP243" s="333">
        <f t="shared" si="453"/>
        <v>0</v>
      </c>
      <c r="BQ243" s="334"/>
      <c r="BR243" s="328"/>
      <c r="BS243" s="426"/>
    </row>
    <row r="244" spans="1:71" x14ac:dyDescent="0.3">
      <c r="A244" s="412"/>
      <c r="B244" s="450"/>
      <c r="C244" s="418"/>
      <c r="D244" s="499"/>
      <c r="E244" s="424"/>
      <c r="F244" s="325" t="s">
        <v>61</v>
      </c>
      <c r="G244" s="326"/>
      <c r="H244" s="335" t="str">
        <f t="shared" si="454"/>
        <v/>
      </c>
      <c r="I244" s="326"/>
      <c r="J244" s="335" t="str">
        <f t="shared" si="455"/>
        <v/>
      </c>
      <c r="K244" s="326"/>
      <c r="L244" s="335" t="str">
        <f t="shared" si="456"/>
        <v/>
      </c>
      <c r="M244" s="326"/>
      <c r="N244" s="335" t="str">
        <f t="shared" si="457"/>
        <v/>
      </c>
      <c r="O244" s="326"/>
      <c r="P244" s="335" t="str">
        <f t="shared" si="458"/>
        <v/>
      </c>
      <c r="Q244" s="326"/>
      <c r="R244" s="335" t="str">
        <f t="shared" si="459"/>
        <v/>
      </c>
      <c r="S244" s="326"/>
      <c r="T244" s="335" t="str">
        <f t="shared" si="460"/>
        <v/>
      </c>
      <c r="U244" s="326"/>
      <c r="V244" s="335" t="str">
        <f t="shared" si="461"/>
        <v/>
      </c>
      <c r="W244" s="326"/>
      <c r="X244" s="335" t="str">
        <f t="shared" si="462"/>
        <v/>
      </c>
      <c r="Y244" s="326"/>
      <c r="Z244" s="335" t="str">
        <f t="shared" si="463"/>
        <v/>
      </c>
      <c r="AA244" s="326"/>
      <c r="AB244" s="335" t="str">
        <f t="shared" si="464"/>
        <v/>
      </c>
      <c r="AC244" s="326"/>
      <c r="AD244" s="335" t="str">
        <f t="shared" si="465"/>
        <v/>
      </c>
      <c r="AE244" s="326"/>
      <c r="AF244" s="335" t="str">
        <f t="shared" si="466"/>
        <v/>
      </c>
      <c r="AG244" s="326"/>
      <c r="AH244" s="335" t="str">
        <f t="shared" si="467"/>
        <v/>
      </c>
      <c r="AI244" s="326"/>
      <c r="AJ244" s="335" t="str">
        <f t="shared" si="468"/>
        <v/>
      </c>
      <c r="AK244" s="326"/>
      <c r="AL244" s="335" t="str">
        <f t="shared" si="469"/>
        <v/>
      </c>
      <c r="AM244" s="326"/>
      <c r="AN244" s="335" t="str">
        <f t="shared" si="470"/>
        <v/>
      </c>
      <c r="AO244" s="326"/>
      <c r="AP244" s="335" t="str">
        <f t="shared" si="472"/>
        <v/>
      </c>
      <c r="AQ244" s="328"/>
      <c r="AR244" s="333">
        <f t="shared" si="445"/>
        <v>0</v>
      </c>
      <c r="AS244" s="334"/>
      <c r="AT244" s="328"/>
      <c r="AU244" s="333">
        <f t="shared" si="446"/>
        <v>0</v>
      </c>
      <c r="AV244" s="334"/>
      <c r="AW244" s="328"/>
      <c r="AX244" s="333">
        <f t="shared" si="447"/>
        <v>0</v>
      </c>
      <c r="AY244" s="334"/>
      <c r="AZ244" s="328"/>
      <c r="BA244" s="333">
        <f t="shared" si="448"/>
        <v>0</v>
      </c>
      <c r="BB244" s="334"/>
      <c r="BC244" s="328"/>
      <c r="BD244" s="333">
        <f t="shared" si="449"/>
        <v>0</v>
      </c>
      <c r="BE244" s="334"/>
      <c r="BF244" s="328"/>
      <c r="BG244" s="333">
        <f t="shared" si="450"/>
        <v>0</v>
      </c>
      <c r="BH244" s="334"/>
      <c r="BI244" s="328"/>
      <c r="BJ244" s="333">
        <f t="shared" si="451"/>
        <v>0</v>
      </c>
      <c r="BK244" s="334"/>
      <c r="BL244" s="328"/>
      <c r="BM244" s="333">
        <f t="shared" si="452"/>
        <v>0</v>
      </c>
      <c r="BN244" s="334"/>
      <c r="BO244" s="328"/>
      <c r="BP244" s="333">
        <f t="shared" si="453"/>
        <v>0</v>
      </c>
      <c r="BQ244" s="334"/>
      <c r="BR244" s="328"/>
      <c r="BS244" s="348" t="s">
        <v>62</v>
      </c>
    </row>
    <row r="245" spans="1:71" x14ac:dyDescent="0.3">
      <c r="A245" s="412"/>
      <c r="B245" s="450"/>
      <c r="C245" s="418"/>
      <c r="D245" s="499"/>
      <c r="E245" s="424"/>
      <c r="F245" s="325" t="s">
        <v>63</v>
      </c>
      <c r="G245" s="326"/>
      <c r="H245" s="332" t="str">
        <f t="shared" si="454"/>
        <v/>
      </c>
      <c r="I245" s="326"/>
      <c r="J245" s="332" t="str">
        <f t="shared" si="455"/>
        <v/>
      </c>
      <c r="K245" s="326"/>
      <c r="L245" s="332" t="str">
        <f t="shared" si="456"/>
        <v/>
      </c>
      <c r="M245" s="326"/>
      <c r="N245" s="332" t="str">
        <f t="shared" si="457"/>
        <v/>
      </c>
      <c r="O245" s="326"/>
      <c r="P245" s="332" t="str">
        <f t="shared" si="458"/>
        <v/>
      </c>
      <c r="Q245" s="326"/>
      <c r="R245" s="332" t="str">
        <f t="shared" si="459"/>
        <v/>
      </c>
      <c r="S245" s="326"/>
      <c r="T245" s="332" t="str">
        <f t="shared" si="460"/>
        <v/>
      </c>
      <c r="U245" s="326"/>
      <c r="V245" s="332" t="str">
        <f t="shared" si="461"/>
        <v/>
      </c>
      <c r="W245" s="326"/>
      <c r="X245" s="332" t="str">
        <f t="shared" si="462"/>
        <v/>
      </c>
      <c r="Y245" s="326"/>
      <c r="Z245" s="332" t="str">
        <f t="shared" si="463"/>
        <v/>
      </c>
      <c r="AA245" s="326"/>
      <c r="AB245" s="332" t="str">
        <f t="shared" si="464"/>
        <v/>
      </c>
      <c r="AC245" s="326"/>
      <c r="AD245" s="332" t="str">
        <f t="shared" si="465"/>
        <v/>
      </c>
      <c r="AE245" s="326"/>
      <c r="AF245" s="332" t="str">
        <f t="shared" si="466"/>
        <v/>
      </c>
      <c r="AG245" s="326"/>
      <c r="AH245" s="332" t="str">
        <f t="shared" si="467"/>
        <v/>
      </c>
      <c r="AI245" s="326"/>
      <c r="AJ245" s="332" t="str">
        <f t="shared" si="468"/>
        <v/>
      </c>
      <c r="AK245" s="326"/>
      <c r="AL245" s="332" t="str">
        <f t="shared" si="469"/>
        <v/>
      </c>
      <c r="AM245" s="326"/>
      <c r="AN245" s="332" t="str">
        <f t="shared" si="470"/>
        <v/>
      </c>
      <c r="AO245" s="326"/>
      <c r="AP245" s="332" t="str">
        <f t="shared" si="472"/>
        <v/>
      </c>
      <c r="AQ245" s="328"/>
      <c r="AR245" s="333">
        <f t="shared" si="445"/>
        <v>0</v>
      </c>
      <c r="AS245" s="334"/>
      <c r="AT245" s="328"/>
      <c r="AU245" s="333">
        <f t="shared" si="446"/>
        <v>0</v>
      </c>
      <c r="AV245" s="334"/>
      <c r="AW245" s="328"/>
      <c r="AX245" s="333">
        <f t="shared" si="447"/>
        <v>0</v>
      </c>
      <c r="AY245" s="334"/>
      <c r="AZ245" s="328"/>
      <c r="BA245" s="333">
        <f t="shared" si="448"/>
        <v>0</v>
      </c>
      <c r="BB245" s="334"/>
      <c r="BC245" s="328"/>
      <c r="BD245" s="333">
        <f t="shared" si="449"/>
        <v>0</v>
      </c>
      <c r="BE245" s="334"/>
      <c r="BF245" s="328"/>
      <c r="BG245" s="333">
        <f t="shared" si="450"/>
        <v>0</v>
      </c>
      <c r="BH245" s="334"/>
      <c r="BI245" s="328"/>
      <c r="BJ245" s="333">
        <f t="shared" si="451"/>
        <v>0</v>
      </c>
      <c r="BK245" s="334"/>
      <c r="BL245" s="328"/>
      <c r="BM245" s="333">
        <f t="shared" si="452"/>
        <v>0</v>
      </c>
      <c r="BN245" s="334"/>
      <c r="BO245" s="328"/>
      <c r="BP245" s="333">
        <f t="shared" si="453"/>
        <v>0</v>
      </c>
      <c r="BQ245" s="334"/>
      <c r="BR245" s="328"/>
      <c r="BS245" s="458">
        <f>BS242/BS236</f>
        <v>0.32239600771671367</v>
      </c>
    </row>
    <row r="246" spans="1:71" ht="15" thickBot="1" x14ac:dyDescent="0.35">
      <c r="A246" s="413"/>
      <c r="B246" s="451"/>
      <c r="C246" s="419"/>
      <c r="D246" s="500"/>
      <c r="E246" s="425"/>
      <c r="F246" s="349" t="s">
        <v>64</v>
      </c>
      <c r="G246" s="350"/>
      <c r="H246" s="351" t="str">
        <f t="shared" si="454"/>
        <v/>
      </c>
      <c r="I246" s="350"/>
      <c r="J246" s="351" t="str">
        <f t="shared" si="455"/>
        <v/>
      </c>
      <c r="K246" s="350"/>
      <c r="L246" s="351" t="str">
        <f t="shared" si="456"/>
        <v/>
      </c>
      <c r="M246" s="350"/>
      <c r="N246" s="351" t="str">
        <f t="shared" si="457"/>
        <v/>
      </c>
      <c r="O246" s="350"/>
      <c r="P246" s="351" t="str">
        <f t="shared" si="458"/>
        <v/>
      </c>
      <c r="Q246" s="350"/>
      <c r="R246" s="351" t="str">
        <f t="shared" si="459"/>
        <v/>
      </c>
      <c r="S246" s="350"/>
      <c r="T246" s="351" t="str">
        <f t="shared" si="460"/>
        <v/>
      </c>
      <c r="U246" s="350"/>
      <c r="V246" s="351" t="str">
        <f t="shared" si="461"/>
        <v/>
      </c>
      <c r="W246" s="350"/>
      <c r="X246" s="351" t="str">
        <f t="shared" si="462"/>
        <v/>
      </c>
      <c r="Y246" s="350"/>
      <c r="Z246" s="351" t="str">
        <f t="shared" si="463"/>
        <v/>
      </c>
      <c r="AA246" s="350"/>
      <c r="AB246" s="351" t="str">
        <f t="shared" si="464"/>
        <v/>
      </c>
      <c r="AC246" s="350"/>
      <c r="AD246" s="351" t="str">
        <f t="shared" si="465"/>
        <v/>
      </c>
      <c r="AE246" s="350"/>
      <c r="AF246" s="351" t="str">
        <f t="shared" si="466"/>
        <v/>
      </c>
      <c r="AG246" s="350"/>
      <c r="AH246" s="351" t="str">
        <f t="shared" si="467"/>
        <v/>
      </c>
      <c r="AI246" s="350"/>
      <c r="AJ246" s="351" t="str">
        <f t="shared" si="468"/>
        <v/>
      </c>
      <c r="AK246" s="350"/>
      <c r="AL246" s="351" t="str">
        <f t="shared" si="469"/>
        <v/>
      </c>
      <c r="AM246" s="350"/>
      <c r="AN246" s="351" t="str">
        <f t="shared" si="470"/>
        <v/>
      </c>
      <c r="AO246" s="350"/>
      <c r="AP246" s="351" t="str">
        <f t="shared" si="472"/>
        <v/>
      </c>
      <c r="AQ246" s="352"/>
      <c r="AR246" s="353">
        <f t="shared" si="445"/>
        <v>0</v>
      </c>
      <c r="AS246" s="354"/>
      <c r="AT246" s="352"/>
      <c r="AU246" s="353">
        <f t="shared" si="446"/>
        <v>0</v>
      </c>
      <c r="AV246" s="354"/>
      <c r="AW246" s="352"/>
      <c r="AX246" s="353">
        <f t="shared" si="447"/>
        <v>0</v>
      </c>
      <c r="AY246" s="354"/>
      <c r="AZ246" s="352"/>
      <c r="BA246" s="353">
        <f t="shared" si="448"/>
        <v>0</v>
      </c>
      <c r="BB246" s="354"/>
      <c r="BC246" s="352"/>
      <c r="BD246" s="353">
        <f t="shared" si="449"/>
        <v>0</v>
      </c>
      <c r="BE246" s="354"/>
      <c r="BF246" s="352"/>
      <c r="BG246" s="353">
        <f t="shared" si="450"/>
        <v>0</v>
      </c>
      <c r="BH246" s="354"/>
      <c r="BI246" s="352"/>
      <c r="BJ246" s="353">
        <f t="shared" si="451"/>
        <v>0</v>
      </c>
      <c r="BK246" s="354"/>
      <c r="BL246" s="352"/>
      <c r="BM246" s="353">
        <f t="shared" si="452"/>
        <v>0</v>
      </c>
      <c r="BN246" s="354"/>
      <c r="BO246" s="352"/>
      <c r="BP246" s="353">
        <f t="shared" si="453"/>
        <v>0</v>
      </c>
      <c r="BQ246" s="354"/>
      <c r="BR246" s="355"/>
      <c r="BS246" s="459"/>
    </row>
    <row r="247" spans="1:71" ht="15" hidden="1" customHeight="1" x14ac:dyDescent="0.25">
      <c r="A247" s="440" t="s">
        <v>27</v>
      </c>
      <c r="B247" s="442" t="s">
        <v>28</v>
      </c>
      <c r="C247" s="442" t="s">
        <v>29</v>
      </c>
      <c r="D247" s="442" t="s">
        <v>30</v>
      </c>
      <c r="E247" s="432" t="s">
        <v>31</v>
      </c>
      <c r="F247" s="444" t="s">
        <v>32</v>
      </c>
      <c r="G247" s="434" t="s">
        <v>33</v>
      </c>
      <c r="H247" s="436" t="s">
        <v>34</v>
      </c>
      <c r="I247" s="434" t="s">
        <v>33</v>
      </c>
      <c r="J247" s="436" t="s">
        <v>34</v>
      </c>
      <c r="K247" s="434" t="s">
        <v>33</v>
      </c>
      <c r="L247" s="436" t="s">
        <v>34</v>
      </c>
      <c r="M247" s="434" t="s">
        <v>33</v>
      </c>
      <c r="N247" s="436" t="s">
        <v>34</v>
      </c>
      <c r="O247" s="434" t="s">
        <v>33</v>
      </c>
      <c r="P247" s="436" t="s">
        <v>34</v>
      </c>
      <c r="Q247" s="434" t="s">
        <v>33</v>
      </c>
      <c r="R247" s="436" t="s">
        <v>34</v>
      </c>
      <c r="S247" s="434" t="s">
        <v>33</v>
      </c>
      <c r="T247" s="436" t="s">
        <v>34</v>
      </c>
      <c r="U247" s="434" t="s">
        <v>33</v>
      </c>
      <c r="V247" s="436" t="s">
        <v>34</v>
      </c>
      <c r="W247" s="434" t="s">
        <v>33</v>
      </c>
      <c r="X247" s="436" t="s">
        <v>34</v>
      </c>
      <c r="Y247" s="434" t="s">
        <v>33</v>
      </c>
      <c r="Z247" s="436" t="s">
        <v>34</v>
      </c>
      <c r="AA247" s="434" t="s">
        <v>33</v>
      </c>
      <c r="AB247" s="436" t="s">
        <v>34</v>
      </c>
      <c r="AC247" s="434" t="s">
        <v>33</v>
      </c>
      <c r="AD247" s="436" t="s">
        <v>34</v>
      </c>
      <c r="AE247" s="434" t="s">
        <v>33</v>
      </c>
      <c r="AF247" s="436" t="s">
        <v>34</v>
      </c>
      <c r="AG247" s="434" t="s">
        <v>33</v>
      </c>
      <c r="AH247" s="436" t="s">
        <v>34</v>
      </c>
      <c r="AI247" s="434" t="s">
        <v>33</v>
      </c>
      <c r="AJ247" s="436" t="s">
        <v>34</v>
      </c>
      <c r="AK247" s="434" t="s">
        <v>33</v>
      </c>
      <c r="AL247" s="436" t="s">
        <v>34</v>
      </c>
      <c r="AM247" s="434" t="s">
        <v>33</v>
      </c>
      <c r="AN247" s="436" t="s">
        <v>34</v>
      </c>
      <c r="AO247" s="434" t="s">
        <v>33</v>
      </c>
      <c r="AP247" s="436" t="s">
        <v>34</v>
      </c>
      <c r="AQ247" s="447" t="s">
        <v>33</v>
      </c>
      <c r="AR247" s="460" t="s">
        <v>35</v>
      </c>
      <c r="AS247" s="446" t="s">
        <v>34</v>
      </c>
      <c r="AT247" s="447" t="s">
        <v>33</v>
      </c>
      <c r="AU247" s="460" t="s">
        <v>35</v>
      </c>
      <c r="AV247" s="446" t="s">
        <v>34</v>
      </c>
      <c r="AW247" s="447" t="s">
        <v>33</v>
      </c>
      <c r="AX247" s="460" t="s">
        <v>35</v>
      </c>
      <c r="AY247" s="446" t="s">
        <v>34</v>
      </c>
      <c r="AZ247" s="447" t="s">
        <v>33</v>
      </c>
      <c r="BA247" s="460" t="s">
        <v>35</v>
      </c>
      <c r="BB247" s="446" t="s">
        <v>34</v>
      </c>
      <c r="BC247" s="447" t="s">
        <v>33</v>
      </c>
      <c r="BD247" s="460" t="s">
        <v>35</v>
      </c>
      <c r="BE247" s="446" t="s">
        <v>34</v>
      </c>
      <c r="BF247" s="447" t="s">
        <v>33</v>
      </c>
      <c r="BG247" s="460" t="s">
        <v>35</v>
      </c>
      <c r="BH247" s="446" t="s">
        <v>34</v>
      </c>
      <c r="BI247" s="447" t="s">
        <v>33</v>
      </c>
      <c r="BJ247" s="460" t="s">
        <v>35</v>
      </c>
      <c r="BK247" s="446" t="s">
        <v>34</v>
      </c>
      <c r="BL247" s="447" t="s">
        <v>33</v>
      </c>
      <c r="BM247" s="460" t="s">
        <v>35</v>
      </c>
      <c r="BN247" s="446" t="s">
        <v>34</v>
      </c>
      <c r="BO247" s="447" t="s">
        <v>33</v>
      </c>
      <c r="BP247" s="460" t="s">
        <v>35</v>
      </c>
      <c r="BQ247" s="446" t="s">
        <v>34</v>
      </c>
      <c r="BR247" s="447" t="s">
        <v>33</v>
      </c>
      <c r="BS247" s="448" t="s">
        <v>36</v>
      </c>
    </row>
    <row r="248" spans="1:71" ht="15" hidden="1" customHeight="1" x14ac:dyDescent="0.25">
      <c r="A248" s="441"/>
      <c r="B248" s="443"/>
      <c r="C248" s="443"/>
      <c r="D248" s="443"/>
      <c r="E248" s="433"/>
      <c r="F248" s="445"/>
      <c r="G248" s="435"/>
      <c r="H248" s="437"/>
      <c r="I248" s="435"/>
      <c r="J248" s="437"/>
      <c r="K248" s="435"/>
      <c r="L248" s="437"/>
      <c r="M248" s="435"/>
      <c r="N248" s="437"/>
      <c r="O248" s="435"/>
      <c r="P248" s="437"/>
      <c r="Q248" s="435"/>
      <c r="R248" s="437"/>
      <c r="S248" s="435"/>
      <c r="T248" s="437"/>
      <c r="U248" s="435"/>
      <c r="V248" s="437"/>
      <c r="W248" s="435"/>
      <c r="X248" s="437"/>
      <c r="Y248" s="435"/>
      <c r="Z248" s="437"/>
      <c r="AA248" s="435"/>
      <c r="AB248" s="437"/>
      <c r="AC248" s="435"/>
      <c r="AD248" s="437"/>
      <c r="AE248" s="435"/>
      <c r="AF248" s="437"/>
      <c r="AG248" s="435"/>
      <c r="AH248" s="437"/>
      <c r="AI248" s="435"/>
      <c r="AJ248" s="437"/>
      <c r="AK248" s="435"/>
      <c r="AL248" s="437"/>
      <c r="AM248" s="435"/>
      <c r="AN248" s="437"/>
      <c r="AO248" s="435"/>
      <c r="AP248" s="437"/>
      <c r="AQ248" s="431"/>
      <c r="AR248" s="433"/>
      <c r="AS248" s="406"/>
      <c r="AT248" s="431"/>
      <c r="AU248" s="433"/>
      <c r="AV248" s="406"/>
      <c r="AW248" s="431"/>
      <c r="AX248" s="433"/>
      <c r="AY248" s="406"/>
      <c r="AZ248" s="431"/>
      <c r="BA248" s="433"/>
      <c r="BB248" s="406"/>
      <c r="BC248" s="431"/>
      <c r="BD248" s="433"/>
      <c r="BE248" s="406"/>
      <c r="BF248" s="431"/>
      <c r="BG248" s="433"/>
      <c r="BH248" s="406"/>
      <c r="BI248" s="431"/>
      <c r="BJ248" s="433"/>
      <c r="BK248" s="406"/>
      <c r="BL248" s="431"/>
      <c r="BM248" s="433"/>
      <c r="BN248" s="406"/>
      <c r="BO248" s="431"/>
      <c r="BP248" s="433"/>
      <c r="BQ248" s="406"/>
      <c r="BR248" s="431"/>
      <c r="BS248" s="410"/>
    </row>
    <row r="249" spans="1:71" ht="15" hidden="1" customHeight="1" x14ac:dyDescent="0.25">
      <c r="A249" s="411" t="s">
        <v>74</v>
      </c>
      <c r="B249" s="449">
        <v>2390</v>
      </c>
      <c r="C249" s="417">
        <v>1700727</v>
      </c>
      <c r="D249" s="498" t="s">
        <v>75</v>
      </c>
      <c r="E249" s="423" t="s">
        <v>76</v>
      </c>
      <c r="F249" s="325" t="s">
        <v>41</v>
      </c>
      <c r="G249" s="326"/>
      <c r="H249" s="327" t="str">
        <f>IF(G249&gt;0,G249,"")</f>
        <v/>
      </c>
      <c r="I249" s="326"/>
      <c r="J249" s="327" t="str">
        <f>IF(I249&gt;0,I249,"")</f>
        <v/>
      </c>
      <c r="K249" s="326"/>
      <c r="L249" s="327" t="str">
        <f>IF(K249&gt;0,K249,"")</f>
        <v/>
      </c>
      <c r="M249" s="326"/>
      <c r="N249" s="327" t="str">
        <f>IF(M249&gt;0,M249,"")</f>
        <v/>
      </c>
      <c r="O249" s="326"/>
      <c r="P249" s="327" t="str">
        <f>IF(O249&gt;0,O249,"")</f>
        <v/>
      </c>
      <c r="Q249" s="326"/>
      <c r="R249" s="327" t="str">
        <f>IF(Q249&gt;0,Q249,"")</f>
        <v/>
      </c>
      <c r="S249" s="326"/>
      <c r="T249" s="327" t="str">
        <f>IF(S249&gt;0,S249,"")</f>
        <v/>
      </c>
      <c r="U249" s="326"/>
      <c r="V249" s="327" t="str">
        <f>IF(U249&gt;0,U249,"")</f>
        <v/>
      </c>
      <c r="W249" s="326"/>
      <c r="X249" s="327" t="str">
        <f>IF(W249&gt;0,W249,"")</f>
        <v/>
      </c>
      <c r="Y249" s="326"/>
      <c r="Z249" s="327" t="str">
        <f>IF(Y249&gt;0,Y249,"")</f>
        <v/>
      </c>
      <c r="AA249" s="326"/>
      <c r="AB249" s="327" t="str">
        <f>IF(AA249&gt;0,AA249,"")</f>
        <v/>
      </c>
      <c r="AC249" s="326"/>
      <c r="AD249" s="327" t="str">
        <f>IF(AC249&gt;0,AC249,"")</f>
        <v/>
      </c>
      <c r="AE249" s="326"/>
      <c r="AF249" s="327" t="str">
        <f>IF(AE249&gt;0,AE249,"")</f>
        <v/>
      </c>
      <c r="AG249" s="326"/>
      <c r="AH249" s="327" t="str">
        <f>IF(AG249&gt;0,AG249,"")</f>
        <v/>
      </c>
      <c r="AI249" s="326"/>
      <c r="AJ249" s="327" t="str">
        <f>IF(AI249&gt;0,AI249,"")</f>
        <v/>
      </c>
      <c r="AK249" s="326"/>
      <c r="AL249" s="327" t="str">
        <f>IF(AK249&gt;0,AK249,"")</f>
        <v/>
      </c>
      <c r="AM249" s="326"/>
      <c r="AN249" s="327" t="str">
        <f>IF(AM249&gt;0,AM249,"")</f>
        <v/>
      </c>
      <c r="AO249" s="326"/>
      <c r="AP249" s="327" t="str">
        <f>IF(AO249&gt;0,AO249,"")</f>
        <v/>
      </c>
      <c r="AQ249" s="328"/>
      <c r="AR249" s="329">
        <f t="shared" ref="AR249:AR260" si="473">AQ249-AS249</f>
        <v>0</v>
      </c>
      <c r="AS249" s="330"/>
      <c r="AT249" s="328"/>
      <c r="AU249" s="329">
        <f t="shared" ref="AU249:AU260" si="474">AT249-AV249</f>
        <v>0</v>
      </c>
      <c r="AV249" s="330"/>
      <c r="AW249" s="328"/>
      <c r="AX249" s="329">
        <f t="shared" ref="AX249:AX260" si="475">AW249-AY249</f>
        <v>0</v>
      </c>
      <c r="AY249" s="330"/>
      <c r="AZ249" s="328"/>
      <c r="BA249" s="329">
        <f t="shared" ref="BA249:BA260" si="476">AZ249-BB249</f>
        <v>0</v>
      </c>
      <c r="BB249" s="330"/>
      <c r="BC249" s="328"/>
      <c r="BD249" s="329">
        <f t="shared" ref="BD249:BD260" si="477">BC249-BE249</f>
        <v>0</v>
      </c>
      <c r="BE249" s="330"/>
      <c r="BF249" s="328"/>
      <c r="BG249" s="329">
        <f t="shared" ref="BG249:BG260" si="478">BF249-BH249</f>
        <v>0</v>
      </c>
      <c r="BH249" s="330"/>
      <c r="BI249" s="328"/>
      <c r="BJ249" s="329">
        <f t="shared" ref="BJ249:BJ260" si="479">BI249-BK249</f>
        <v>0</v>
      </c>
      <c r="BK249" s="330"/>
      <c r="BL249" s="328"/>
      <c r="BM249" s="329">
        <f t="shared" ref="BM249:BM260" si="480">BL249-BN249</f>
        <v>0</v>
      </c>
      <c r="BN249" s="330"/>
      <c r="BO249" s="328"/>
      <c r="BP249" s="329">
        <f t="shared" ref="BP249:BP260" si="481">BO249-BQ249</f>
        <v>0</v>
      </c>
      <c r="BQ249" s="330"/>
      <c r="BR249" s="328"/>
      <c r="BS249" s="347" t="s">
        <v>42</v>
      </c>
    </row>
    <row r="250" spans="1:71" ht="15" hidden="1" x14ac:dyDescent="0.25">
      <c r="A250" s="412"/>
      <c r="B250" s="450"/>
      <c r="C250" s="418"/>
      <c r="D250" s="499"/>
      <c r="E250" s="424"/>
      <c r="F250" s="325" t="s">
        <v>53</v>
      </c>
      <c r="G250" s="326"/>
      <c r="H250" s="332" t="str">
        <f t="shared" ref="H250:H260" si="482">IF(G250&gt;0,G250,"")</f>
        <v/>
      </c>
      <c r="I250" s="326"/>
      <c r="J250" s="332" t="str">
        <f t="shared" ref="J250:J260" si="483">IF(I250&gt;0,I250,"")</f>
        <v/>
      </c>
      <c r="K250" s="326"/>
      <c r="L250" s="332" t="str">
        <f t="shared" ref="L250:L260" si="484">IF(K250&gt;0,K250,"")</f>
        <v/>
      </c>
      <c r="M250" s="326"/>
      <c r="N250" s="332" t="str">
        <f t="shared" ref="N250:N260" si="485">IF(M250&gt;0,M250,"")</f>
        <v/>
      </c>
      <c r="O250" s="326"/>
      <c r="P250" s="332" t="str">
        <f t="shared" ref="P250:P260" si="486">IF(O250&gt;0,O250,"")</f>
        <v/>
      </c>
      <c r="Q250" s="326"/>
      <c r="R250" s="332" t="str">
        <f t="shared" ref="R250:R260" si="487">IF(Q250&gt;0,Q250,"")</f>
        <v/>
      </c>
      <c r="S250" s="326"/>
      <c r="T250" s="332" t="str">
        <f t="shared" ref="T250:T260" si="488">IF(S250&gt;0,S250,"")</f>
        <v/>
      </c>
      <c r="U250" s="326"/>
      <c r="V250" s="332" t="str">
        <f t="shared" ref="V250:V260" si="489">IF(U250&gt;0,U250,"")</f>
        <v/>
      </c>
      <c r="W250" s="326"/>
      <c r="X250" s="332" t="str">
        <f t="shared" ref="X250:X260" si="490">IF(W250&gt;0,W250,"")</f>
        <v/>
      </c>
      <c r="Y250" s="326"/>
      <c r="Z250" s="332" t="str">
        <f t="shared" ref="Z250:Z260" si="491">IF(Y250&gt;0,Y250,"")</f>
        <v/>
      </c>
      <c r="AA250" s="326"/>
      <c r="AB250" s="332" t="str">
        <f t="shared" ref="AB250:AB260" si="492">IF(AA250&gt;0,AA250,"")</f>
        <v/>
      </c>
      <c r="AC250" s="326"/>
      <c r="AD250" s="332" t="str">
        <f t="shared" ref="AD250:AD260" si="493">IF(AC250&gt;0,AC250,"")</f>
        <v/>
      </c>
      <c r="AE250" s="326"/>
      <c r="AF250" s="332" t="str">
        <f t="shared" ref="AF250:AF260" si="494">IF(AE250&gt;0,AE250,"")</f>
        <v/>
      </c>
      <c r="AG250" s="326"/>
      <c r="AH250" s="332" t="str">
        <f t="shared" ref="AH250:AH260" si="495">IF(AG250&gt;0,AG250,"")</f>
        <v/>
      </c>
      <c r="AI250" s="326"/>
      <c r="AJ250" s="332" t="str">
        <f t="shared" ref="AJ250:AJ260" si="496">IF(AI250&gt;0,AI250,"")</f>
        <v/>
      </c>
      <c r="AK250" s="326"/>
      <c r="AL250" s="332" t="str">
        <f t="shared" ref="AL250:AL260" si="497">IF(AK250&gt;0,AK250,"")</f>
        <v/>
      </c>
      <c r="AM250" s="326"/>
      <c r="AN250" s="332" t="str">
        <f t="shared" ref="AN250:AN260" si="498">IF(AM250&gt;0,AM250,"")</f>
        <v/>
      </c>
      <c r="AO250" s="326"/>
      <c r="AP250" s="332" t="str">
        <f t="shared" ref="AP250:AP252" si="499">IF(AO250&gt;0,AO250,"")</f>
        <v/>
      </c>
      <c r="AQ250" s="328"/>
      <c r="AR250" s="333">
        <f t="shared" si="473"/>
        <v>0</v>
      </c>
      <c r="AS250" s="334"/>
      <c r="AT250" s="328"/>
      <c r="AU250" s="333">
        <f t="shared" si="474"/>
        <v>0</v>
      </c>
      <c r="AV250" s="334"/>
      <c r="AW250" s="328"/>
      <c r="AX250" s="333">
        <f t="shared" si="475"/>
        <v>0</v>
      </c>
      <c r="AY250" s="334"/>
      <c r="AZ250" s="378"/>
      <c r="BA250" s="379">
        <f t="shared" si="476"/>
        <v>0</v>
      </c>
      <c r="BB250" s="380"/>
      <c r="BC250" s="328"/>
      <c r="BD250" s="333">
        <f t="shared" si="477"/>
        <v>0</v>
      </c>
      <c r="BE250" s="334"/>
      <c r="BF250" s="328"/>
      <c r="BG250" s="333">
        <f t="shared" si="478"/>
        <v>0</v>
      </c>
      <c r="BH250" s="334"/>
      <c r="BI250" s="328"/>
      <c r="BJ250" s="333">
        <f t="shared" si="479"/>
        <v>0</v>
      </c>
      <c r="BK250" s="334"/>
      <c r="BL250" s="328"/>
      <c r="BM250" s="333">
        <f t="shared" si="480"/>
        <v>0</v>
      </c>
      <c r="BN250" s="334"/>
      <c r="BO250" s="328"/>
      <c r="BP250" s="333">
        <f t="shared" si="481"/>
        <v>0</v>
      </c>
      <c r="BQ250" s="334"/>
      <c r="BR250" s="328"/>
      <c r="BS250" s="426">
        <f>SUM(AQ249:AQ260,AT249:AT260,AW249:AW260,AZ249:AZ260,BC249:BC260,BR249:BR260)+SUM(AO249:AO260,AM249:AM260,AK249:AK260,AI249:AI260,AG249:AG260,AE249:AE260,AC249:AC260,AA249:AA260,Y249:Y260,W249:W260,U249:U260,S249:S260,Q247,Q249:Q260,O249:O260,M249:M260,K249:K260,I249:I260,G249:G260,Q247)</f>
        <v>0</v>
      </c>
    </row>
    <row r="251" spans="1:71" ht="15" hidden="1" x14ac:dyDescent="0.25">
      <c r="A251" s="412"/>
      <c r="B251" s="450"/>
      <c r="C251" s="418"/>
      <c r="D251" s="499"/>
      <c r="E251" s="424"/>
      <c r="F251" s="325" t="s">
        <v>54</v>
      </c>
      <c r="G251" s="326"/>
      <c r="H251" s="332" t="str">
        <f t="shared" si="482"/>
        <v/>
      </c>
      <c r="I251" s="326"/>
      <c r="J251" s="332" t="str">
        <f t="shared" si="483"/>
        <v/>
      </c>
      <c r="K251" s="326"/>
      <c r="L251" s="332" t="str">
        <f t="shared" si="484"/>
        <v/>
      </c>
      <c r="M251" s="326"/>
      <c r="N251" s="332" t="str">
        <f t="shared" si="485"/>
        <v/>
      </c>
      <c r="O251" s="326"/>
      <c r="P251" s="332" t="str">
        <f t="shared" si="486"/>
        <v/>
      </c>
      <c r="Q251" s="326"/>
      <c r="R251" s="332" t="str">
        <f t="shared" si="487"/>
        <v/>
      </c>
      <c r="S251" s="326"/>
      <c r="T251" s="332" t="str">
        <f t="shared" si="488"/>
        <v/>
      </c>
      <c r="U251" s="326"/>
      <c r="V251" s="332" t="str">
        <f t="shared" si="489"/>
        <v/>
      </c>
      <c r="W251" s="326"/>
      <c r="X251" s="332" t="str">
        <f t="shared" si="490"/>
        <v/>
      </c>
      <c r="Y251" s="326"/>
      <c r="Z251" s="332" t="str">
        <f t="shared" si="491"/>
        <v/>
      </c>
      <c r="AA251" s="326"/>
      <c r="AB251" s="332" t="str">
        <f t="shared" si="492"/>
        <v/>
      </c>
      <c r="AC251" s="326"/>
      <c r="AD251" s="332" t="str">
        <f t="shared" si="493"/>
        <v/>
      </c>
      <c r="AE251" s="326"/>
      <c r="AF251" s="332" t="str">
        <f t="shared" si="494"/>
        <v/>
      </c>
      <c r="AG251" s="326"/>
      <c r="AH251" s="332" t="str">
        <f t="shared" si="495"/>
        <v/>
      </c>
      <c r="AI251" s="326"/>
      <c r="AJ251" s="332" t="str">
        <f t="shared" si="496"/>
        <v/>
      </c>
      <c r="AK251" s="326"/>
      <c r="AL251" s="332" t="str">
        <f t="shared" si="497"/>
        <v/>
      </c>
      <c r="AM251" s="326"/>
      <c r="AN251" s="332" t="str">
        <f t="shared" si="498"/>
        <v/>
      </c>
      <c r="AO251" s="326"/>
      <c r="AP251" s="332" t="str">
        <f t="shared" si="499"/>
        <v/>
      </c>
      <c r="AQ251" s="328"/>
      <c r="AR251" s="333">
        <f t="shared" si="473"/>
        <v>0</v>
      </c>
      <c r="AS251" s="334"/>
      <c r="AT251" s="328"/>
      <c r="AU251" s="333">
        <f t="shared" si="474"/>
        <v>0</v>
      </c>
      <c r="AV251" s="334"/>
      <c r="AW251" s="328"/>
      <c r="AX251" s="333">
        <f t="shared" si="475"/>
        <v>0</v>
      </c>
      <c r="AY251" s="334"/>
      <c r="AZ251" s="328"/>
      <c r="BA251" s="333">
        <f t="shared" si="476"/>
        <v>0</v>
      </c>
      <c r="BB251" s="334"/>
      <c r="BC251" s="328"/>
      <c r="BD251" s="333">
        <f t="shared" si="477"/>
        <v>0</v>
      </c>
      <c r="BE251" s="334"/>
      <c r="BF251" s="328"/>
      <c r="BG251" s="333">
        <f t="shared" si="478"/>
        <v>0</v>
      </c>
      <c r="BH251" s="334"/>
      <c r="BI251" s="328"/>
      <c r="BJ251" s="333">
        <f t="shared" si="479"/>
        <v>0</v>
      </c>
      <c r="BK251" s="334"/>
      <c r="BL251" s="328"/>
      <c r="BM251" s="333">
        <f t="shared" si="480"/>
        <v>0</v>
      </c>
      <c r="BN251" s="334"/>
      <c r="BO251" s="328"/>
      <c r="BP251" s="333">
        <f t="shared" si="481"/>
        <v>0</v>
      </c>
      <c r="BQ251" s="334"/>
      <c r="BR251" s="328"/>
      <c r="BS251" s="426"/>
    </row>
    <row r="252" spans="1:71" ht="15" hidden="1" x14ac:dyDescent="0.25">
      <c r="A252" s="412"/>
      <c r="B252" s="450"/>
      <c r="C252" s="418"/>
      <c r="D252" s="499"/>
      <c r="E252" s="424"/>
      <c r="F252" s="325" t="s">
        <v>55</v>
      </c>
      <c r="G252" s="326"/>
      <c r="H252" s="335" t="str">
        <f t="shared" si="482"/>
        <v/>
      </c>
      <c r="I252" s="326"/>
      <c r="J252" s="335" t="str">
        <f t="shared" si="483"/>
        <v/>
      </c>
      <c r="K252" s="326"/>
      <c r="L252" s="335" t="str">
        <f t="shared" si="484"/>
        <v/>
      </c>
      <c r="M252" s="326"/>
      <c r="N252" s="335" t="str">
        <f t="shared" si="485"/>
        <v/>
      </c>
      <c r="O252" s="326"/>
      <c r="P252" s="335" t="str">
        <f t="shared" si="486"/>
        <v/>
      </c>
      <c r="Q252" s="326"/>
      <c r="R252" s="335" t="str">
        <f t="shared" si="487"/>
        <v/>
      </c>
      <c r="S252" s="326"/>
      <c r="T252" s="335" t="str">
        <f t="shared" si="488"/>
        <v/>
      </c>
      <c r="U252" s="326"/>
      <c r="V252" s="335" t="str">
        <f t="shared" si="489"/>
        <v/>
      </c>
      <c r="W252" s="326"/>
      <c r="X252" s="335" t="str">
        <f t="shared" si="490"/>
        <v/>
      </c>
      <c r="Y252" s="326"/>
      <c r="Z252" s="335" t="str">
        <f t="shared" si="491"/>
        <v/>
      </c>
      <c r="AA252" s="326"/>
      <c r="AB252" s="335" t="str">
        <f t="shared" si="492"/>
        <v/>
      </c>
      <c r="AC252" s="326"/>
      <c r="AD252" s="335" t="str">
        <f t="shared" si="493"/>
        <v/>
      </c>
      <c r="AE252" s="326"/>
      <c r="AF252" s="335" t="str">
        <f t="shared" si="494"/>
        <v/>
      </c>
      <c r="AG252" s="326"/>
      <c r="AH252" s="335" t="str">
        <f t="shared" si="495"/>
        <v/>
      </c>
      <c r="AI252" s="326"/>
      <c r="AJ252" s="335" t="str">
        <f t="shared" si="496"/>
        <v/>
      </c>
      <c r="AK252" s="326"/>
      <c r="AL252" s="335" t="str">
        <f t="shared" si="497"/>
        <v/>
      </c>
      <c r="AM252" s="326"/>
      <c r="AN252" s="335" t="str">
        <f t="shared" si="498"/>
        <v/>
      </c>
      <c r="AO252" s="326"/>
      <c r="AP252" s="335" t="str">
        <f t="shared" si="499"/>
        <v/>
      </c>
      <c r="AQ252" s="328"/>
      <c r="AR252" s="333">
        <f t="shared" si="473"/>
        <v>0</v>
      </c>
      <c r="AS252" s="334"/>
      <c r="AT252" s="328"/>
      <c r="AU252" s="333">
        <f t="shared" si="474"/>
        <v>0</v>
      </c>
      <c r="AV252" s="334"/>
      <c r="AW252" s="328"/>
      <c r="AX252" s="333">
        <f t="shared" si="475"/>
        <v>0</v>
      </c>
      <c r="AY252" s="334"/>
      <c r="AZ252" s="328"/>
      <c r="BA252" s="333">
        <f t="shared" si="476"/>
        <v>0</v>
      </c>
      <c r="BB252" s="334"/>
      <c r="BC252" s="328"/>
      <c r="BD252" s="333">
        <f t="shared" si="477"/>
        <v>0</v>
      </c>
      <c r="BE252" s="334"/>
      <c r="BF252" s="328"/>
      <c r="BG252" s="333">
        <f t="shared" si="478"/>
        <v>0</v>
      </c>
      <c r="BH252" s="334"/>
      <c r="BI252" s="328"/>
      <c r="BJ252" s="333">
        <f t="shared" si="479"/>
        <v>0</v>
      </c>
      <c r="BK252" s="334"/>
      <c r="BL252" s="328"/>
      <c r="BM252" s="333">
        <f t="shared" si="480"/>
        <v>0</v>
      </c>
      <c r="BN252" s="334"/>
      <c r="BO252" s="328"/>
      <c r="BP252" s="333">
        <f t="shared" si="481"/>
        <v>0</v>
      </c>
      <c r="BQ252" s="334"/>
      <c r="BR252" s="328"/>
      <c r="BS252" s="348" t="s">
        <v>43</v>
      </c>
    </row>
    <row r="253" spans="1:71" ht="15" hidden="1" x14ac:dyDescent="0.25">
      <c r="A253" s="412"/>
      <c r="B253" s="450"/>
      <c r="C253" s="418"/>
      <c r="D253" s="499"/>
      <c r="E253" s="424"/>
      <c r="F253" s="325" t="s">
        <v>56</v>
      </c>
      <c r="G253" s="326"/>
      <c r="H253" s="335" t="str">
        <f t="shared" si="482"/>
        <v/>
      </c>
      <c r="I253" s="326"/>
      <c r="J253" s="335" t="str">
        <f t="shared" si="483"/>
        <v/>
      </c>
      <c r="K253" s="326"/>
      <c r="L253" s="335" t="str">
        <f t="shared" si="484"/>
        <v/>
      </c>
      <c r="M253" s="326"/>
      <c r="N253" s="335" t="str">
        <f t="shared" si="485"/>
        <v/>
      </c>
      <c r="O253" s="326"/>
      <c r="P253" s="335" t="str">
        <f t="shared" si="486"/>
        <v/>
      </c>
      <c r="Q253" s="326"/>
      <c r="R253" s="335" t="str">
        <f t="shared" si="487"/>
        <v/>
      </c>
      <c r="S253" s="326"/>
      <c r="T253" s="335" t="str">
        <f t="shared" si="488"/>
        <v/>
      </c>
      <c r="U253" s="326"/>
      <c r="V253" s="335" t="str">
        <f t="shared" si="489"/>
        <v/>
      </c>
      <c r="W253" s="326"/>
      <c r="X253" s="335" t="str">
        <f t="shared" si="490"/>
        <v/>
      </c>
      <c r="Y253" s="326"/>
      <c r="Z253" s="335" t="str">
        <f t="shared" si="491"/>
        <v/>
      </c>
      <c r="AA253" s="326"/>
      <c r="AB253" s="335" t="str">
        <f t="shared" si="492"/>
        <v/>
      </c>
      <c r="AC253" s="326"/>
      <c r="AD253" s="335" t="str">
        <f t="shared" si="493"/>
        <v/>
      </c>
      <c r="AE253" s="326"/>
      <c r="AF253" s="335" t="str">
        <f t="shared" si="494"/>
        <v/>
      </c>
      <c r="AG253" s="326"/>
      <c r="AH253" s="335" t="str">
        <f t="shared" si="495"/>
        <v/>
      </c>
      <c r="AI253" s="326"/>
      <c r="AJ253" s="335" t="str">
        <f t="shared" si="496"/>
        <v/>
      </c>
      <c r="AK253" s="326"/>
      <c r="AL253" s="335" t="str">
        <f t="shared" si="497"/>
        <v/>
      </c>
      <c r="AM253" s="326"/>
      <c r="AN253" s="335" t="str">
        <f t="shared" si="498"/>
        <v/>
      </c>
      <c r="AO253" s="326"/>
      <c r="AP253" s="335"/>
      <c r="AQ253" s="328"/>
      <c r="AR253" s="333">
        <f t="shared" si="473"/>
        <v>0</v>
      </c>
      <c r="AS253" s="334"/>
      <c r="AT253" s="328"/>
      <c r="AU253" s="333">
        <f t="shared" si="474"/>
        <v>0</v>
      </c>
      <c r="AV253" s="334"/>
      <c r="AW253" s="328"/>
      <c r="AX253" s="333">
        <f t="shared" si="475"/>
        <v>0</v>
      </c>
      <c r="AY253" s="334"/>
      <c r="AZ253" s="328"/>
      <c r="BA253" s="333">
        <f t="shared" si="476"/>
        <v>0</v>
      </c>
      <c r="BB253" s="334"/>
      <c r="BC253" s="328"/>
      <c r="BD253" s="333">
        <f t="shared" si="477"/>
        <v>0</v>
      </c>
      <c r="BE253" s="334"/>
      <c r="BF253" s="328"/>
      <c r="BG253" s="333">
        <f t="shared" si="478"/>
        <v>0</v>
      </c>
      <c r="BH253" s="334"/>
      <c r="BI253" s="328"/>
      <c r="BJ253" s="333">
        <f t="shared" si="479"/>
        <v>0</v>
      </c>
      <c r="BK253" s="334"/>
      <c r="BL253" s="328"/>
      <c r="BM253" s="333">
        <v>0</v>
      </c>
      <c r="BN253" s="334"/>
      <c r="BO253" s="328"/>
      <c r="BP253" s="333">
        <f t="shared" si="481"/>
        <v>0</v>
      </c>
      <c r="BQ253" s="334"/>
      <c r="BR253" s="328"/>
      <c r="BS253" s="426">
        <f>SUM(AR249:AR260,AU249:AU260,AX249:AX260,BA249:BA260,BD249:BD260)</f>
        <v>0</v>
      </c>
    </row>
    <row r="254" spans="1:71" ht="15" hidden="1" x14ac:dyDescent="0.25">
      <c r="A254" s="412"/>
      <c r="B254" s="450"/>
      <c r="C254" s="418"/>
      <c r="D254" s="499"/>
      <c r="E254" s="424"/>
      <c r="F254" s="325" t="s">
        <v>57</v>
      </c>
      <c r="G254" s="326"/>
      <c r="H254" s="332" t="str">
        <f t="shared" si="482"/>
        <v/>
      </c>
      <c r="I254" s="326"/>
      <c r="J254" s="332" t="str">
        <f t="shared" si="483"/>
        <v/>
      </c>
      <c r="K254" s="326"/>
      <c r="L254" s="332" t="str">
        <f t="shared" si="484"/>
        <v/>
      </c>
      <c r="M254" s="326"/>
      <c r="N254" s="332" t="str">
        <f t="shared" si="485"/>
        <v/>
      </c>
      <c r="O254" s="326"/>
      <c r="P254" s="332" t="str">
        <f t="shared" si="486"/>
        <v/>
      </c>
      <c r="Q254" s="326"/>
      <c r="R254" s="332" t="str">
        <f t="shared" si="487"/>
        <v/>
      </c>
      <c r="S254" s="326"/>
      <c r="T254" s="332" t="str">
        <f t="shared" si="488"/>
        <v/>
      </c>
      <c r="U254" s="326"/>
      <c r="V254" s="332" t="str">
        <f t="shared" si="489"/>
        <v/>
      </c>
      <c r="W254" s="326"/>
      <c r="X254" s="332" t="str">
        <f t="shared" si="490"/>
        <v/>
      </c>
      <c r="Y254" s="326"/>
      <c r="Z254" s="332" t="str">
        <f t="shared" si="491"/>
        <v/>
      </c>
      <c r="AA254" s="326"/>
      <c r="AB254" s="332" t="str">
        <f t="shared" si="492"/>
        <v/>
      </c>
      <c r="AC254" s="326"/>
      <c r="AD254" s="332" t="str">
        <f t="shared" si="493"/>
        <v/>
      </c>
      <c r="AE254" s="326"/>
      <c r="AF254" s="332" t="str">
        <f t="shared" si="494"/>
        <v/>
      </c>
      <c r="AG254" s="326"/>
      <c r="AH254" s="332" t="str">
        <f t="shared" si="495"/>
        <v/>
      </c>
      <c r="AI254" s="326"/>
      <c r="AJ254" s="332" t="str">
        <f t="shared" si="496"/>
        <v/>
      </c>
      <c r="AK254" s="326"/>
      <c r="AL254" s="332" t="str">
        <f t="shared" si="497"/>
        <v/>
      </c>
      <c r="AM254" s="326"/>
      <c r="AN254" s="332" t="str">
        <f t="shared" si="498"/>
        <v/>
      </c>
      <c r="AO254" s="326"/>
      <c r="AP254" s="332"/>
      <c r="AQ254" s="328"/>
      <c r="AR254" s="333">
        <f t="shared" si="473"/>
        <v>0</v>
      </c>
      <c r="AS254" s="334"/>
      <c r="AT254" s="328"/>
      <c r="AU254" s="333">
        <f t="shared" si="474"/>
        <v>0</v>
      </c>
      <c r="AV254" s="334"/>
      <c r="AW254" s="328"/>
      <c r="AX254" s="333">
        <f t="shared" si="475"/>
        <v>0</v>
      </c>
      <c r="AY254" s="334"/>
      <c r="AZ254" s="328"/>
      <c r="BA254" s="333">
        <f t="shared" si="476"/>
        <v>0</v>
      </c>
      <c r="BB254" s="334"/>
      <c r="BC254" s="328"/>
      <c r="BD254" s="333">
        <f t="shared" si="477"/>
        <v>0</v>
      </c>
      <c r="BE254" s="334"/>
      <c r="BF254" s="328"/>
      <c r="BG254" s="333">
        <f t="shared" si="478"/>
        <v>0</v>
      </c>
      <c r="BH254" s="334"/>
      <c r="BI254" s="328"/>
      <c r="BJ254" s="333">
        <f t="shared" si="479"/>
        <v>0</v>
      </c>
      <c r="BK254" s="334"/>
      <c r="BL254" s="328"/>
      <c r="BM254" s="333">
        <f t="shared" si="480"/>
        <v>0</v>
      </c>
      <c r="BN254" s="334"/>
      <c r="BO254" s="328"/>
      <c r="BP254" s="333">
        <f t="shared" si="481"/>
        <v>0</v>
      </c>
      <c r="BQ254" s="334"/>
      <c r="BR254" s="328"/>
      <c r="BS254" s="427"/>
    </row>
    <row r="255" spans="1:71" ht="15" hidden="1" x14ac:dyDescent="0.25">
      <c r="A255" s="412"/>
      <c r="B255" s="450"/>
      <c r="C255" s="418"/>
      <c r="D255" s="499"/>
      <c r="E255" s="424"/>
      <c r="F255" s="325" t="s">
        <v>58</v>
      </c>
      <c r="G255" s="326"/>
      <c r="H255" s="332" t="str">
        <f t="shared" si="482"/>
        <v/>
      </c>
      <c r="I255" s="326"/>
      <c r="J255" s="332" t="str">
        <f t="shared" si="483"/>
        <v/>
      </c>
      <c r="K255" s="326"/>
      <c r="L255" s="332" t="str">
        <f t="shared" si="484"/>
        <v/>
      </c>
      <c r="M255" s="326"/>
      <c r="N255" s="332" t="str">
        <f t="shared" si="485"/>
        <v/>
      </c>
      <c r="O255" s="326"/>
      <c r="P255" s="332" t="str">
        <f t="shared" si="486"/>
        <v/>
      </c>
      <c r="Q255" s="326"/>
      <c r="R255" s="332" t="str">
        <f t="shared" si="487"/>
        <v/>
      </c>
      <c r="S255" s="326"/>
      <c r="T255" s="332" t="str">
        <f t="shared" si="488"/>
        <v/>
      </c>
      <c r="U255" s="326"/>
      <c r="V255" s="332" t="str">
        <f t="shared" si="489"/>
        <v/>
      </c>
      <c r="W255" s="326"/>
      <c r="X255" s="332" t="str">
        <f t="shared" si="490"/>
        <v/>
      </c>
      <c r="Y255" s="326"/>
      <c r="Z255" s="332" t="str">
        <f t="shared" si="491"/>
        <v/>
      </c>
      <c r="AA255" s="326"/>
      <c r="AB255" s="332" t="str">
        <f t="shared" si="492"/>
        <v/>
      </c>
      <c r="AC255" s="326"/>
      <c r="AD255" s="332" t="str">
        <f t="shared" si="493"/>
        <v/>
      </c>
      <c r="AE255" s="326"/>
      <c r="AF255" s="332" t="str">
        <f t="shared" si="494"/>
        <v/>
      </c>
      <c r="AG255" s="326"/>
      <c r="AH255" s="332" t="str">
        <f t="shared" si="495"/>
        <v/>
      </c>
      <c r="AI255" s="326"/>
      <c r="AJ255" s="332" t="str">
        <f t="shared" si="496"/>
        <v/>
      </c>
      <c r="AK255" s="326"/>
      <c r="AL255" s="332" t="str">
        <f t="shared" si="497"/>
        <v/>
      </c>
      <c r="AM255" s="326"/>
      <c r="AN255" s="332" t="str">
        <f t="shared" si="498"/>
        <v/>
      </c>
      <c r="AO255" s="326"/>
      <c r="AP255" s="332" t="str">
        <f t="shared" ref="AP255:AP260" si="500">IF(AO255&gt;0,AO255,"")</f>
        <v/>
      </c>
      <c r="AQ255" s="328"/>
      <c r="AR255" s="333">
        <f t="shared" si="473"/>
        <v>0</v>
      </c>
      <c r="AS255" s="334"/>
      <c r="AT255" s="328"/>
      <c r="AU255" s="333">
        <f t="shared" si="474"/>
        <v>0</v>
      </c>
      <c r="AV255" s="334"/>
      <c r="AW255" s="328"/>
      <c r="AX255" s="333">
        <f t="shared" si="475"/>
        <v>0</v>
      </c>
      <c r="AY255" s="334"/>
      <c r="AZ255" s="328"/>
      <c r="BA255" s="333">
        <f t="shared" si="476"/>
        <v>0</v>
      </c>
      <c r="BB255" s="334"/>
      <c r="BC255" s="328"/>
      <c r="BD255" s="333">
        <f t="shared" si="477"/>
        <v>0</v>
      </c>
      <c r="BE255" s="334"/>
      <c r="BF255" s="328"/>
      <c r="BG255" s="333">
        <f t="shared" si="478"/>
        <v>0</v>
      </c>
      <c r="BH255" s="334"/>
      <c r="BI255" s="328"/>
      <c r="BJ255" s="333">
        <f t="shared" si="479"/>
        <v>0</v>
      </c>
      <c r="BK255" s="334"/>
      <c r="BL255" s="328"/>
      <c r="BM255" s="333">
        <f t="shared" si="480"/>
        <v>0</v>
      </c>
      <c r="BN255" s="334"/>
      <c r="BO255" s="328"/>
      <c r="BP255" s="333">
        <f t="shared" si="481"/>
        <v>0</v>
      </c>
      <c r="BQ255" s="334"/>
      <c r="BR255" s="328"/>
      <c r="BS255" s="348" t="s">
        <v>44</v>
      </c>
    </row>
    <row r="256" spans="1:71" ht="15" hidden="1" x14ac:dyDescent="0.25">
      <c r="A256" s="412"/>
      <c r="B256" s="450"/>
      <c r="C256" s="418"/>
      <c r="D256" s="499"/>
      <c r="E256" s="424"/>
      <c r="F256" s="325" t="s">
        <v>59</v>
      </c>
      <c r="G256" s="326"/>
      <c r="H256" s="332" t="str">
        <f t="shared" si="482"/>
        <v/>
      </c>
      <c r="I256" s="326"/>
      <c r="J256" s="332" t="str">
        <f t="shared" si="483"/>
        <v/>
      </c>
      <c r="K256" s="326"/>
      <c r="L256" s="332" t="str">
        <f t="shared" si="484"/>
        <v/>
      </c>
      <c r="M256" s="326"/>
      <c r="N256" s="332" t="str">
        <f t="shared" si="485"/>
        <v/>
      </c>
      <c r="O256" s="326"/>
      <c r="P256" s="332" t="str">
        <f t="shared" si="486"/>
        <v/>
      </c>
      <c r="Q256" s="326"/>
      <c r="R256" s="332" t="str">
        <f t="shared" si="487"/>
        <v/>
      </c>
      <c r="S256" s="326"/>
      <c r="T256" s="332" t="str">
        <f t="shared" si="488"/>
        <v/>
      </c>
      <c r="U256" s="326"/>
      <c r="V256" s="332" t="str">
        <f t="shared" si="489"/>
        <v/>
      </c>
      <c r="W256" s="326"/>
      <c r="X256" s="332" t="str">
        <f t="shared" si="490"/>
        <v/>
      </c>
      <c r="Y256" s="326"/>
      <c r="Z256" s="332" t="str">
        <f t="shared" si="491"/>
        <v/>
      </c>
      <c r="AA256" s="326"/>
      <c r="AB256" s="332" t="str">
        <f t="shared" si="492"/>
        <v/>
      </c>
      <c r="AC256" s="326"/>
      <c r="AD256" s="332" t="str">
        <f t="shared" si="493"/>
        <v/>
      </c>
      <c r="AE256" s="326"/>
      <c r="AF256" s="332" t="str">
        <f t="shared" si="494"/>
        <v/>
      </c>
      <c r="AG256" s="326"/>
      <c r="AH256" s="332" t="str">
        <f t="shared" si="495"/>
        <v/>
      </c>
      <c r="AI256" s="326"/>
      <c r="AJ256" s="332" t="str">
        <f t="shared" si="496"/>
        <v/>
      </c>
      <c r="AK256" s="326"/>
      <c r="AL256" s="332" t="str">
        <f t="shared" si="497"/>
        <v/>
      </c>
      <c r="AM256" s="326"/>
      <c r="AN256" s="332" t="str">
        <f t="shared" si="498"/>
        <v/>
      </c>
      <c r="AO256" s="326"/>
      <c r="AP256" s="332" t="str">
        <f t="shared" si="500"/>
        <v/>
      </c>
      <c r="AQ256" s="328"/>
      <c r="AR256" s="333">
        <f t="shared" si="473"/>
        <v>0</v>
      </c>
      <c r="AS256" s="334"/>
      <c r="AT256" s="328"/>
      <c r="AU256" s="333">
        <f t="shared" si="474"/>
        <v>0</v>
      </c>
      <c r="AV256" s="334"/>
      <c r="AW256" s="328"/>
      <c r="AX256" s="333">
        <f t="shared" si="475"/>
        <v>0</v>
      </c>
      <c r="AY256" s="334"/>
      <c r="AZ256" s="328"/>
      <c r="BA256" s="333">
        <f t="shared" si="476"/>
        <v>0</v>
      </c>
      <c r="BB256" s="334"/>
      <c r="BC256" s="328"/>
      <c r="BD256" s="333">
        <f t="shared" si="477"/>
        <v>0</v>
      </c>
      <c r="BE256" s="334"/>
      <c r="BF256" s="328"/>
      <c r="BG256" s="333">
        <f t="shared" si="478"/>
        <v>0</v>
      </c>
      <c r="BH256" s="334"/>
      <c r="BI256" s="328"/>
      <c r="BJ256" s="333">
        <f t="shared" si="479"/>
        <v>0</v>
      </c>
      <c r="BK256" s="334"/>
      <c r="BL256" s="328"/>
      <c r="BM256" s="333">
        <f t="shared" si="480"/>
        <v>0</v>
      </c>
      <c r="BN256" s="334"/>
      <c r="BO256" s="328"/>
      <c r="BP256" s="333">
        <f t="shared" si="481"/>
        <v>0</v>
      </c>
      <c r="BQ256" s="334"/>
      <c r="BR256" s="328"/>
      <c r="BS256" s="426">
        <f>SUM(AS249:AS260,AV249:AV260,AY249:AY260,BB249:BB260,BE249:BE260)+SUM(AP249:AP260,AN249:AN260,AL249:AL260,AJ249:AJ260,AH249:AH260,AF249:AF260,AD249:AD260,AB249:AB260,Z249:Z260,X249:X260,V249:V260,T249:T260,R249:R260,P249:P260,N249:N260,L249:L260,J249:J260,H249:H260)</f>
        <v>0</v>
      </c>
    </row>
    <row r="257" spans="1:71" ht="15" hidden="1" x14ac:dyDescent="0.25">
      <c r="A257" s="412"/>
      <c r="B257" s="450"/>
      <c r="C257" s="418"/>
      <c r="D257" s="499"/>
      <c r="E257" s="424"/>
      <c r="F257" s="325" t="s">
        <v>60</v>
      </c>
      <c r="G257" s="326"/>
      <c r="H257" s="332" t="str">
        <f t="shared" si="482"/>
        <v/>
      </c>
      <c r="I257" s="326"/>
      <c r="J257" s="332" t="str">
        <f t="shared" si="483"/>
        <v/>
      </c>
      <c r="K257" s="326"/>
      <c r="L257" s="332" t="str">
        <f t="shared" si="484"/>
        <v/>
      </c>
      <c r="M257" s="326"/>
      <c r="N257" s="332" t="str">
        <f t="shared" si="485"/>
        <v/>
      </c>
      <c r="O257" s="326"/>
      <c r="P257" s="332" t="str">
        <f t="shared" si="486"/>
        <v/>
      </c>
      <c r="Q257" s="326"/>
      <c r="R257" s="332" t="str">
        <f t="shared" si="487"/>
        <v/>
      </c>
      <c r="S257" s="326"/>
      <c r="T257" s="332" t="str">
        <f t="shared" si="488"/>
        <v/>
      </c>
      <c r="U257" s="326"/>
      <c r="V257" s="332" t="str">
        <f t="shared" si="489"/>
        <v/>
      </c>
      <c r="W257" s="326"/>
      <c r="X257" s="332" t="str">
        <f t="shared" si="490"/>
        <v/>
      </c>
      <c r="Y257" s="326"/>
      <c r="Z257" s="332" t="str">
        <f t="shared" si="491"/>
        <v/>
      </c>
      <c r="AA257" s="326"/>
      <c r="AB257" s="332" t="str">
        <f t="shared" si="492"/>
        <v/>
      </c>
      <c r="AC257" s="326"/>
      <c r="AD257" s="332" t="str">
        <f t="shared" si="493"/>
        <v/>
      </c>
      <c r="AE257" s="326"/>
      <c r="AF257" s="332" t="str">
        <f t="shared" si="494"/>
        <v/>
      </c>
      <c r="AG257" s="326"/>
      <c r="AH257" s="332" t="str">
        <f t="shared" si="495"/>
        <v/>
      </c>
      <c r="AI257" s="326"/>
      <c r="AJ257" s="332" t="str">
        <f t="shared" si="496"/>
        <v/>
      </c>
      <c r="AK257" s="326"/>
      <c r="AL257" s="332" t="str">
        <f t="shared" si="497"/>
        <v/>
      </c>
      <c r="AM257" s="326"/>
      <c r="AN257" s="332" t="str">
        <f t="shared" si="498"/>
        <v/>
      </c>
      <c r="AO257" s="326"/>
      <c r="AP257" s="332" t="str">
        <f t="shared" si="500"/>
        <v/>
      </c>
      <c r="AQ257" s="328"/>
      <c r="AR257" s="333">
        <f t="shared" si="473"/>
        <v>0</v>
      </c>
      <c r="AS257" s="334"/>
      <c r="AT257" s="328"/>
      <c r="AU257" s="333">
        <f t="shared" si="474"/>
        <v>0</v>
      </c>
      <c r="AV257" s="334"/>
      <c r="AW257" s="328"/>
      <c r="AX257" s="333">
        <f t="shared" si="475"/>
        <v>0</v>
      </c>
      <c r="AY257" s="334"/>
      <c r="AZ257" s="328"/>
      <c r="BA257" s="333">
        <f t="shared" si="476"/>
        <v>0</v>
      </c>
      <c r="BB257" s="334"/>
      <c r="BC257" s="328"/>
      <c r="BD257" s="333">
        <f t="shared" si="477"/>
        <v>0</v>
      </c>
      <c r="BE257" s="334"/>
      <c r="BF257" s="328"/>
      <c r="BG257" s="333">
        <f t="shared" si="478"/>
        <v>0</v>
      </c>
      <c r="BH257" s="334"/>
      <c r="BI257" s="328"/>
      <c r="BJ257" s="333">
        <f t="shared" si="479"/>
        <v>0</v>
      </c>
      <c r="BK257" s="334"/>
      <c r="BL257" s="328"/>
      <c r="BM257" s="333">
        <f t="shared" si="480"/>
        <v>0</v>
      </c>
      <c r="BN257" s="334"/>
      <c r="BO257" s="328"/>
      <c r="BP257" s="333">
        <f t="shared" si="481"/>
        <v>0</v>
      </c>
      <c r="BQ257" s="334"/>
      <c r="BR257" s="328"/>
      <c r="BS257" s="426"/>
    </row>
    <row r="258" spans="1:71" ht="15" hidden="1" x14ac:dyDescent="0.25">
      <c r="A258" s="412"/>
      <c r="B258" s="450"/>
      <c r="C258" s="418"/>
      <c r="D258" s="499"/>
      <c r="E258" s="424"/>
      <c r="F258" s="325" t="s">
        <v>61</v>
      </c>
      <c r="G258" s="326"/>
      <c r="H258" s="335" t="str">
        <f t="shared" si="482"/>
        <v/>
      </c>
      <c r="I258" s="326"/>
      <c r="J258" s="335" t="str">
        <f t="shared" si="483"/>
        <v/>
      </c>
      <c r="K258" s="326"/>
      <c r="L258" s="335" t="str">
        <f t="shared" si="484"/>
        <v/>
      </c>
      <c r="M258" s="326"/>
      <c r="N258" s="335" t="str">
        <f t="shared" si="485"/>
        <v/>
      </c>
      <c r="O258" s="326"/>
      <c r="P258" s="335" t="str">
        <f t="shared" si="486"/>
        <v/>
      </c>
      <c r="Q258" s="326"/>
      <c r="R258" s="335" t="str">
        <f t="shared" si="487"/>
        <v/>
      </c>
      <c r="S258" s="326"/>
      <c r="T258" s="335" t="str">
        <f t="shared" si="488"/>
        <v/>
      </c>
      <c r="U258" s="326"/>
      <c r="V258" s="335" t="str">
        <f t="shared" si="489"/>
        <v/>
      </c>
      <c r="W258" s="326"/>
      <c r="X258" s="335" t="str">
        <f t="shared" si="490"/>
        <v/>
      </c>
      <c r="Y258" s="326"/>
      <c r="Z258" s="335" t="str">
        <f t="shared" si="491"/>
        <v/>
      </c>
      <c r="AA258" s="326"/>
      <c r="AB258" s="335" t="str">
        <f t="shared" si="492"/>
        <v/>
      </c>
      <c r="AC258" s="326"/>
      <c r="AD258" s="335" t="str">
        <f t="shared" si="493"/>
        <v/>
      </c>
      <c r="AE258" s="326"/>
      <c r="AF258" s="335" t="str">
        <f t="shared" si="494"/>
        <v/>
      </c>
      <c r="AG258" s="326"/>
      <c r="AH258" s="335" t="str">
        <f t="shared" si="495"/>
        <v/>
      </c>
      <c r="AI258" s="326"/>
      <c r="AJ258" s="335" t="str">
        <f t="shared" si="496"/>
        <v/>
      </c>
      <c r="AK258" s="326"/>
      <c r="AL258" s="335" t="str">
        <f t="shared" si="497"/>
        <v/>
      </c>
      <c r="AM258" s="326"/>
      <c r="AN258" s="335" t="str">
        <f t="shared" si="498"/>
        <v/>
      </c>
      <c r="AO258" s="326"/>
      <c r="AP258" s="335" t="str">
        <f t="shared" si="500"/>
        <v/>
      </c>
      <c r="AQ258" s="328"/>
      <c r="AR258" s="333">
        <f t="shared" si="473"/>
        <v>0</v>
      </c>
      <c r="AS258" s="334"/>
      <c r="AT258" s="328"/>
      <c r="AU258" s="333">
        <f t="shared" si="474"/>
        <v>0</v>
      </c>
      <c r="AV258" s="334"/>
      <c r="AW258" s="328"/>
      <c r="AX258" s="333">
        <f t="shared" si="475"/>
        <v>0</v>
      </c>
      <c r="AY258" s="334"/>
      <c r="AZ258" s="328"/>
      <c r="BA258" s="333">
        <f t="shared" si="476"/>
        <v>0</v>
      </c>
      <c r="BB258" s="334"/>
      <c r="BC258" s="328"/>
      <c r="BD258" s="333">
        <f t="shared" si="477"/>
        <v>0</v>
      </c>
      <c r="BE258" s="334"/>
      <c r="BF258" s="328"/>
      <c r="BG258" s="333">
        <f t="shared" si="478"/>
        <v>0</v>
      </c>
      <c r="BH258" s="334"/>
      <c r="BI258" s="328"/>
      <c r="BJ258" s="333">
        <f t="shared" si="479"/>
        <v>0</v>
      </c>
      <c r="BK258" s="334"/>
      <c r="BL258" s="328"/>
      <c r="BM258" s="333">
        <f t="shared" si="480"/>
        <v>0</v>
      </c>
      <c r="BN258" s="334"/>
      <c r="BO258" s="328"/>
      <c r="BP258" s="333">
        <f t="shared" si="481"/>
        <v>0</v>
      </c>
      <c r="BQ258" s="334"/>
      <c r="BR258" s="328"/>
      <c r="BS258" s="348" t="s">
        <v>62</v>
      </c>
    </row>
    <row r="259" spans="1:71" ht="15" hidden="1" x14ac:dyDescent="0.25">
      <c r="A259" s="412"/>
      <c r="B259" s="450"/>
      <c r="C259" s="418"/>
      <c r="D259" s="499"/>
      <c r="E259" s="424"/>
      <c r="F259" s="325" t="s">
        <v>63</v>
      </c>
      <c r="G259" s="326"/>
      <c r="H259" s="332" t="str">
        <f t="shared" si="482"/>
        <v/>
      </c>
      <c r="I259" s="326"/>
      <c r="J259" s="332" t="str">
        <f t="shared" si="483"/>
        <v/>
      </c>
      <c r="K259" s="326"/>
      <c r="L259" s="332" t="str">
        <f t="shared" si="484"/>
        <v/>
      </c>
      <c r="M259" s="326"/>
      <c r="N259" s="332" t="str">
        <f t="shared" si="485"/>
        <v/>
      </c>
      <c r="O259" s="326"/>
      <c r="P259" s="332" t="str">
        <f t="shared" si="486"/>
        <v/>
      </c>
      <c r="Q259" s="326"/>
      <c r="R259" s="332" t="str">
        <f t="shared" si="487"/>
        <v/>
      </c>
      <c r="S259" s="326"/>
      <c r="T259" s="332" t="str">
        <f t="shared" si="488"/>
        <v/>
      </c>
      <c r="U259" s="326"/>
      <c r="V259" s="332" t="str">
        <f t="shared" si="489"/>
        <v/>
      </c>
      <c r="W259" s="326"/>
      <c r="X259" s="332" t="str">
        <f t="shared" si="490"/>
        <v/>
      </c>
      <c r="Y259" s="326"/>
      <c r="Z259" s="332" t="str">
        <f t="shared" si="491"/>
        <v/>
      </c>
      <c r="AA259" s="326"/>
      <c r="AB259" s="332" t="str">
        <f t="shared" si="492"/>
        <v/>
      </c>
      <c r="AC259" s="326"/>
      <c r="AD259" s="332" t="str">
        <f t="shared" si="493"/>
        <v/>
      </c>
      <c r="AE259" s="326"/>
      <c r="AF259" s="332" t="str">
        <f t="shared" si="494"/>
        <v/>
      </c>
      <c r="AG259" s="326"/>
      <c r="AH259" s="332" t="str">
        <f t="shared" si="495"/>
        <v/>
      </c>
      <c r="AI259" s="326"/>
      <c r="AJ259" s="332" t="str">
        <f t="shared" si="496"/>
        <v/>
      </c>
      <c r="AK259" s="326"/>
      <c r="AL259" s="332" t="str">
        <f t="shared" si="497"/>
        <v/>
      </c>
      <c r="AM259" s="326"/>
      <c r="AN259" s="332" t="str">
        <f t="shared" si="498"/>
        <v/>
      </c>
      <c r="AO259" s="326"/>
      <c r="AP259" s="332" t="str">
        <f t="shared" si="500"/>
        <v/>
      </c>
      <c r="AQ259" s="328"/>
      <c r="AR259" s="333">
        <f t="shared" si="473"/>
        <v>0</v>
      </c>
      <c r="AS259" s="334"/>
      <c r="AT259" s="328"/>
      <c r="AU259" s="333">
        <f t="shared" si="474"/>
        <v>0</v>
      </c>
      <c r="AV259" s="334"/>
      <c r="AW259" s="328"/>
      <c r="AX259" s="333">
        <f t="shared" si="475"/>
        <v>0</v>
      </c>
      <c r="AY259" s="334"/>
      <c r="AZ259" s="328"/>
      <c r="BA259" s="333">
        <f t="shared" si="476"/>
        <v>0</v>
      </c>
      <c r="BB259" s="334"/>
      <c r="BC259" s="328"/>
      <c r="BD259" s="333">
        <f t="shared" si="477"/>
        <v>0</v>
      </c>
      <c r="BE259" s="334"/>
      <c r="BF259" s="328"/>
      <c r="BG259" s="333">
        <f t="shared" si="478"/>
        <v>0</v>
      </c>
      <c r="BH259" s="334"/>
      <c r="BI259" s="328"/>
      <c r="BJ259" s="333">
        <f t="shared" si="479"/>
        <v>0</v>
      </c>
      <c r="BK259" s="334"/>
      <c r="BL259" s="328"/>
      <c r="BM259" s="333">
        <f t="shared" si="480"/>
        <v>0</v>
      </c>
      <c r="BN259" s="334"/>
      <c r="BO259" s="328"/>
      <c r="BP259" s="333">
        <f t="shared" si="481"/>
        <v>0</v>
      </c>
      <c r="BQ259" s="334"/>
      <c r="BR259" s="328"/>
      <c r="BS259" s="458" t="e">
        <f>BS256/BS250</f>
        <v>#DIV/0!</v>
      </c>
    </row>
    <row r="260" spans="1:71" ht="15.75" hidden="1" thickBot="1" x14ac:dyDescent="0.3">
      <c r="A260" s="413"/>
      <c r="B260" s="451"/>
      <c r="C260" s="419"/>
      <c r="D260" s="500"/>
      <c r="E260" s="425"/>
      <c r="F260" s="349" t="s">
        <v>64</v>
      </c>
      <c r="G260" s="350"/>
      <c r="H260" s="351" t="str">
        <f t="shared" si="482"/>
        <v/>
      </c>
      <c r="I260" s="350"/>
      <c r="J260" s="351" t="str">
        <f t="shared" si="483"/>
        <v/>
      </c>
      <c r="K260" s="350"/>
      <c r="L260" s="351" t="str">
        <f t="shared" si="484"/>
        <v/>
      </c>
      <c r="M260" s="350"/>
      <c r="N260" s="351" t="str">
        <f t="shared" si="485"/>
        <v/>
      </c>
      <c r="O260" s="350"/>
      <c r="P260" s="351" t="str">
        <f t="shared" si="486"/>
        <v/>
      </c>
      <c r="Q260" s="350"/>
      <c r="R260" s="351" t="str">
        <f t="shared" si="487"/>
        <v/>
      </c>
      <c r="S260" s="350"/>
      <c r="T260" s="351" t="str">
        <f t="shared" si="488"/>
        <v/>
      </c>
      <c r="U260" s="350"/>
      <c r="V260" s="351" t="str">
        <f t="shared" si="489"/>
        <v/>
      </c>
      <c r="W260" s="350"/>
      <c r="X260" s="351" t="str">
        <f t="shared" si="490"/>
        <v/>
      </c>
      <c r="Y260" s="350"/>
      <c r="Z260" s="351" t="str">
        <f t="shared" si="491"/>
        <v/>
      </c>
      <c r="AA260" s="350"/>
      <c r="AB260" s="351" t="str">
        <f t="shared" si="492"/>
        <v/>
      </c>
      <c r="AC260" s="350"/>
      <c r="AD260" s="351" t="str">
        <f t="shared" si="493"/>
        <v/>
      </c>
      <c r="AE260" s="350"/>
      <c r="AF260" s="351" t="str">
        <f t="shared" si="494"/>
        <v/>
      </c>
      <c r="AG260" s="350"/>
      <c r="AH260" s="351" t="str">
        <f t="shared" si="495"/>
        <v/>
      </c>
      <c r="AI260" s="350"/>
      <c r="AJ260" s="351" t="str">
        <f t="shared" si="496"/>
        <v/>
      </c>
      <c r="AK260" s="350"/>
      <c r="AL260" s="351" t="str">
        <f t="shared" si="497"/>
        <v/>
      </c>
      <c r="AM260" s="350"/>
      <c r="AN260" s="351" t="str">
        <f t="shared" si="498"/>
        <v/>
      </c>
      <c r="AO260" s="350"/>
      <c r="AP260" s="351" t="str">
        <f t="shared" si="500"/>
        <v/>
      </c>
      <c r="AQ260" s="352"/>
      <c r="AR260" s="353">
        <f t="shared" si="473"/>
        <v>0</v>
      </c>
      <c r="AS260" s="354"/>
      <c r="AT260" s="352"/>
      <c r="AU260" s="353">
        <f t="shared" si="474"/>
        <v>0</v>
      </c>
      <c r="AV260" s="354"/>
      <c r="AW260" s="352"/>
      <c r="AX260" s="353">
        <f t="shared" si="475"/>
        <v>0</v>
      </c>
      <c r="AY260" s="354"/>
      <c r="AZ260" s="352"/>
      <c r="BA260" s="353">
        <f t="shared" si="476"/>
        <v>0</v>
      </c>
      <c r="BB260" s="354"/>
      <c r="BC260" s="352"/>
      <c r="BD260" s="353">
        <f t="shared" si="477"/>
        <v>0</v>
      </c>
      <c r="BE260" s="354"/>
      <c r="BF260" s="352"/>
      <c r="BG260" s="353">
        <f t="shared" si="478"/>
        <v>0</v>
      </c>
      <c r="BH260" s="354"/>
      <c r="BI260" s="352"/>
      <c r="BJ260" s="353">
        <f t="shared" si="479"/>
        <v>0</v>
      </c>
      <c r="BK260" s="354"/>
      <c r="BL260" s="352"/>
      <c r="BM260" s="353">
        <f t="shared" si="480"/>
        <v>0</v>
      </c>
      <c r="BN260" s="354"/>
      <c r="BO260" s="352"/>
      <c r="BP260" s="353">
        <f t="shared" si="481"/>
        <v>0</v>
      </c>
      <c r="BQ260" s="354"/>
      <c r="BR260" s="355"/>
      <c r="BS260" s="459"/>
    </row>
    <row r="261" spans="1:71" ht="15" customHeight="1" x14ac:dyDescent="0.3">
      <c r="A261" s="440" t="s">
        <v>27</v>
      </c>
      <c r="B261" s="442" t="s">
        <v>28</v>
      </c>
      <c r="C261" s="442" t="s">
        <v>29</v>
      </c>
      <c r="D261" s="442" t="s">
        <v>30</v>
      </c>
      <c r="E261" s="432" t="s">
        <v>31</v>
      </c>
      <c r="F261" s="444" t="s">
        <v>32</v>
      </c>
      <c r="G261" s="434" t="s">
        <v>33</v>
      </c>
      <c r="H261" s="436" t="s">
        <v>34</v>
      </c>
      <c r="I261" s="434" t="s">
        <v>33</v>
      </c>
      <c r="J261" s="436" t="s">
        <v>34</v>
      </c>
      <c r="K261" s="434" t="s">
        <v>33</v>
      </c>
      <c r="L261" s="436" t="s">
        <v>34</v>
      </c>
      <c r="M261" s="434" t="s">
        <v>33</v>
      </c>
      <c r="N261" s="436" t="s">
        <v>34</v>
      </c>
      <c r="O261" s="434" t="s">
        <v>33</v>
      </c>
      <c r="P261" s="436" t="s">
        <v>34</v>
      </c>
      <c r="Q261" s="434" t="s">
        <v>33</v>
      </c>
      <c r="R261" s="436" t="s">
        <v>34</v>
      </c>
      <c r="S261" s="434" t="s">
        <v>33</v>
      </c>
      <c r="T261" s="436" t="s">
        <v>34</v>
      </c>
      <c r="U261" s="434" t="s">
        <v>33</v>
      </c>
      <c r="V261" s="436" t="s">
        <v>34</v>
      </c>
      <c r="W261" s="434" t="s">
        <v>33</v>
      </c>
      <c r="X261" s="436" t="s">
        <v>34</v>
      </c>
      <c r="Y261" s="434" t="s">
        <v>33</v>
      </c>
      <c r="Z261" s="436" t="s">
        <v>34</v>
      </c>
      <c r="AA261" s="434" t="s">
        <v>33</v>
      </c>
      <c r="AB261" s="436" t="s">
        <v>34</v>
      </c>
      <c r="AC261" s="434" t="s">
        <v>33</v>
      </c>
      <c r="AD261" s="436" t="s">
        <v>34</v>
      </c>
      <c r="AE261" s="434" t="s">
        <v>33</v>
      </c>
      <c r="AF261" s="436" t="s">
        <v>34</v>
      </c>
      <c r="AG261" s="434" t="s">
        <v>33</v>
      </c>
      <c r="AH261" s="436" t="s">
        <v>34</v>
      </c>
      <c r="AI261" s="434" t="s">
        <v>33</v>
      </c>
      <c r="AJ261" s="436" t="s">
        <v>34</v>
      </c>
      <c r="AK261" s="434" t="s">
        <v>33</v>
      </c>
      <c r="AL261" s="436" t="s">
        <v>34</v>
      </c>
      <c r="AM261" s="434" t="s">
        <v>33</v>
      </c>
      <c r="AN261" s="436" t="s">
        <v>34</v>
      </c>
      <c r="AO261" s="434" t="s">
        <v>33</v>
      </c>
      <c r="AP261" s="436" t="s">
        <v>34</v>
      </c>
      <c r="AQ261" s="447" t="s">
        <v>33</v>
      </c>
      <c r="AR261" s="460" t="s">
        <v>35</v>
      </c>
      <c r="AS261" s="446" t="s">
        <v>34</v>
      </c>
      <c r="AT261" s="447" t="s">
        <v>33</v>
      </c>
      <c r="AU261" s="460" t="s">
        <v>35</v>
      </c>
      <c r="AV261" s="446" t="s">
        <v>34</v>
      </c>
      <c r="AW261" s="447" t="s">
        <v>33</v>
      </c>
      <c r="AX261" s="460" t="s">
        <v>35</v>
      </c>
      <c r="AY261" s="446" t="s">
        <v>34</v>
      </c>
      <c r="AZ261" s="447" t="s">
        <v>33</v>
      </c>
      <c r="BA261" s="460" t="s">
        <v>35</v>
      </c>
      <c r="BB261" s="446" t="s">
        <v>34</v>
      </c>
      <c r="BC261" s="447" t="s">
        <v>33</v>
      </c>
      <c r="BD261" s="460" t="s">
        <v>35</v>
      </c>
      <c r="BE261" s="446" t="s">
        <v>34</v>
      </c>
      <c r="BF261" s="447" t="s">
        <v>33</v>
      </c>
      <c r="BG261" s="460" t="s">
        <v>35</v>
      </c>
      <c r="BH261" s="446" t="s">
        <v>34</v>
      </c>
      <c r="BI261" s="447" t="s">
        <v>33</v>
      </c>
      <c r="BJ261" s="460" t="s">
        <v>35</v>
      </c>
      <c r="BK261" s="446" t="s">
        <v>34</v>
      </c>
      <c r="BL261" s="447" t="s">
        <v>33</v>
      </c>
      <c r="BM261" s="460" t="s">
        <v>35</v>
      </c>
      <c r="BN261" s="446" t="s">
        <v>34</v>
      </c>
      <c r="BO261" s="447" t="s">
        <v>33</v>
      </c>
      <c r="BP261" s="460" t="s">
        <v>35</v>
      </c>
      <c r="BQ261" s="446" t="s">
        <v>34</v>
      </c>
      <c r="BR261" s="447" t="s">
        <v>33</v>
      </c>
      <c r="BS261" s="448" t="s">
        <v>36</v>
      </c>
    </row>
    <row r="262" spans="1:71" ht="15" customHeight="1" x14ac:dyDescent="0.3">
      <c r="A262" s="441"/>
      <c r="B262" s="443"/>
      <c r="C262" s="443"/>
      <c r="D262" s="443"/>
      <c r="E262" s="433"/>
      <c r="F262" s="445"/>
      <c r="G262" s="435"/>
      <c r="H262" s="437"/>
      <c r="I262" s="435"/>
      <c r="J262" s="437"/>
      <c r="K262" s="435"/>
      <c r="L262" s="437"/>
      <c r="M262" s="435"/>
      <c r="N262" s="437"/>
      <c r="O262" s="435"/>
      <c r="P262" s="437"/>
      <c r="Q262" s="435"/>
      <c r="R262" s="437"/>
      <c r="S262" s="435"/>
      <c r="T262" s="437"/>
      <c r="U262" s="435"/>
      <c r="V262" s="437"/>
      <c r="W262" s="435"/>
      <c r="X262" s="437"/>
      <c r="Y262" s="435"/>
      <c r="Z262" s="437"/>
      <c r="AA262" s="435"/>
      <c r="AB262" s="437"/>
      <c r="AC262" s="435"/>
      <c r="AD262" s="437"/>
      <c r="AE262" s="435"/>
      <c r="AF262" s="437"/>
      <c r="AG262" s="435"/>
      <c r="AH262" s="437"/>
      <c r="AI262" s="435"/>
      <c r="AJ262" s="437"/>
      <c r="AK262" s="435"/>
      <c r="AL262" s="437"/>
      <c r="AM262" s="435"/>
      <c r="AN262" s="437"/>
      <c r="AO262" s="435"/>
      <c r="AP262" s="437"/>
      <c r="AQ262" s="431"/>
      <c r="AR262" s="433"/>
      <c r="AS262" s="406"/>
      <c r="AT262" s="431"/>
      <c r="AU262" s="433"/>
      <c r="AV262" s="406"/>
      <c r="AW262" s="431"/>
      <c r="AX262" s="433"/>
      <c r="AY262" s="406"/>
      <c r="AZ262" s="431"/>
      <c r="BA262" s="433"/>
      <c r="BB262" s="406"/>
      <c r="BC262" s="431"/>
      <c r="BD262" s="433"/>
      <c r="BE262" s="406"/>
      <c r="BF262" s="431"/>
      <c r="BG262" s="433"/>
      <c r="BH262" s="406"/>
      <c r="BI262" s="431"/>
      <c r="BJ262" s="433"/>
      <c r="BK262" s="406"/>
      <c r="BL262" s="431"/>
      <c r="BM262" s="433"/>
      <c r="BN262" s="406"/>
      <c r="BO262" s="431"/>
      <c r="BP262" s="433"/>
      <c r="BQ262" s="406"/>
      <c r="BR262" s="431"/>
      <c r="BS262" s="410"/>
    </row>
    <row r="263" spans="1:71" ht="15" customHeight="1" x14ac:dyDescent="0.3">
      <c r="A263" s="411" t="s">
        <v>77</v>
      </c>
      <c r="B263" s="449">
        <v>2392</v>
      </c>
      <c r="C263" s="417">
        <v>1700730</v>
      </c>
      <c r="D263" s="498" t="s">
        <v>78</v>
      </c>
      <c r="E263" s="423" t="s">
        <v>76</v>
      </c>
      <c r="F263" s="325" t="s">
        <v>41</v>
      </c>
      <c r="G263" s="326"/>
      <c r="H263" s="327" t="str">
        <f>IF(G263&gt;0,G263,"")</f>
        <v/>
      </c>
      <c r="I263" s="326"/>
      <c r="J263" s="327" t="str">
        <f>IF(I263&gt;0,I263,"")</f>
        <v/>
      </c>
      <c r="K263" s="326"/>
      <c r="L263" s="327" t="str">
        <f>IF(K263&gt;0,K263,"")</f>
        <v/>
      </c>
      <c r="M263" s="326"/>
      <c r="N263" s="327" t="str">
        <f>IF(M263&gt;0,M263,"")</f>
        <v/>
      </c>
      <c r="O263" s="326"/>
      <c r="P263" s="327" t="str">
        <f>IF(O263&gt;0,O263,"")</f>
        <v/>
      </c>
      <c r="Q263" s="326"/>
      <c r="R263" s="327" t="str">
        <f>IF(Q263&gt;0,Q263,"")</f>
        <v/>
      </c>
      <c r="S263" s="326"/>
      <c r="T263" s="327" t="str">
        <f>IF(S263&gt;0,S263,"")</f>
        <v/>
      </c>
      <c r="U263" s="326"/>
      <c r="V263" s="327" t="str">
        <f>IF(U263&gt;0,U263,"")</f>
        <v/>
      </c>
      <c r="W263" s="326"/>
      <c r="X263" s="327" t="str">
        <f>IF(W263&gt;0,W263,"")</f>
        <v/>
      </c>
      <c r="Y263" s="326"/>
      <c r="Z263" s="327" t="str">
        <f>IF(Y263&gt;0,Y263,"")</f>
        <v/>
      </c>
      <c r="AA263" s="326"/>
      <c r="AB263" s="327" t="str">
        <f>IF(AA263&gt;0,AA263,"")</f>
        <v/>
      </c>
      <c r="AC263" s="326"/>
      <c r="AD263" s="327" t="str">
        <f>IF(AC263&gt;0,AC263,"")</f>
        <v/>
      </c>
      <c r="AE263" s="326"/>
      <c r="AF263" s="327" t="str">
        <f>IF(AE263&gt;0,AE263,"")</f>
        <v/>
      </c>
      <c r="AG263" s="326"/>
      <c r="AH263" s="327" t="str">
        <f>IF(AG263&gt;0,AG263,"")</f>
        <v/>
      </c>
      <c r="AI263" s="326"/>
      <c r="AJ263" s="327" t="str">
        <f>IF(AI263&gt;0,AI263,"")</f>
        <v/>
      </c>
      <c r="AK263" s="326"/>
      <c r="AL263" s="327" t="str">
        <f>IF(AK263&gt;0,AK263,"")</f>
        <v/>
      </c>
      <c r="AM263" s="326"/>
      <c r="AN263" s="327" t="str">
        <f>IF(AM263&gt;0,AM263,"")</f>
        <v/>
      </c>
      <c r="AO263" s="326"/>
      <c r="AP263" s="327" t="str">
        <f>IF(AO263&gt;0,AO263,"")</f>
        <v/>
      </c>
      <c r="AQ263" s="328"/>
      <c r="AR263" s="329">
        <f t="shared" ref="AR263:AR274" si="501">AQ263-AS263</f>
        <v>0</v>
      </c>
      <c r="AS263" s="330"/>
      <c r="AT263" s="328"/>
      <c r="AU263" s="329">
        <f t="shared" ref="AU263:AU274" si="502">AT263-AV263</f>
        <v>0</v>
      </c>
      <c r="AV263" s="330"/>
      <c r="AW263" s="328"/>
      <c r="AX263" s="329">
        <f t="shared" ref="AX263:AX274" si="503">AW263-AY263</f>
        <v>0</v>
      </c>
      <c r="AY263" s="330"/>
      <c r="AZ263" s="328"/>
      <c r="BA263" s="329">
        <f t="shared" ref="BA263:BA274" si="504">AZ263-BB263</f>
        <v>0</v>
      </c>
      <c r="BB263" s="330"/>
      <c r="BC263" s="328"/>
      <c r="BD263" s="329">
        <f t="shared" ref="BD263:BD274" si="505">BC263-BE263</f>
        <v>0</v>
      </c>
      <c r="BE263" s="330"/>
      <c r="BF263" s="328"/>
      <c r="BG263" s="329">
        <f t="shared" ref="BG263:BG274" si="506">BF263-BH263</f>
        <v>0</v>
      </c>
      <c r="BH263" s="330"/>
      <c r="BI263" s="328"/>
      <c r="BJ263" s="329">
        <f t="shared" ref="BJ263:BJ274" si="507">BI263-BK263</f>
        <v>0</v>
      </c>
      <c r="BK263" s="330"/>
      <c r="BL263" s="328"/>
      <c r="BM263" s="329">
        <f t="shared" ref="BM263:BM274" si="508">BL263-BN263</f>
        <v>0</v>
      </c>
      <c r="BN263" s="330"/>
      <c r="BO263" s="328"/>
      <c r="BP263" s="329">
        <f t="shared" ref="BP263:BP274" si="509">BO263-BQ263</f>
        <v>0</v>
      </c>
      <c r="BQ263" s="330"/>
      <c r="BR263" s="328"/>
      <c r="BS263" s="347" t="s">
        <v>42</v>
      </c>
    </row>
    <row r="264" spans="1:71" x14ac:dyDescent="0.3">
      <c r="A264" s="412"/>
      <c r="B264" s="450"/>
      <c r="C264" s="418"/>
      <c r="D264" s="499"/>
      <c r="E264" s="424"/>
      <c r="F264" s="325" t="s">
        <v>53</v>
      </c>
      <c r="G264" s="326"/>
      <c r="H264" s="332" t="str">
        <f t="shared" ref="H264:H274" si="510">IF(G264&gt;0,G264,"")</f>
        <v/>
      </c>
      <c r="I264" s="326"/>
      <c r="J264" s="332" t="str">
        <f t="shared" ref="J264:J274" si="511">IF(I264&gt;0,I264,"")</f>
        <v/>
      </c>
      <c r="K264" s="326"/>
      <c r="L264" s="332" t="str">
        <f t="shared" ref="L264:L274" si="512">IF(K264&gt;0,K264,"")</f>
        <v/>
      </c>
      <c r="M264" s="326"/>
      <c r="N264" s="332" t="str">
        <f t="shared" ref="N264:N274" si="513">IF(M264&gt;0,M264,"")</f>
        <v/>
      </c>
      <c r="O264" s="326"/>
      <c r="P264" s="332" t="str">
        <f t="shared" ref="P264:P274" si="514">IF(O264&gt;0,O264,"")</f>
        <v/>
      </c>
      <c r="Q264" s="326"/>
      <c r="R264" s="332" t="str">
        <f t="shared" ref="R264:R274" si="515">IF(Q264&gt;0,Q264,"")</f>
        <v/>
      </c>
      <c r="S264" s="326"/>
      <c r="T264" s="332" t="str">
        <f t="shared" ref="T264:T274" si="516">IF(S264&gt;0,S264,"")</f>
        <v/>
      </c>
      <c r="U264" s="326"/>
      <c r="V264" s="332" t="str">
        <f t="shared" ref="V264:V274" si="517">IF(U264&gt;0,U264,"")</f>
        <v/>
      </c>
      <c r="W264" s="326"/>
      <c r="X264" s="332" t="str">
        <f t="shared" ref="X264:X274" si="518">IF(W264&gt;0,W264,"")</f>
        <v/>
      </c>
      <c r="Y264" s="326"/>
      <c r="Z264" s="332" t="str">
        <f t="shared" ref="Z264:Z274" si="519">IF(Y264&gt;0,Y264,"")</f>
        <v/>
      </c>
      <c r="AA264" s="326"/>
      <c r="AB264" s="332" t="str">
        <f t="shared" ref="AB264:AB274" si="520">IF(AA264&gt;0,AA264,"")</f>
        <v/>
      </c>
      <c r="AC264" s="326"/>
      <c r="AD264" s="332" t="str">
        <f t="shared" ref="AD264:AD274" si="521">IF(AC264&gt;0,AC264,"")</f>
        <v/>
      </c>
      <c r="AE264" s="326"/>
      <c r="AF264" s="332" t="str">
        <f t="shared" ref="AF264:AF274" si="522">IF(AE264&gt;0,AE264,"")</f>
        <v/>
      </c>
      <c r="AG264" s="326"/>
      <c r="AH264" s="332" t="str">
        <f t="shared" ref="AH264:AH274" si="523">IF(AG264&gt;0,AG264,"")</f>
        <v/>
      </c>
      <c r="AI264" s="326"/>
      <c r="AJ264" s="332" t="str">
        <f t="shared" ref="AJ264:AJ274" si="524">IF(AI264&gt;0,AI264,"")</f>
        <v/>
      </c>
      <c r="AK264" s="326"/>
      <c r="AL264" s="332" t="str">
        <f t="shared" ref="AL264:AL274" si="525">IF(AK264&gt;0,AK264,"")</f>
        <v/>
      </c>
      <c r="AM264" s="326"/>
      <c r="AN264" s="332" t="str">
        <f t="shared" ref="AN264:AN274" si="526">IF(AM264&gt;0,AM264,"")</f>
        <v/>
      </c>
      <c r="AO264" s="326"/>
      <c r="AP264" s="332" t="str">
        <f t="shared" ref="AP264:AP266" si="527">IF(AO264&gt;0,AO264,"")</f>
        <v/>
      </c>
      <c r="AQ264" s="328"/>
      <c r="AR264" s="333">
        <f t="shared" si="501"/>
        <v>0</v>
      </c>
      <c r="AS264" s="334"/>
      <c r="AT264" s="328"/>
      <c r="AU264" s="333">
        <f t="shared" si="502"/>
        <v>0</v>
      </c>
      <c r="AV264" s="334"/>
      <c r="AW264" s="268">
        <v>173600</v>
      </c>
      <c r="AX264" s="266">
        <f t="shared" si="503"/>
        <v>0</v>
      </c>
      <c r="AY264" s="267">
        <v>173600</v>
      </c>
      <c r="AZ264" s="268">
        <v>46450</v>
      </c>
      <c r="BA264" s="266">
        <f t="shared" si="504"/>
        <v>0</v>
      </c>
      <c r="BB264" s="267">
        <v>46450</v>
      </c>
      <c r="BC264" s="328"/>
      <c r="BD264" s="333">
        <f t="shared" si="505"/>
        <v>0</v>
      </c>
      <c r="BE264" s="334"/>
      <c r="BF264" s="328"/>
      <c r="BG264" s="333">
        <f t="shared" si="506"/>
        <v>0</v>
      </c>
      <c r="BH264" s="334"/>
      <c r="BI264" s="328"/>
      <c r="BJ264" s="333">
        <f t="shared" si="507"/>
        <v>0</v>
      </c>
      <c r="BK264" s="334"/>
      <c r="BL264" s="328"/>
      <c r="BM264" s="333">
        <f t="shared" si="508"/>
        <v>0</v>
      </c>
      <c r="BN264" s="334"/>
      <c r="BO264" s="328"/>
      <c r="BP264" s="333">
        <f t="shared" si="509"/>
        <v>0</v>
      </c>
      <c r="BQ264" s="334"/>
      <c r="BR264" s="328"/>
      <c r="BS264" s="426">
        <f>SUM(AQ263:AQ274,AT263:AT274,AW263:AW274,AZ263:AZ274,BC263:BC274,BR263:BR274)+SUM(AO263:AO274,AM263:AM274,AK263:AK274,AI263:AI274,AG263:AG274,AE263:AE274,AC263:AC274,AA263:AA274,Y263:Y274,W263:W274,U263:U274,S263:S274,Q261,Q263:Q274,O263:O274,M263:M274,K263:K274,I263:I274,G263:G274,Q261)</f>
        <v>220050</v>
      </c>
    </row>
    <row r="265" spans="1:71" x14ac:dyDescent="0.3">
      <c r="A265" s="412"/>
      <c r="B265" s="450"/>
      <c r="C265" s="418"/>
      <c r="D265" s="499"/>
      <c r="E265" s="424"/>
      <c r="F265" s="325" t="s">
        <v>54</v>
      </c>
      <c r="G265" s="326"/>
      <c r="H265" s="332" t="str">
        <f t="shared" si="510"/>
        <v/>
      </c>
      <c r="I265" s="326"/>
      <c r="J265" s="332" t="str">
        <f t="shared" si="511"/>
        <v/>
      </c>
      <c r="K265" s="326"/>
      <c r="L265" s="332" t="str">
        <f t="shared" si="512"/>
        <v/>
      </c>
      <c r="M265" s="326"/>
      <c r="N265" s="332" t="str">
        <f t="shared" si="513"/>
        <v/>
      </c>
      <c r="O265" s="326"/>
      <c r="P265" s="332" t="str">
        <f t="shared" si="514"/>
        <v/>
      </c>
      <c r="Q265" s="326"/>
      <c r="R265" s="332" t="str">
        <f t="shared" si="515"/>
        <v/>
      </c>
      <c r="S265" s="326"/>
      <c r="T265" s="332" t="str">
        <f t="shared" si="516"/>
        <v/>
      </c>
      <c r="U265" s="326"/>
      <c r="V265" s="332" t="str">
        <f t="shared" si="517"/>
        <v/>
      </c>
      <c r="W265" s="326"/>
      <c r="X265" s="332" t="str">
        <f t="shared" si="518"/>
        <v/>
      </c>
      <c r="Y265" s="326"/>
      <c r="Z265" s="332" t="str">
        <f t="shared" si="519"/>
        <v/>
      </c>
      <c r="AA265" s="326"/>
      <c r="AB265" s="332" t="str">
        <f t="shared" si="520"/>
        <v/>
      </c>
      <c r="AC265" s="326"/>
      <c r="AD265" s="332" t="str">
        <f t="shared" si="521"/>
        <v/>
      </c>
      <c r="AE265" s="326"/>
      <c r="AF265" s="332" t="str">
        <f t="shared" si="522"/>
        <v/>
      </c>
      <c r="AG265" s="326"/>
      <c r="AH265" s="332" t="str">
        <f t="shared" si="523"/>
        <v/>
      </c>
      <c r="AI265" s="326"/>
      <c r="AJ265" s="332" t="str">
        <f t="shared" si="524"/>
        <v/>
      </c>
      <c r="AK265" s="326"/>
      <c r="AL265" s="332" t="str">
        <f t="shared" si="525"/>
        <v/>
      </c>
      <c r="AM265" s="326"/>
      <c r="AN265" s="332" t="str">
        <f t="shared" si="526"/>
        <v/>
      </c>
      <c r="AO265" s="326"/>
      <c r="AP265" s="332" t="str">
        <f t="shared" si="527"/>
        <v/>
      </c>
      <c r="AQ265" s="328"/>
      <c r="AR265" s="333">
        <f t="shared" si="501"/>
        <v>0</v>
      </c>
      <c r="AS265" s="334"/>
      <c r="AT265" s="328"/>
      <c r="AU265" s="333">
        <f t="shared" si="502"/>
        <v>0</v>
      </c>
      <c r="AV265" s="334"/>
      <c r="AW265" s="328"/>
      <c r="AX265" s="333">
        <f t="shared" si="503"/>
        <v>0</v>
      </c>
      <c r="AY265" s="334"/>
      <c r="AZ265" s="328"/>
      <c r="BA265" s="333">
        <f t="shared" si="504"/>
        <v>0</v>
      </c>
      <c r="BB265" s="334"/>
      <c r="BC265" s="328"/>
      <c r="BD265" s="333">
        <f t="shared" si="505"/>
        <v>0</v>
      </c>
      <c r="BE265" s="334"/>
      <c r="BF265" s="328"/>
      <c r="BG265" s="333">
        <f t="shared" si="506"/>
        <v>0</v>
      </c>
      <c r="BH265" s="334"/>
      <c r="BI265" s="328"/>
      <c r="BJ265" s="333">
        <f t="shared" si="507"/>
        <v>0</v>
      </c>
      <c r="BK265" s="334"/>
      <c r="BL265" s="328"/>
      <c r="BM265" s="333">
        <f t="shared" si="508"/>
        <v>0</v>
      </c>
      <c r="BN265" s="334"/>
      <c r="BO265" s="328"/>
      <c r="BP265" s="333">
        <f t="shared" si="509"/>
        <v>0</v>
      </c>
      <c r="BQ265" s="334"/>
      <c r="BR265" s="328"/>
      <c r="BS265" s="426"/>
    </row>
    <row r="266" spans="1:71" x14ac:dyDescent="0.3">
      <c r="A266" s="412"/>
      <c r="B266" s="450"/>
      <c r="C266" s="418"/>
      <c r="D266" s="499"/>
      <c r="E266" s="424"/>
      <c r="F266" s="325" t="s">
        <v>55</v>
      </c>
      <c r="G266" s="326"/>
      <c r="H266" s="335" t="str">
        <f t="shared" si="510"/>
        <v/>
      </c>
      <c r="I266" s="326"/>
      <c r="J266" s="335" t="str">
        <f t="shared" si="511"/>
        <v/>
      </c>
      <c r="K266" s="326"/>
      <c r="L266" s="335" t="str">
        <f t="shared" si="512"/>
        <v/>
      </c>
      <c r="M266" s="326"/>
      <c r="N266" s="335" t="str">
        <f t="shared" si="513"/>
        <v/>
      </c>
      <c r="O266" s="326"/>
      <c r="P266" s="335" t="str">
        <f t="shared" si="514"/>
        <v/>
      </c>
      <c r="Q266" s="326"/>
      <c r="R266" s="335" t="str">
        <f t="shared" si="515"/>
        <v/>
      </c>
      <c r="S266" s="326"/>
      <c r="T266" s="335" t="str">
        <f t="shared" si="516"/>
        <v/>
      </c>
      <c r="U266" s="326"/>
      <c r="V266" s="335" t="str">
        <f t="shared" si="517"/>
        <v/>
      </c>
      <c r="W266" s="326"/>
      <c r="X266" s="335" t="str">
        <f t="shared" si="518"/>
        <v/>
      </c>
      <c r="Y266" s="326"/>
      <c r="Z266" s="335" t="str">
        <f t="shared" si="519"/>
        <v/>
      </c>
      <c r="AA266" s="326"/>
      <c r="AB266" s="335" t="str">
        <f t="shared" si="520"/>
        <v/>
      </c>
      <c r="AC266" s="326"/>
      <c r="AD266" s="335" t="str">
        <f t="shared" si="521"/>
        <v/>
      </c>
      <c r="AE266" s="326"/>
      <c r="AF266" s="335" t="str">
        <f t="shared" si="522"/>
        <v/>
      </c>
      <c r="AG266" s="326"/>
      <c r="AH266" s="335" t="str">
        <f t="shared" si="523"/>
        <v/>
      </c>
      <c r="AI266" s="326"/>
      <c r="AJ266" s="335" t="str">
        <f t="shared" si="524"/>
        <v/>
      </c>
      <c r="AK266" s="326"/>
      <c r="AL266" s="335" t="str">
        <f t="shared" si="525"/>
        <v/>
      </c>
      <c r="AM266" s="326"/>
      <c r="AN266" s="335" t="str">
        <f t="shared" si="526"/>
        <v/>
      </c>
      <c r="AO266" s="326"/>
      <c r="AP266" s="335" t="str">
        <f t="shared" si="527"/>
        <v/>
      </c>
      <c r="AQ266" s="328"/>
      <c r="AR266" s="333">
        <f t="shared" si="501"/>
        <v>0</v>
      </c>
      <c r="AS266" s="334"/>
      <c r="AT266" s="328"/>
      <c r="AU266" s="333">
        <f t="shared" si="502"/>
        <v>0</v>
      </c>
      <c r="AV266" s="334"/>
      <c r="AW266" s="328"/>
      <c r="AX266" s="333">
        <f t="shared" si="503"/>
        <v>0</v>
      </c>
      <c r="AY266" s="334"/>
      <c r="AZ266" s="328"/>
      <c r="BA266" s="333">
        <f t="shared" si="504"/>
        <v>0</v>
      </c>
      <c r="BB266" s="334"/>
      <c r="BC266" s="328"/>
      <c r="BD266" s="333">
        <f t="shared" si="505"/>
        <v>0</v>
      </c>
      <c r="BE266" s="334"/>
      <c r="BF266" s="328"/>
      <c r="BG266" s="333">
        <f t="shared" si="506"/>
        <v>0</v>
      </c>
      <c r="BH266" s="334"/>
      <c r="BI266" s="328"/>
      <c r="BJ266" s="333">
        <f t="shared" si="507"/>
        <v>0</v>
      </c>
      <c r="BK266" s="334"/>
      <c r="BL266" s="328"/>
      <c r="BM266" s="333">
        <f t="shared" si="508"/>
        <v>0</v>
      </c>
      <c r="BN266" s="334"/>
      <c r="BO266" s="328"/>
      <c r="BP266" s="333">
        <f t="shared" si="509"/>
        <v>0</v>
      </c>
      <c r="BQ266" s="334"/>
      <c r="BR266" s="328"/>
      <c r="BS266" s="348" t="s">
        <v>43</v>
      </c>
    </row>
    <row r="267" spans="1:71" x14ac:dyDescent="0.3">
      <c r="A267" s="412"/>
      <c r="B267" s="450"/>
      <c r="C267" s="418"/>
      <c r="D267" s="499"/>
      <c r="E267" s="424"/>
      <c r="F267" s="325" t="s">
        <v>56</v>
      </c>
      <c r="G267" s="326"/>
      <c r="H267" s="335" t="str">
        <f t="shared" si="510"/>
        <v/>
      </c>
      <c r="I267" s="326"/>
      <c r="J267" s="335" t="str">
        <f t="shared" si="511"/>
        <v/>
      </c>
      <c r="K267" s="326"/>
      <c r="L267" s="335" t="str">
        <f t="shared" si="512"/>
        <v/>
      </c>
      <c r="M267" s="326"/>
      <c r="N267" s="335" t="str">
        <f t="shared" si="513"/>
        <v/>
      </c>
      <c r="O267" s="326"/>
      <c r="P267" s="335" t="str">
        <f t="shared" si="514"/>
        <v/>
      </c>
      <c r="Q267" s="326"/>
      <c r="R267" s="335" t="str">
        <f t="shared" si="515"/>
        <v/>
      </c>
      <c r="S267" s="326"/>
      <c r="T267" s="335" t="str">
        <f t="shared" si="516"/>
        <v/>
      </c>
      <c r="U267" s="326"/>
      <c r="V267" s="335" t="str">
        <f t="shared" si="517"/>
        <v/>
      </c>
      <c r="W267" s="326"/>
      <c r="X267" s="335" t="str">
        <f t="shared" si="518"/>
        <v/>
      </c>
      <c r="Y267" s="326"/>
      <c r="Z267" s="335" t="str">
        <f t="shared" si="519"/>
        <v/>
      </c>
      <c r="AA267" s="326"/>
      <c r="AB267" s="335" t="str">
        <f t="shared" si="520"/>
        <v/>
      </c>
      <c r="AC267" s="326"/>
      <c r="AD267" s="335" t="str">
        <f t="shared" si="521"/>
        <v/>
      </c>
      <c r="AE267" s="326"/>
      <c r="AF267" s="335" t="str">
        <f t="shared" si="522"/>
        <v/>
      </c>
      <c r="AG267" s="326"/>
      <c r="AH267" s="335" t="str">
        <f t="shared" si="523"/>
        <v/>
      </c>
      <c r="AI267" s="326"/>
      <c r="AJ267" s="335" t="str">
        <f t="shared" si="524"/>
        <v/>
      </c>
      <c r="AK267" s="326"/>
      <c r="AL267" s="335" t="str">
        <f t="shared" si="525"/>
        <v/>
      </c>
      <c r="AM267" s="326"/>
      <c r="AN267" s="335" t="str">
        <f t="shared" si="526"/>
        <v/>
      </c>
      <c r="AO267" s="326"/>
      <c r="AP267" s="335"/>
      <c r="AQ267" s="328"/>
      <c r="AR267" s="333">
        <f t="shared" si="501"/>
        <v>0</v>
      </c>
      <c r="AS267" s="334"/>
      <c r="AT267" s="328"/>
      <c r="AU267" s="333">
        <f t="shared" si="502"/>
        <v>0</v>
      </c>
      <c r="AV267" s="334"/>
      <c r="AW267" s="328"/>
      <c r="AX267" s="333">
        <f t="shared" si="503"/>
        <v>0</v>
      </c>
      <c r="AY267" s="334"/>
      <c r="AZ267" s="328"/>
      <c r="BA267" s="333">
        <f t="shared" si="504"/>
        <v>0</v>
      </c>
      <c r="BB267" s="334"/>
      <c r="BC267" s="328"/>
      <c r="BD267" s="333">
        <f t="shared" si="505"/>
        <v>0</v>
      </c>
      <c r="BE267" s="334"/>
      <c r="BF267" s="328"/>
      <c r="BG267" s="333">
        <f t="shared" si="506"/>
        <v>0</v>
      </c>
      <c r="BH267" s="334"/>
      <c r="BI267" s="328"/>
      <c r="BJ267" s="333">
        <f t="shared" si="507"/>
        <v>0</v>
      </c>
      <c r="BK267" s="334"/>
      <c r="BL267" s="328"/>
      <c r="BM267" s="333">
        <f t="shared" si="508"/>
        <v>0</v>
      </c>
      <c r="BN267" s="334"/>
      <c r="BO267" s="328"/>
      <c r="BP267" s="333">
        <f t="shared" si="509"/>
        <v>0</v>
      </c>
      <c r="BQ267" s="334"/>
      <c r="BR267" s="328"/>
      <c r="BS267" s="426">
        <f>SUM(AR263:AR274,AU263:AU274,AX263:AX274,BA263:BA274,BD263:BD274)</f>
        <v>0</v>
      </c>
    </row>
    <row r="268" spans="1:71" x14ac:dyDescent="0.3">
      <c r="A268" s="412"/>
      <c r="B268" s="450"/>
      <c r="C268" s="418"/>
      <c r="D268" s="499"/>
      <c r="E268" s="424"/>
      <c r="F268" s="325" t="s">
        <v>57</v>
      </c>
      <c r="G268" s="326"/>
      <c r="H268" s="332" t="str">
        <f t="shared" si="510"/>
        <v/>
      </c>
      <c r="I268" s="326"/>
      <c r="J268" s="332" t="str">
        <f t="shared" si="511"/>
        <v/>
      </c>
      <c r="K268" s="326"/>
      <c r="L268" s="332" t="str">
        <f t="shared" si="512"/>
        <v/>
      </c>
      <c r="M268" s="326"/>
      <c r="N268" s="332" t="str">
        <f t="shared" si="513"/>
        <v/>
      </c>
      <c r="O268" s="326"/>
      <c r="P268" s="332" t="str">
        <f t="shared" si="514"/>
        <v/>
      </c>
      <c r="Q268" s="326"/>
      <c r="R268" s="332" t="str">
        <f t="shared" si="515"/>
        <v/>
      </c>
      <c r="S268" s="326"/>
      <c r="T268" s="332" t="str">
        <f t="shared" si="516"/>
        <v/>
      </c>
      <c r="U268" s="326"/>
      <c r="V268" s="332" t="str">
        <f t="shared" si="517"/>
        <v/>
      </c>
      <c r="W268" s="326"/>
      <c r="X268" s="332" t="str">
        <f t="shared" si="518"/>
        <v/>
      </c>
      <c r="Y268" s="326"/>
      <c r="Z268" s="332" t="str">
        <f t="shared" si="519"/>
        <v/>
      </c>
      <c r="AA268" s="326"/>
      <c r="AB268" s="332" t="str">
        <f t="shared" si="520"/>
        <v/>
      </c>
      <c r="AC268" s="326"/>
      <c r="AD268" s="332" t="str">
        <f t="shared" si="521"/>
        <v/>
      </c>
      <c r="AE268" s="326"/>
      <c r="AF268" s="332" t="str">
        <f t="shared" si="522"/>
        <v/>
      </c>
      <c r="AG268" s="326"/>
      <c r="AH268" s="332" t="str">
        <f t="shared" si="523"/>
        <v/>
      </c>
      <c r="AI268" s="326"/>
      <c r="AJ268" s="332" t="str">
        <f t="shared" si="524"/>
        <v/>
      </c>
      <c r="AK268" s="326"/>
      <c r="AL268" s="332" t="str">
        <f t="shared" si="525"/>
        <v/>
      </c>
      <c r="AM268" s="326"/>
      <c r="AN268" s="332" t="str">
        <f t="shared" si="526"/>
        <v/>
      </c>
      <c r="AO268" s="326"/>
      <c r="AP268" s="332"/>
      <c r="AQ268" s="328"/>
      <c r="AR268" s="333">
        <f t="shared" si="501"/>
        <v>0</v>
      </c>
      <c r="AS268" s="334"/>
      <c r="AT268" s="328"/>
      <c r="AU268" s="333">
        <f t="shared" si="502"/>
        <v>0</v>
      </c>
      <c r="AV268" s="334"/>
      <c r="AW268" s="328"/>
      <c r="AX268" s="333">
        <f t="shared" si="503"/>
        <v>0</v>
      </c>
      <c r="AY268" s="334"/>
      <c r="AZ268" s="328"/>
      <c r="BA268" s="333">
        <f t="shared" si="504"/>
        <v>0</v>
      </c>
      <c r="BB268" s="334"/>
      <c r="BC268" s="328"/>
      <c r="BD268" s="333">
        <f t="shared" si="505"/>
        <v>0</v>
      </c>
      <c r="BE268" s="334"/>
      <c r="BF268" s="268">
        <v>2225880</v>
      </c>
      <c r="BG268" s="266">
        <f t="shared" si="506"/>
        <v>2225880</v>
      </c>
      <c r="BH268" s="267"/>
      <c r="BI268" s="328"/>
      <c r="BJ268" s="333">
        <f t="shared" si="507"/>
        <v>0</v>
      </c>
      <c r="BK268" s="334"/>
      <c r="BL268" s="328"/>
      <c r="BM268" s="333">
        <f t="shared" si="508"/>
        <v>0</v>
      </c>
      <c r="BN268" s="334"/>
      <c r="BO268" s="328"/>
      <c r="BP268" s="333">
        <f t="shared" si="509"/>
        <v>0</v>
      </c>
      <c r="BQ268" s="334"/>
      <c r="BR268" s="328"/>
      <c r="BS268" s="427"/>
    </row>
    <row r="269" spans="1:71" x14ac:dyDescent="0.3">
      <c r="A269" s="412"/>
      <c r="B269" s="450"/>
      <c r="C269" s="418"/>
      <c r="D269" s="499"/>
      <c r="E269" s="424"/>
      <c r="F269" s="325" t="s">
        <v>58</v>
      </c>
      <c r="G269" s="326"/>
      <c r="H269" s="332" t="str">
        <f t="shared" si="510"/>
        <v/>
      </c>
      <c r="I269" s="326"/>
      <c r="J269" s="332" t="str">
        <f t="shared" si="511"/>
        <v/>
      </c>
      <c r="K269" s="326"/>
      <c r="L269" s="332" t="str">
        <f t="shared" si="512"/>
        <v/>
      </c>
      <c r="M269" s="326"/>
      <c r="N269" s="332" t="str">
        <f t="shared" si="513"/>
        <v/>
      </c>
      <c r="O269" s="326"/>
      <c r="P269" s="332" t="str">
        <f t="shared" si="514"/>
        <v/>
      </c>
      <c r="Q269" s="326"/>
      <c r="R269" s="332" t="str">
        <f t="shared" si="515"/>
        <v/>
      </c>
      <c r="S269" s="326"/>
      <c r="T269" s="332" t="str">
        <f t="shared" si="516"/>
        <v/>
      </c>
      <c r="U269" s="326"/>
      <c r="V269" s="332" t="str">
        <f t="shared" si="517"/>
        <v/>
      </c>
      <c r="W269" s="326"/>
      <c r="X269" s="332" t="str">
        <f t="shared" si="518"/>
        <v/>
      </c>
      <c r="Y269" s="326"/>
      <c r="Z269" s="332" t="str">
        <f t="shared" si="519"/>
        <v/>
      </c>
      <c r="AA269" s="326"/>
      <c r="AB269" s="332" t="str">
        <f t="shared" si="520"/>
        <v/>
      </c>
      <c r="AC269" s="326"/>
      <c r="AD269" s="332" t="str">
        <f t="shared" si="521"/>
        <v/>
      </c>
      <c r="AE269" s="326"/>
      <c r="AF269" s="332" t="str">
        <f t="shared" si="522"/>
        <v/>
      </c>
      <c r="AG269" s="326"/>
      <c r="AH269" s="332" t="str">
        <f t="shared" si="523"/>
        <v/>
      </c>
      <c r="AI269" s="326"/>
      <c r="AJ269" s="332" t="str">
        <f t="shared" si="524"/>
        <v/>
      </c>
      <c r="AK269" s="326"/>
      <c r="AL269" s="332" t="str">
        <f t="shared" si="525"/>
        <v/>
      </c>
      <c r="AM269" s="326"/>
      <c r="AN269" s="332" t="str">
        <f t="shared" si="526"/>
        <v/>
      </c>
      <c r="AO269" s="326"/>
      <c r="AP269" s="332" t="str">
        <f t="shared" ref="AP269:AP274" si="528">IF(AO269&gt;0,AO269,"")</f>
        <v/>
      </c>
      <c r="AQ269" s="328"/>
      <c r="AR269" s="333">
        <f t="shared" si="501"/>
        <v>0</v>
      </c>
      <c r="AS269" s="334"/>
      <c r="AT269" s="328"/>
      <c r="AU269" s="333">
        <f t="shared" si="502"/>
        <v>0</v>
      </c>
      <c r="AV269" s="334"/>
      <c r="AW269" s="328"/>
      <c r="AX269" s="333">
        <f t="shared" si="503"/>
        <v>0</v>
      </c>
      <c r="AY269" s="334"/>
      <c r="AZ269" s="328"/>
      <c r="BA269" s="333">
        <f t="shared" si="504"/>
        <v>0</v>
      </c>
      <c r="BB269" s="334"/>
      <c r="BC269" s="328"/>
      <c r="BD269" s="333">
        <f t="shared" si="505"/>
        <v>0</v>
      </c>
      <c r="BE269" s="334"/>
      <c r="BF269" s="328"/>
      <c r="BG269" s="333">
        <f t="shared" si="506"/>
        <v>0</v>
      </c>
      <c r="BH269" s="334"/>
      <c r="BI269" s="328"/>
      <c r="BJ269" s="333">
        <f t="shared" si="507"/>
        <v>0</v>
      </c>
      <c r="BK269" s="334"/>
      <c r="BL269" s="328"/>
      <c r="BM269" s="333">
        <f t="shared" si="508"/>
        <v>0</v>
      </c>
      <c r="BN269" s="334"/>
      <c r="BO269" s="328"/>
      <c r="BP269" s="333">
        <f t="shared" si="509"/>
        <v>0</v>
      </c>
      <c r="BQ269" s="334"/>
      <c r="BR269" s="328"/>
      <c r="BS269" s="348" t="s">
        <v>44</v>
      </c>
    </row>
    <row r="270" spans="1:71" x14ac:dyDescent="0.3">
      <c r="A270" s="412"/>
      <c r="B270" s="450"/>
      <c r="C270" s="418"/>
      <c r="D270" s="499"/>
      <c r="E270" s="424"/>
      <c r="F270" s="325" t="s">
        <v>59</v>
      </c>
      <c r="G270" s="326"/>
      <c r="H270" s="332" t="str">
        <f t="shared" si="510"/>
        <v/>
      </c>
      <c r="I270" s="326"/>
      <c r="J270" s="332" t="str">
        <f t="shared" si="511"/>
        <v/>
      </c>
      <c r="K270" s="326"/>
      <c r="L270" s="332" t="str">
        <f t="shared" si="512"/>
        <v/>
      </c>
      <c r="M270" s="326"/>
      <c r="N270" s="332" t="str">
        <f t="shared" si="513"/>
        <v/>
      </c>
      <c r="O270" s="326"/>
      <c r="P270" s="332" t="str">
        <f t="shared" si="514"/>
        <v/>
      </c>
      <c r="Q270" s="326"/>
      <c r="R270" s="332" t="str">
        <f t="shared" si="515"/>
        <v/>
      </c>
      <c r="S270" s="326"/>
      <c r="T270" s="332" t="str">
        <f t="shared" si="516"/>
        <v/>
      </c>
      <c r="U270" s="326"/>
      <c r="V270" s="332" t="str">
        <f t="shared" si="517"/>
        <v/>
      </c>
      <c r="W270" s="326"/>
      <c r="X270" s="332" t="str">
        <f t="shared" si="518"/>
        <v/>
      </c>
      <c r="Y270" s="326"/>
      <c r="Z270" s="332" t="str">
        <f t="shared" si="519"/>
        <v/>
      </c>
      <c r="AA270" s="326"/>
      <c r="AB270" s="332" t="str">
        <f t="shared" si="520"/>
        <v/>
      </c>
      <c r="AC270" s="326"/>
      <c r="AD270" s="332" t="str">
        <f t="shared" si="521"/>
        <v/>
      </c>
      <c r="AE270" s="326"/>
      <c r="AF270" s="332" t="str">
        <f t="shared" si="522"/>
        <v/>
      </c>
      <c r="AG270" s="326"/>
      <c r="AH270" s="332" t="str">
        <f t="shared" si="523"/>
        <v/>
      </c>
      <c r="AI270" s="326"/>
      <c r="AJ270" s="332" t="str">
        <f t="shared" si="524"/>
        <v/>
      </c>
      <c r="AK270" s="326"/>
      <c r="AL270" s="332" t="str">
        <f t="shared" si="525"/>
        <v/>
      </c>
      <c r="AM270" s="326"/>
      <c r="AN270" s="332" t="str">
        <f t="shared" si="526"/>
        <v/>
      </c>
      <c r="AO270" s="326"/>
      <c r="AP270" s="332" t="str">
        <f t="shared" si="528"/>
        <v/>
      </c>
      <c r="AQ270" s="328"/>
      <c r="AR270" s="333">
        <f t="shared" si="501"/>
        <v>0</v>
      </c>
      <c r="AS270" s="334"/>
      <c r="AT270" s="328"/>
      <c r="AU270" s="333">
        <f t="shared" si="502"/>
        <v>0</v>
      </c>
      <c r="AV270" s="334"/>
      <c r="AW270" s="328"/>
      <c r="AX270" s="333">
        <f t="shared" si="503"/>
        <v>0</v>
      </c>
      <c r="AY270" s="334"/>
      <c r="AZ270" s="328"/>
      <c r="BA270" s="333">
        <f t="shared" si="504"/>
        <v>0</v>
      </c>
      <c r="BB270" s="334"/>
      <c r="BC270" s="328"/>
      <c r="BD270" s="333">
        <f t="shared" si="505"/>
        <v>0</v>
      </c>
      <c r="BE270" s="334"/>
      <c r="BF270" s="328"/>
      <c r="BG270" s="333">
        <f t="shared" si="506"/>
        <v>0</v>
      </c>
      <c r="BH270" s="334"/>
      <c r="BI270" s="328"/>
      <c r="BJ270" s="333">
        <f t="shared" si="507"/>
        <v>0</v>
      </c>
      <c r="BK270" s="334"/>
      <c r="BL270" s="328"/>
      <c r="BM270" s="333">
        <f t="shared" si="508"/>
        <v>0</v>
      </c>
      <c r="BN270" s="334"/>
      <c r="BO270" s="328"/>
      <c r="BP270" s="333">
        <f t="shared" si="509"/>
        <v>0</v>
      </c>
      <c r="BQ270" s="334"/>
      <c r="BR270" s="328"/>
      <c r="BS270" s="426">
        <f>SUM(AS263:AS274,AV263:AV274,AY263:AY274,BB263:BB274,BE263:BE274)+SUM(AP263:AP274,AN263:AN274,AL263:AL274,AJ263:AJ274,AH263:AH274,AF263:AF274,AD263:AD274,AB263:AB274,Z263:Z274,X263:X274,V263:V274,T263:T274,R263:R274,P263:P274,N263:N274,L263:L274,J263:J274,H263:H274)</f>
        <v>220050</v>
      </c>
    </row>
    <row r="271" spans="1:71" x14ac:dyDescent="0.3">
      <c r="A271" s="412"/>
      <c r="B271" s="450"/>
      <c r="C271" s="418"/>
      <c r="D271" s="499"/>
      <c r="E271" s="424"/>
      <c r="F271" s="325" t="s">
        <v>60</v>
      </c>
      <c r="G271" s="326"/>
      <c r="H271" s="332" t="str">
        <f t="shared" si="510"/>
        <v/>
      </c>
      <c r="I271" s="326"/>
      <c r="J271" s="332" t="str">
        <f t="shared" si="511"/>
        <v/>
      </c>
      <c r="K271" s="326"/>
      <c r="L271" s="332" t="str">
        <f t="shared" si="512"/>
        <v/>
      </c>
      <c r="M271" s="326"/>
      <c r="N271" s="332" t="str">
        <f t="shared" si="513"/>
        <v/>
      </c>
      <c r="O271" s="326"/>
      <c r="P271" s="332" t="str">
        <f t="shared" si="514"/>
        <v/>
      </c>
      <c r="Q271" s="326"/>
      <c r="R271" s="332" t="str">
        <f t="shared" si="515"/>
        <v/>
      </c>
      <c r="S271" s="326"/>
      <c r="T271" s="332" t="str">
        <f t="shared" si="516"/>
        <v/>
      </c>
      <c r="U271" s="326"/>
      <c r="V271" s="332" t="str">
        <f t="shared" si="517"/>
        <v/>
      </c>
      <c r="W271" s="326"/>
      <c r="X271" s="332" t="str">
        <f t="shared" si="518"/>
        <v/>
      </c>
      <c r="Y271" s="326"/>
      <c r="Z271" s="332" t="str">
        <f t="shared" si="519"/>
        <v/>
      </c>
      <c r="AA271" s="326"/>
      <c r="AB271" s="332" t="str">
        <f t="shared" si="520"/>
        <v/>
      </c>
      <c r="AC271" s="326"/>
      <c r="AD271" s="332" t="str">
        <f t="shared" si="521"/>
        <v/>
      </c>
      <c r="AE271" s="326"/>
      <c r="AF271" s="332" t="str">
        <f t="shared" si="522"/>
        <v/>
      </c>
      <c r="AG271" s="326"/>
      <c r="AH271" s="332" t="str">
        <f t="shared" si="523"/>
        <v/>
      </c>
      <c r="AI271" s="326"/>
      <c r="AJ271" s="332" t="str">
        <f t="shared" si="524"/>
        <v/>
      </c>
      <c r="AK271" s="326"/>
      <c r="AL271" s="332" t="str">
        <f t="shared" si="525"/>
        <v/>
      </c>
      <c r="AM271" s="326"/>
      <c r="AN271" s="332" t="str">
        <f t="shared" si="526"/>
        <v/>
      </c>
      <c r="AO271" s="326"/>
      <c r="AP271" s="332" t="str">
        <f t="shared" si="528"/>
        <v/>
      </c>
      <c r="AQ271" s="328"/>
      <c r="AR271" s="333">
        <f t="shared" si="501"/>
        <v>0</v>
      </c>
      <c r="AS271" s="334"/>
      <c r="AT271" s="328"/>
      <c r="AU271" s="333">
        <f t="shared" si="502"/>
        <v>0</v>
      </c>
      <c r="AV271" s="334"/>
      <c r="AW271" s="328"/>
      <c r="AX271" s="333">
        <f t="shared" si="503"/>
        <v>0</v>
      </c>
      <c r="AY271" s="334"/>
      <c r="AZ271" s="328"/>
      <c r="BA271" s="333">
        <f t="shared" si="504"/>
        <v>0</v>
      </c>
      <c r="BB271" s="334"/>
      <c r="BC271" s="328"/>
      <c r="BD271" s="333">
        <f t="shared" si="505"/>
        <v>0</v>
      </c>
      <c r="BE271" s="334"/>
      <c r="BF271" s="328"/>
      <c r="BG271" s="333">
        <f t="shared" si="506"/>
        <v>0</v>
      </c>
      <c r="BH271" s="334"/>
      <c r="BI271" s="328"/>
      <c r="BJ271" s="333">
        <f t="shared" si="507"/>
        <v>0</v>
      </c>
      <c r="BK271" s="334"/>
      <c r="BL271" s="328"/>
      <c r="BM271" s="333">
        <f t="shared" si="508"/>
        <v>0</v>
      </c>
      <c r="BN271" s="334"/>
      <c r="BO271" s="328"/>
      <c r="BP271" s="333">
        <f t="shared" si="509"/>
        <v>0</v>
      </c>
      <c r="BQ271" s="334"/>
      <c r="BR271" s="328"/>
      <c r="BS271" s="426"/>
    </row>
    <row r="272" spans="1:71" x14ac:dyDescent="0.3">
      <c r="A272" s="412"/>
      <c r="B272" s="450"/>
      <c r="C272" s="418"/>
      <c r="D272" s="499"/>
      <c r="E272" s="424"/>
      <c r="F272" s="325" t="s">
        <v>61</v>
      </c>
      <c r="G272" s="326"/>
      <c r="H272" s="335" t="str">
        <f t="shared" si="510"/>
        <v/>
      </c>
      <c r="I272" s="326"/>
      <c r="J272" s="335" t="str">
        <f t="shared" si="511"/>
        <v/>
      </c>
      <c r="K272" s="326"/>
      <c r="L272" s="335" t="str">
        <f t="shared" si="512"/>
        <v/>
      </c>
      <c r="M272" s="326"/>
      <c r="N272" s="335" t="str">
        <f t="shared" si="513"/>
        <v/>
      </c>
      <c r="O272" s="326"/>
      <c r="P272" s="335" t="str">
        <f t="shared" si="514"/>
        <v/>
      </c>
      <c r="Q272" s="326"/>
      <c r="R272" s="335" t="str">
        <f t="shared" si="515"/>
        <v/>
      </c>
      <c r="S272" s="326"/>
      <c r="T272" s="335" t="str">
        <f t="shared" si="516"/>
        <v/>
      </c>
      <c r="U272" s="326"/>
      <c r="V272" s="335" t="str">
        <f t="shared" si="517"/>
        <v/>
      </c>
      <c r="W272" s="326"/>
      <c r="X272" s="335" t="str">
        <f t="shared" si="518"/>
        <v/>
      </c>
      <c r="Y272" s="326"/>
      <c r="Z272" s="335" t="str">
        <f t="shared" si="519"/>
        <v/>
      </c>
      <c r="AA272" s="326"/>
      <c r="AB272" s="335" t="str">
        <f t="shared" si="520"/>
        <v/>
      </c>
      <c r="AC272" s="326"/>
      <c r="AD272" s="335" t="str">
        <f t="shared" si="521"/>
        <v/>
      </c>
      <c r="AE272" s="326"/>
      <c r="AF272" s="335" t="str">
        <f t="shared" si="522"/>
        <v/>
      </c>
      <c r="AG272" s="326"/>
      <c r="AH272" s="335" t="str">
        <f t="shared" si="523"/>
        <v/>
      </c>
      <c r="AI272" s="326"/>
      <c r="AJ272" s="335" t="str">
        <f t="shared" si="524"/>
        <v/>
      </c>
      <c r="AK272" s="326"/>
      <c r="AL272" s="335" t="str">
        <f t="shared" si="525"/>
        <v/>
      </c>
      <c r="AM272" s="326"/>
      <c r="AN272" s="335" t="str">
        <f t="shared" si="526"/>
        <v/>
      </c>
      <c r="AO272" s="326"/>
      <c r="AP272" s="335" t="str">
        <f t="shared" si="528"/>
        <v/>
      </c>
      <c r="AQ272" s="328"/>
      <c r="AR272" s="333">
        <f t="shared" si="501"/>
        <v>0</v>
      </c>
      <c r="AS272" s="334"/>
      <c r="AT272" s="328"/>
      <c r="AU272" s="333">
        <f t="shared" si="502"/>
        <v>0</v>
      </c>
      <c r="AV272" s="334"/>
      <c r="AW272" s="328"/>
      <c r="AX272" s="333">
        <f t="shared" si="503"/>
        <v>0</v>
      </c>
      <c r="AY272" s="334"/>
      <c r="AZ272" s="328"/>
      <c r="BA272" s="333">
        <f t="shared" si="504"/>
        <v>0</v>
      </c>
      <c r="BB272" s="334"/>
      <c r="BC272" s="328"/>
      <c r="BD272" s="333">
        <f t="shared" si="505"/>
        <v>0</v>
      </c>
      <c r="BE272" s="334"/>
      <c r="BF272" s="328"/>
      <c r="BG272" s="333">
        <f t="shared" si="506"/>
        <v>0</v>
      </c>
      <c r="BH272" s="334"/>
      <c r="BI272" s="328"/>
      <c r="BJ272" s="333">
        <f t="shared" si="507"/>
        <v>0</v>
      </c>
      <c r="BK272" s="334"/>
      <c r="BL272" s="328"/>
      <c r="BM272" s="333">
        <f t="shared" si="508"/>
        <v>0</v>
      </c>
      <c r="BN272" s="334"/>
      <c r="BO272" s="328"/>
      <c r="BP272" s="333">
        <f t="shared" si="509"/>
        <v>0</v>
      </c>
      <c r="BQ272" s="334"/>
      <c r="BR272" s="328"/>
      <c r="BS272" s="348" t="s">
        <v>62</v>
      </c>
    </row>
    <row r="273" spans="1:71" x14ac:dyDescent="0.3">
      <c r="A273" s="412"/>
      <c r="B273" s="450"/>
      <c r="C273" s="418"/>
      <c r="D273" s="499"/>
      <c r="E273" s="424"/>
      <c r="F273" s="325" t="s">
        <v>63</v>
      </c>
      <c r="G273" s="326"/>
      <c r="H273" s="332" t="str">
        <f t="shared" si="510"/>
        <v/>
      </c>
      <c r="I273" s="326"/>
      <c r="J273" s="332" t="str">
        <f t="shared" si="511"/>
        <v/>
      </c>
      <c r="K273" s="326"/>
      <c r="L273" s="332" t="str">
        <f t="shared" si="512"/>
        <v/>
      </c>
      <c r="M273" s="326"/>
      <c r="N273" s="332" t="str">
        <f t="shared" si="513"/>
        <v/>
      </c>
      <c r="O273" s="326"/>
      <c r="P273" s="332" t="str">
        <f t="shared" si="514"/>
        <v/>
      </c>
      <c r="Q273" s="326"/>
      <c r="R273" s="332" t="str">
        <f t="shared" si="515"/>
        <v/>
      </c>
      <c r="S273" s="326"/>
      <c r="T273" s="332" t="str">
        <f t="shared" si="516"/>
        <v/>
      </c>
      <c r="U273" s="326"/>
      <c r="V273" s="332" t="str">
        <f t="shared" si="517"/>
        <v/>
      </c>
      <c r="W273" s="326"/>
      <c r="X273" s="332" t="str">
        <f t="shared" si="518"/>
        <v/>
      </c>
      <c r="Y273" s="326"/>
      <c r="Z273" s="332" t="str">
        <f t="shared" si="519"/>
        <v/>
      </c>
      <c r="AA273" s="326"/>
      <c r="AB273" s="332" t="str">
        <f t="shared" si="520"/>
        <v/>
      </c>
      <c r="AC273" s="326"/>
      <c r="AD273" s="332" t="str">
        <f t="shared" si="521"/>
        <v/>
      </c>
      <c r="AE273" s="326"/>
      <c r="AF273" s="332" t="str">
        <f t="shared" si="522"/>
        <v/>
      </c>
      <c r="AG273" s="326"/>
      <c r="AH273" s="332" t="str">
        <f t="shared" si="523"/>
        <v/>
      </c>
      <c r="AI273" s="326"/>
      <c r="AJ273" s="332" t="str">
        <f t="shared" si="524"/>
        <v/>
      </c>
      <c r="AK273" s="326"/>
      <c r="AL273" s="332" t="str">
        <f t="shared" si="525"/>
        <v/>
      </c>
      <c r="AM273" s="326"/>
      <c r="AN273" s="332" t="str">
        <f t="shared" si="526"/>
        <v/>
      </c>
      <c r="AO273" s="326"/>
      <c r="AP273" s="332" t="str">
        <f t="shared" si="528"/>
        <v/>
      </c>
      <c r="AQ273" s="328"/>
      <c r="AR273" s="333">
        <f t="shared" si="501"/>
        <v>0</v>
      </c>
      <c r="AS273" s="334"/>
      <c r="AT273" s="328"/>
      <c r="AU273" s="333">
        <f t="shared" si="502"/>
        <v>0</v>
      </c>
      <c r="AV273" s="334"/>
      <c r="AW273" s="328"/>
      <c r="AX273" s="333">
        <f t="shared" si="503"/>
        <v>0</v>
      </c>
      <c r="AY273" s="334"/>
      <c r="AZ273" s="328"/>
      <c r="BA273" s="333">
        <f t="shared" si="504"/>
        <v>0</v>
      </c>
      <c r="BB273" s="334"/>
      <c r="BC273" s="328"/>
      <c r="BD273" s="333">
        <f t="shared" si="505"/>
        <v>0</v>
      </c>
      <c r="BE273" s="334"/>
      <c r="BF273" s="328"/>
      <c r="BG273" s="333">
        <f t="shared" si="506"/>
        <v>0</v>
      </c>
      <c r="BH273" s="334"/>
      <c r="BI273" s="328"/>
      <c r="BJ273" s="333">
        <f t="shared" si="507"/>
        <v>0</v>
      </c>
      <c r="BK273" s="334"/>
      <c r="BL273" s="328"/>
      <c r="BM273" s="333">
        <f t="shared" si="508"/>
        <v>0</v>
      </c>
      <c r="BN273" s="334"/>
      <c r="BO273" s="328"/>
      <c r="BP273" s="333">
        <f t="shared" si="509"/>
        <v>0</v>
      </c>
      <c r="BQ273" s="334"/>
      <c r="BR273" s="328"/>
      <c r="BS273" s="458">
        <f>BS270/BS264</f>
        <v>1</v>
      </c>
    </row>
    <row r="274" spans="1:71" ht="15" thickBot="1" x14ac:dyDescent="0.35">
      <c r="A274" s="413"/>
      <c r="B274" s="451"/>
      <c r="C274" s="419"/>
      <c r="D274" s="500"/>
      <c r="E274" s="425"/>
      <c r="F274" s="349" t="s">
        <v>64</v>
      </c>
      <c r="G274" s="350"/>
      <c r="H274" s="351" t="str">
        <f t="shared" si="510"/>
        <v/>
      </c>
      <c r="I274" s="350"/>
      <c r="J274" s="351" t="str">
        <f t="shared" si="511"/>
        <v/>
      </c>
      <c r="K274" s="350"/>
      <c r="L274" s="351" t="str">
        <f t="shared" si="512"/>
        <v/>
      </c>
      <c r="M274" s="350"/>
      <c r="N274" s="351" t="str">
        <f t="shared" si="513"/>
        <v/>
      </c>
      <c r="O274" s="350"/>
      <c r="P274" s="351" t="str">
        <f t="shared" si="514"/>
        <v/>
      </c>
      <c r="Q274" s="350"/>
      <c r="R274" s="351" t="str">
        <f t="shared" si="515"/>
        <v/>
      </c>
      <c r="S274" s="350"/>
      <c r="T274" s="351" t="str">
        <f t="shared" si="516"/>
        <v/>
      </c>
      <c r="U274" s="350"/>
      <c r="V274" s="351" t="str">
        <f t="shared" si="517"/>
        <v/>
      </c>
      <c r="W274" s="350"/>
      <c r="X274" s="351" t="str">
        <f t="shared" si="518"/>
        <v/>
      </c>
      <c r="Y274" s="350"/>
      <c r="Z274" s="351" t="str">
        <f t="shared" si="519"/>
        <v/>
      </c>
      <c r="AA274" s="350"/>
      <c r="AB274" s="351" t="str">
        <f t="shared" si="520"/>
        <v/>
      </c>
      <c r="AC274" s="350"/>
      <c r="AD274" s="351" t="str">
        <f t="shared" si="521"/>
        <v/>
      </c>
      <c r="AE274" s="350"/>
      <c r="AF274" s="351" t="str">
        <f t="shared" si="522"/>
        <v/>
      </c>
      <c r="AG274" s="350"/>
      <c r="AH274" s="351" t="str">
        <f t="shared" si="523"/>
        <v/>
      </c>
      <c r="AI274" s="350"/>
      <c r="AJ274" s="351" t="str">
        <f t="shared" si="524"/>
        <v/>
      </c>
      <c r="AK274" s="350"/>
      <c r="AL274" s="351" t="str">
        <f t="shared" si="525"/>
        <v/>
      </c>
      <c r="AM274" s="350"/>
      <c r="AN274" s="351" t="str">
        <f t="shared" si="526"/>
        <v/>
      </c>
      <c r="AO274" s="350"/>
      <c r="AP274" s="351" t="str">
        <f t="shared" si="528"/>
        <v/>
      </c>
      <c r="AQ274" s="352"/>
      <c r="AR274" s="353">
        <f t="shared" si="501"/>
        <v>0</v>
      </c>
      <c r="AS274" s="354"/>
      <c r="AT274" s="352"/>
      <c r="AU274" s="353">
        <f t="shared" si="502"/>
        <v>0</v>
      </c>
      <c r="AV274" s="354"/>
      <c r="AW274" s="352"/>
      <c r="AX274" s="353">
        <f t="shared" si="503"/>
        <v>0</v>
      </c>
      <c r="AY274" s="354"/>
      <c r="AZ274" s="352"/>
      <c r="BA274" s="353">
        <f t="shared" si="504"/>
        <v>0</v>
      </c>
      <c r="BB274" s="354"/>
      <c r="BC274" s="352"/>
      <c r="BD274" s="353">
        <f t="shared" si="505"/>
        <v>0</v>
      </c>
      <c r="BE274" s="354"/>
      <c r="BF274" s="352"/>
      <c r="BG274" s="353">
        <f t="shared" si="506"/>
        <v>0</v>
      </c>
      <c r="BH274" s="354"/>
      <c r="BI274" s="352"/>
      <c r="BJ274" s="353">
        <f t="shared" si="507"/>
        <v>0</v>
      </c>
      <c r="BK274" s="354"/>
      <c r="BL274" s="352"/>
      <c r="BM274" s="353">
        <f t="shared" si="508"/>
        <v>0</v>
      </c>
      <c r="BN274" s="354"/>
      <c r="BO274" s="352"/>
      <c r="BP274" s="353">
        <f t="shared" si="509"/>
        <v>0</v>
      </c>
      <c r="BQ274" s="354"/>
      <c r="BR274" s="355"/>
      <c r="BS274" s="459"/>
    </row>
    <row r="275" spans="1:71" ht="15" customHeight="1" x14ac:dyDescent="0.3">
      <c r="A275" s="440" t="s">
        <v>27</v>
      </c>
      <c r="B275" s="442" t="s">
        <v>28</v>
      </c>
      <c r="C275" s="442" t="s">
        <v>29</v>
      </c>
      <c r="D275" s="442" t="s">
        <v>30</v>
      </c>
      <c r="E275" s="432" t="s">
        <v>31</v>
      </c>
      <c r="F275" s="444" t="s">
        <v>32</v>
      </c>
      <c r="G275" s="434" t="s">
        <v>33</v>
      </c>
      <c r="H275" s="436" t="s">
        <v>34</v>
      </c>
      <c r="I275" s="434" t="s">
        <v>33</v>
      </c>
      <c r="J275" s="436" t="s">
        <v>34</v>
      </c>
      <c r="K275" s="434" t="s">
        <v>33</v>
      </c>
      <c r="L275" s="436" t="s">
        <v>34</v>
      </c>
      <c r="M275" s="434" t="s">
        <v>33</v>
      </c>
      <c r="N275" s="436" t="s">
        <v>34</v>
      </c>
      <c r="O275" s="434" t="s">
        <v>33</v>
      </c>
      <c r="P275" s="436" t="s">
        <v>34</v>
      </c>
      <c r="Q275" s="434" t="s">
        <v>33</v>
      </c>
      <c r="R275" s="436" t="s">
        <v>34</v>
      </c>
      <c r="S275" s="434" t="s">
        <v>33</v>
      </c>
      <c r="T275" s="436" t="s">
        <v>34</v>
      </c>
      <c r="U275" s="434" t="s">
        <v>33</v>
      </c>
      <c r="V275" s="436" t="s">
        <v>34</v>
      </c>
      <c r="W275" s="434" t="s">
        <v>33</v>
      </c>
      <c r="X275" s="436" t="s">
        <v>34</v>
      </c>
      <c r="Y275" s="434" t="s">
        <v>33</v>
      </c>
      <c r="Z275" s="436" t="s">
        <v>34</v>
      </c>
      <c r="AA275" s="434" t="s">
        <v>33</v>
      </c>
      <c r="AB275" s="436" t="s">
        <v>34</v>
      </c>
      <c r="AC275" s="434" t="s">
        <v>33</v>
      </c>
      <c r="AD275" s="436" t="s">
        <v>34</v>
      </c>
      <c r="AE275" s="434" t="s">
        <v>33</v>
      </c>
      <c r="AF275" s="436" t="s">
        <v>34</v>
      </c>
      <c r="AG275" s="434" t="s">
        <v>33</v>
      </c>
      <c r="AH275" s="436" t="s">
        <v>34</v>
      </c>
      <c r="AI275" s="434" t="s">
        <v>33</v>
      </c>
      <c r="AJ275" s="436" t="s">
        <v>34</v>
      </c>
      <c r="AK275" s="434" t="s">
        <v>33</v>
      </c>
      <c r="AL275" s="436" t="s">
        <v>34</v>
      </c>
      <c r="AM275" s="434" t="s">
        <v>33</v>
      </c>
      <c r="AN275" s="436" t="s">
        <v>34</v>
      </c>
      <c r="AO275" s="434" t="s">
        <v>33</v>
      </c>
      <c r="AP275" s="436" t="s">
        <v>34</v>
      </c>
      <c r="AQ275" s="447" t="s">
        <v>33</v>
      </c>
      <c r="AR275" s="460" t="s">
        <v>35</v>
      </c>
      <c r="AS275" s="446" t="s">
        <v>34</v>
      </c>
      <c r="AT275" s="447" t="s">
        <v>33</v>
      </c>
      <c r="AU275" s="460" t="s">
        <v>35</v>
      </c>
      <c r="AV275" s="446" t="s">
        <v>34</v>
      </c>
      <c r="AW275" s="447" t="s">
        <v>33</v>
      </c>
      <c r="AX275" s="460" t="s">
        <v>35</v>
      </c>
      <c r="AY275" s="446" t="s">
        <v>34</v>
      </c>
      <c r="AZ275" s="447" t="s">
        <v>33</v>
      </c>
      <c r="BA275" s="460" t="s">
        <v>35</v>
      </c>
      <c r="BB275" s="446" t="s">
        <v>34</v>
      </c>
      <c r="BC275" s="447" t="s">
        <v>33</v>
      </c>
      <c r="BD275" s="460" t="s">
        <v>35</v>
      </c>
      <c r="BE275" s="446" t="s">
        <v>34</v>
      </c>
      <c r="BF275" s="447" t="s">
        <v>33</v>
      </c>
      <c r="BG275" s="460" t="s">
        <v>35</v>
      </c>
      <c r="BH275" s="446" t="s">
        <v>34</v>
      </c>
      <c r="BI275" s="447" t="s">
        <v>33</v>
      </c>
      <c r="BJ275" s="460" t="s">
        <v>35</v>
      </c>
      <c r="BK275" s="446" t="s">
        <v>34</v>
      </c>
      <c r="BL275" s="447" t="s">
        <v>33</v>
      </c>
      <c r="BM275" s="460" t="s">
        <v>35</v>
      </c>
      <c r="BN275" s="446" t="s">
        <v>34</v>
      </c>
      <c r="BO275" s="447" t="s">
        <v>33</v>
      </c>
      <c r="BP275" s="460" t="s">
        <v>35</v>
      </c>
      <c r="BQ275" s="446" t="s">
        <v>34</v>
      </c>
      <c r="BR275" s="447" t="s">
        <v>33</v>
      </c>
      <c r="BS275" s="448" t="s">
        <v>36</v>
      </c>
    </row>
    <row r="276" spans="1:71" ht="15" customHeight="1" x14ac:dyDescent="0.3">
      <c r="A276" s="441"/>
      <c r="B276" s="443"/>
      <c r="C276" s="443"/>
      <c r="D276" s="443"/>
      <c r="E276" s="433"/>
      <c r="F276" s="445"/>
      <c r="G276" s="435"/>
      <c r="H276" s="437"/>
      <c r="I276" s="435"/>
      <c r="J276" s="437"/>
      <c r="K276" s="435"/>
      <c r="L276" s="437"/>
      <c r="M276" s="435"/>
      <c r="N276" s="437"/>
      <c r="O276" s="435"/>
      <c r="P276" s="437"/>
      <c r="Q276" s="435"/>
      <c r="R276" s="437"/>
      <c r="S276" s="435"/>
      <c r="T276" s="437"/>
      <c r="U276" s="435"/>
      <c r="V276" s="437"/>
      <c r="W276" s="435"/>
      <c r="X276" s="437"/>
      <c r="Y276" s="435"/>
      <c r="Z276" s="437"/>
      <c r="AA276" s="435"/>
      <c r="AB276" s="437"/>
      <c r="AC276" s="435"/>
      <c r="AD276" s="437"/>
      <c r="AE276" s="435"/>
      <c r="AF276" s="437"/>
      <c r="AG276" s="435"/>
      <c r="AH276" s="437"/>
      <c r="AI276" s="435"/>
      <c r="AJ276" s="437"/>
      <c r="AK276" s="435"/>
      <c r="AL276" s="437"/>
      <c r="AM276" s="435"/>
      <c r="AN276" s="437"/>
      <c r="AO276" s="435"/>
      <c r="AP276" s="437"/>
      <c r="AQ276" s="431"/>
      <c r="AR276" s="433"/>
      <c r="AS276" s="406"/>
      <c r="AT276" s="431"/>
      <c r="AU276" s="433"/>
      <c r="AV276" s="406"/>
      <c r="AW276" s="431"/>
      <c r="AX276" s="433"/>
      <c r="AY276" s="406"/>
      <c r="AZ276" s="431"/>
      <c r="BA276" s="433"/>
      <c r="BB276" s="406"/>
      <c r="BC276" s="431"/>
      <c r="BD276" s="433"/>
      <c r="BE276" s="406"/>
      <c r="BF276" s="431"/>
      <c r="BG276" s="433"/>
      <c r="BH276" s="406"/>
      <c r="BI276" s="431"/>
      <c r="BJ276" s="433"/>
      <c r="BK276" s="406"/>
      <c r="BL276" s="431"/>
      <c r="BM276" s="433"/>
      <c r="BN276" s="406"/>
      <c r="BO276" s="431"/>
      <c r="BP276" s="433"/>
      <c r="BQ276" s="406"/>
      <c r="BR276" s="431"/>
      <c r="BS276" s="410"/>
    </row>
    <row r="277" spans="1:71" ht="15" customHeight="1" x14ac:dyDescent="0.3">
      <c r="A277" s="411" t="s">
        <v>79</v>
      </c>
      <c r="B277" s="414">
        <v>1586</v>
      </c>
      <c r="C277" s="417">
        <v>901276</v>
      </c>
      <c r="D277" s="420" t="s">
        <v>80</v>
      </c>
      <c r="E277" s="423" t="s">
        <v>76</v>
      </c>
      <c r="F277" s="325" t="s">
        <v>41</v>
      </c>
      <c r="G277" s="326"/>
      <c r="H277" s="327" t="str">
        <f>IF(G277&gt;0,G277,"")</f>
        <v/>
      </c>
      <c r="I277" s="326"/>
      <c r="J277" s="327" t="str">
        <f>IF(I277&gt;0,I277,"")</f>
        <v/>
      </c>
      <c r="K277" s="326"/>
      <c r="L277" s="327" t="str">
        <f>IF(K277&gt;0,K277,"")</f>
        <v/>
      </c>
      <c r="M277" s="326"/>
      <c r="N277" s="327" t="str">
        <f>IF(M277&gt;0,M277,"")</f>
        <v/>
      </c>
      <c r="O277" s="326"/>
      <c r="P277" s="327" t="str">
        <f>IF(O277&gt;0,O277,"")</f>
        <v/>
      </c>
      <c r="Q277" s="326"/>
      <c r="R277" s="327" t="str">
        <f>IF(Q277&gt;0,Q277,"")</f>
        <v/>
      </c>
      <c r="S277" s="326"/>
      <c r="T277" s="327" t="str">
        <f>IF(S277&gt;0,S277,"")</f>
        <v/>
      </c>
      <c r="U277" s="326"/>
      <c r="V277" s="327" t="str">
        <f>IF(U277&gt;0,U277,"")</f>
        <v/>
      </c>
      <c r="W277" s="326"/>
      <c r="X277" s="327" t="str">
        <f>IF(W277&gt;0,W277,"")</f>
        <v/>
      </c>
      <c r="Y277" s="326"/>
      <c r="Z277" s="327" t="str">
        <f>IF(Y277&gt;0,Y277,"")</f>
        <v/>
      </c>
      <c r="AA277" s="326"/>
      <c r="AB277" s="327" t="str">
        <f>IF(AA277&gt;0,AA277,"")</f>
        <v/>
      </c>
      <c r="AC277" s="326"/>
      <c r="AD277" s="327" t="str">
        <f>IF(AC277&gt;0,AC277,"")</f>
        <v/>
      </c>
      <c r="AE277" s="326"/>
      <c r="AF277" s="327" t="str">
        <f>IF(AE277&gt;0,AE277,"")</f>
        <v/>
      </c>
      <c r="AG277" s="326"/>
      <c r="AH277" s="327" t="str">
        <f>IF(AG277&gt;0,AG277,"")</f>
        <v/>
      </c>
      <c r="AI277" s="326"/>
      <c r="AJ277" s="327" t="str">
        <f>IF(AI277&gt;0,AI277,"")</f>
        <v/>
      </c>
      <c r="AK277" s="326"/>
      <c r="AL277" s="327" t="str">
        <f>IF(AK277&gt;0,AK277,"")</f>
        <v/>
      </c>
      <c r="AM277" s="326"/>
      <c r="AN277" s="327" t="str">
        <f>IF(AM277&gt;0,AM277,"")</f>
        <v/>
      </c>
      <c r="AO277" s="326"/>
      <c r="AP277" s="327" t="str">
        <f>IF(AO277&gt;0,AO277,"")</f>
        <v/>
      </c>
      <c r="AQ277" s="328"/>
      <c r="AR277" s="329">
        <f t="shared" ref="AR277:AR288" si="529">AQ277-AS277</f>
        <v>0</v>
      </c>
      <c r="AS277" s="330"/>
      <c r="AT277" s="328"/>
      <c r="AU277" s="329">
        <f t="shared" ref="AU277:AU288" si="530">AT277-AV277</f>
        <v>0</v>
      </c>
      <c r="AV277" s="330"/>
      <c r="AW277" s="328"/>
      <c r="AX277" s="329">
        <f t="shared" ref="AX277:AX288" si="531">AW277-AY277</f>
        <v>0</v>
      </c>
      <c r="AY277" s="330"/>
      <c r="AZ277" s="328"/>
      <c r="BA277" s="329">
        <f t="shared" ref="BA277:BA288" si="532">AZ277-BB277</f>
        <v>0</v>
      </c>
      <c r="BB277" s="330"/>
      <c r="BC277" s="328"/>
      <c r="BD277" s="329">
        <f t="shared" ref="BD277:BD288" si="533">BC277-BE277</f>
        <v>0</v>
      </c>
      <c r="BE277" s="330"/>
      <c r="BF277" s="328"/>
      <c r="BG277" s="329">
        <f t="shared" ref="BG277:BG288" si="534">BF277-BH277</f>
        <v>0</v>
      </c>
      <c r="BH277" s="330"/>
      <c r="BI277" s="328"/>
      <c r="BJ277" s="329">
        <f t="shared" ref="BJ277:BJ288" si="535">BI277-BK277</f>
        <v>0</v>
      </c>
      <c r="BK277" s="330"/>
      <c r="BL277" s="328"/>
      <c r="BM277" s="329">
        <f t="shared" ref="BM277:BM288" si="536">BL277-BN277</f>
        <v>0</v>
      </c>
      <c r="BN277" s="330"/>
      <c r="BO277" s="328"/>
      <c r="BP277" s="329">
        <f t="shared" ref="BP277:BP288" si="537">BO277-BQ277</f>
        <v>0</v>
      </c>
      <c r="BQ277" s="330"/>
      <c r="BR277" s="328"/>
      <c r="BS277" s="347" t="s">
        <v>42</v>
      </c>
    </row>
    <row r="278" spans="1:71" x14ac:dyDescent="0.3">
      <c r="A278" s="412"/>
      <c r="B278" s="415"/>
      <c r="C278" s="418"/>
      <c r="D278" s="421"/>
      <c r="E278" s="424"/>
      <c r="F278" s="325" t="s">
        <v>53</v>
      </c>
      <c r="G278" s="326"/>
      <c r="H278" s="332" t="str">
        <f t="shared" ref="H278:J288" si="538">IF(G278&gt;0,G278,"")</f>
        <v/>
      </c>
      <c r="I278" s="326"/>
      <c r="J278" s="332" t="str">
        <f t="shared" si="538"/>
        <v/>
      </c>
      <c r="K278" s="326"/>
      <c r="L278" s="332" t="str">
        <f t="shared" ref="L278:L288" si="539">IF(K278&gt;0,K278,"")</f>
        <v/>
      </c>
      <c r="M278" s="326"/>
      <c r="N278" s="332" t="str">
        <f t="shared" ref="N278:N288" si="540">IF(M278&gt;0,M278,"")</f>
        <v/>
      </c>
      <c r="O278" s="326"/>
      <c r="P278" s="332" t="str">
        <f t="shared" ref="P278:P288" si="541">IF(O278&gt;0,O278,"")</f>
        <v/>
      </c>
      <c r="Q278" s="326"/>
      <c r="R278" s="332" t="str">
        <f t="shared" ref="R278:R288" si="542">IF(Q278&gt;0,Q278,"")</f>
        <v/>
      </c>
      <c r="S278" s="326"/>
      <c r="T278" s="332" t="str">
        <f t="shared" ref="T278:T288" si="543">IF(S278&gt;0,S278,"")</f>
        <v/>
      </c>
      <c r="U278" s="326"/>
      <c r="V278" s="332" t="str">
        <f t="shared" ref="V278:V288" si="544">IF(U278&gt;0,U278,"")</f>
        <v/>
      </c>
      <c r="W278" s="326"/>
      <c r="X278" s="332" t="str">
        <f t="shared" ref="X278:X288" si="545">IF(W278&gt;0,W278,"")</f>
        <v/>
      </c>
      <c r="Y278" s="326"/>
      <c r="Z278" s="332" t="str">
        <f t="shared" ref="Z278:Z288" si="546">IF(Y278&gt;0,Y278,"")</f>
        <v/>
      </c>
      <c r="AA278" s="326"/>
      <c r="AB278" s="332" t="str">
        <f t="shared" ref="AB278:AB288" si="547">IF(AA278&gt;0,AA278,"")</f>
        <v/>
      </c>
      <c r="AC278" s="326"/>
      <c r="AD278" s="332" t="str">
        <f t="shared" ref="AD278:AD288" si="548">IF(AC278&gt;0,AC278,"")</f>
        <v/>
      </c>
      <c r="AE278" s="326"/>
      <c r="AF278" s="332" t="str">
        <f t="shared" ref="AF278:AF288" si="549">IF(AE278&gt;0,AE278,"")</f>
        <v/>
      </c>
      <c r="AG278" s="326"/>
      <c r="AH278" s="332" t="str">
        <f t="shared" ref="AH278:AH288" si="550">IF(AG278&gt;0,AG278,"")</f>
        <v/>
      </c>
      <c r="AI278" s="326"/>
      <c r="AJ278" s="332" t="str">
        <f t="shared" ref="AJ278:AJ288" si="551">IF(AI278&gt;0,AI278,"")</f>
        <v/>
      </c>
      <c r="AK278" s="326"/>
      <c r="AL278" s="332" t="str">
        <f t="shared" ref="AL278:AL288" si="552">IF(AK278&gt;0,AK278,"")</f>
        <v/>
      </c>
      <c r="AM278" s="326"/>
      <c r="AN278" s="332" t="str">
        <f t="shared" ref="AN278:AN288" si="553">IF(AM278&gt;0,AM278,"")</f>
        <v/>
      </c>
      <c r="AO278" s="326"/>
      <c r="AP278" s="332" t="str">
        <f t="shared" ref="AP278:AP288" si="554">IF(AO278&gt;0,AO278,"")</f>
        <v/>
      </c>
      <c r="AQ278" s="328"/>
      <c r="AR278" s="333">
        <f t="shared" si="529"/>
        <v>0</v>
      </c>
      <c r="AS278" s="334"/>
      <c r="AT278" s="328"/>
      <c r="AU278" s="333">
        <f t="shared" si="530"/>
        <v>0</v>
      </c>
      <c r="AV278" s="334"/>
      <c r="AW278" s="328"/>
      <c r="AX278" s="333">
        <f t="shared" si="531"/>
        <v>0</v>
      </c>
      <c r="AY278" s="334"/>
      <c r="AZ278" s="328"/>
      <c r="BA278" s="333">
        <f t="shared" si="532"/>
        <v>0</v>
      </c>
      <c r="BB278" s="334"/>
      <c r="BC278" s="328"/>
      <c r="BD278" s="333">
        <f t="shared" si="533"/>
        <v>0</v>
      </c>
      <c r="BE278" s="334"/>
      <c r="BF278" s="328"/>
      <c r="BG278" s="333">
        <f t="shared" si="534"/>
        <v>0</v>
      </c>
      <c r="BH278" s="334"/>
      <c r="BI278" s="328"/>
      <c r="BJ278" s="333">
        <f t="shared" si="535"/>
        <v>0</v>
      </c>
      <c r="BK278" s="334"/>
      <c r="BL278" s="328"/>
      <c r="BM278" s="333">
        <f t="shared" si="536"/>
        <v>0</v>
      </c>
      <c r="BN278" s="334"/>
      <c r="BO278" s="328"/>
      <c r="BP278" s="333">
        <f t="shared" si="537"/>
        <v>0</v>
      </c>
      <c r="BQ278" s="334"/>
      <c r="BR278" s="328"/>
      <c r="BS278" s="426">
        <f>SUM(AQ277:AQ288,AT277:AT288,AW277:AW288,AZ277:AZ288,BC277:BC288,BR277:BR288)+SUM(AO277:AO288,AM277:AM288,AK277:AK288,AI277:AI288,AG277:AG288,AE277:AE288,AC277:AC288,AA277:AA288,Y277:Y288,W277:W288,U277:U288,S277:S288,Q275,Q277:Q288,O277:O288,M277:M288,K277:K288,I277:I288,G277:G288,Q275)</f>
        <v>2589516</v>
      </c>
    </row>
    <row r="279" spans="1:71" x14ac:dyDescent="0.3">
      <c r="A279" s="412"/>
      <c r="B279" s="415"/>
      <c r="C279" s="418"/>
      <c r="D279" s="421"/>
      <c r="E279" s="424"/>
      <c r="F279" s="325" t="s">
        <v>54</v>
      </c>
      <c r="G279" s="326"/>
      <c r="H279" s="332" t="str">
        <f t="shared" si="538"/>
        <v/>
      </c>
      <c r="I279" s="326"/>
      <c r="J279" s="332" t="str">
        <f t="shared" si="538"/>
        <v/>
      </c>
      <c r="K279" s="326"/>
      <c r="L279" s="332" t="str">
        <f t="shared" si="539"/>
        <v/>
      </c>
      <c r="M279" s="326"/>
      <c r="N279" s="332" t="str">
        <f t="shared" si="540"/>
        <v/>
      </c>
      <c r="O279" s="326"/>
      <c r="P279" s="332" t="str">
        <f t="shared" si="541"/>
        <v/>
      </c>
      <c r="Q279" s="326"/>
      <c r="R279" s="332" t="str">
        <f t="shared" si="542"/>
        <v/>
      </c>
      <c r="S279" s="326"/>
      <c r="T279" s="332" t="str">
        <f t="shared" si="543"/>
        <v/>
      </c>
      <c r="U279" s="326"/>
      <c r="V279" s="332" t="str">
        <f t="shared" si="544"/>
        <v/>
      </c>
      <c r="W279" s="326"/>
      <c r="X279" s="332" t="str">
        <f t="shared" si="545"/>
        <v/>
      </c>
      <c r="Y279" s="326"/>
      <c r="Z279" s="332" t="str">
        <f t="shared" si="546"/>
        <v/>
      </c>
      <c r="AA279" s="326"/>
      <c r="AB279" s="332" t="str">
        <f t="shared" si="547"/>
        <v/>
      </c>
      <c r="AC279" s="326"/>
      <c r="AD279" s="332" t="str">
        <f t="shared" si="548"/>
        <v/>
      </c>
      <c r="AE279" s="326"/>
      <c r="AF279" s="332" t="str">
        <f t="shared" si="549"/>
        <v/>
      </c>
      <c r="AG279" s="326"/>
      <c r="AH279" s="332" t="str">
        <f t="shared" si="550"/>
        <v/>
      </c>
      <c r="AI279" s="326"/>
      <c r="AJ279" s="332" t="str">
        <f t="shared" si="551"/>
        <v/>
      </c>
      <c r="AK279" s="326"/>
      <c r="AL279" s="332" t="str">
        <f t="shared" si="552"/>
        <v/>
      </c>
      <c r="AM279" s="326"/>
      <c r="AN279" s="332" t="str">
        <f t="shared" si="553"/>
        <v/>
      </c>
      <c r="AO279" s="326"/>
      <c r="AP279" s="332" t="str">
        <f t="shared" si="554"/>
        <v/>
      </c>
      <c r="AQ279" s="328"/>
      <c r="AR279" s="333">
        <f t="shared" si="529"/>
        <v>0</v>
      </c>
      <c r="AS279" s="334"/>
      <c r="AT279" s="328"/>
      <c r="AU279" s="333">
        <f t="shared" si="530"/>
        <v>0</v>
      </c>
      <c r="AV279" s="334"/>
      <c r="AW279" s="328"/>
      <c r="AX279" s="333">
        <f t="shared" si="531"/>
        <v>0</v>
      </c>
      <c r="AY279" s="334"/>
      <c r="AZ279" s="328"/>
      <c r="BA279" s="333">
        <f t="shared" si="532"/>
        <v>0</v>
      </c>
      <c r="BB279" s="334"/>
      <c r="BC279" s="328"/>
      <c r="BD279" s="333">
        <f t="shared" si="533"/>
        <v>0</v>
      </c>
      <c r="BE279" s="334"/>
      <c r="BF279" s="328"/>
      <c r="BG279" s="333">
        <f t="shared" si="534"/>
        <v>0</v>
      </c>
      <c r="BH279" s="334"/>
      <c r="BI279" s="328"/>
      <c r="BJ279" s="333">
        <f t="shared" si="535"/>
        <v>0</v>
      </c>
      <c r="BK279" s="334"/>
      <c r="BL279" s="328"/>
      <c r="BM279" s="333">
        <f t="shared" si="536"/>
        <v>0</v>
      </c>
      <c r="BN279" s="334"/>
      <c r="BO279" s="328"/>
      <c r="BP279" s="333">
        <f t="shared" si="537"/>
        <v>0</v>
      </c>
      <c r="BQ279" s="334"/>
      <c r="BR279" s="328"/>
      <c r="BS279" s="426"/>
    </row>
    <row r="280" spans="1:71" x14ac:dyDescent="0.3">
      <c r="A280" s="412"/>
      <c r="B280" s="415"/>
      <c r="C280" s="418"/>
      <c r="D280" s="421"/>
      <c r="E280" s="424"/>
      <c r="F280" s="325" t="s">
        <v>55</v>
      </c>
      <c r="G280" s="326"/>
      <c r="H280" s="335" t="str">
        <f t="shared" si="538"/>
        <v/>
      </c>
      <c r="I280" s="326"/>
      <c r="J280" s="335" t="str">
        <f t="shared" si="538"/>
        <v/>
      </c>
      <c r="K280" s="326"/>
      <c r="L280" s="335" t="str">
        <f t="shared" si="539"/>
        <v/>
      </c>
      <c r="M280" s="326"/>
      <c r="N280" s="335" t="str">
        <f t="shared" si="540"/>
        <v/>
      </c>
      <c r="O280" s="326"/>
      <c r="P280" s="335" t="str">
        <f t="shared" si="541"/>
        <v/>
      </c>
      <c r="Q280" s="326"/>
      <c r="R280" s="335" t="str">
        <f t="shared" si="542"/>
        <v/>
      </c>
      <c r="S280" s="326"/>
      <c r="T280" s="335" t="str">
        <f t="shared" si="543"/>
        <v/>
      </c>
      <c r="U280" s="326"/>
      <c r="V280" s="335" t="str">
        <f t="shared" si="544"/>
        <v/>
      </c>
      <c r="W280" s="326"/>
      <c r="X280" s="335" t="str">
        <f t="shared" si="545"/>
        <v/>
      </c>
      <c r="Y280" s="326"/>
      <c r="Z280" s="335" t="str">
        <f t="shared" si="546"/>
        <v/>
      </c>
      <c r="AA280" s="326"/>
      <c r="AB280" s="335" t="str">
        <f t="shared" si="547"/>
        <v/>
      </c>
      <c r="AC280" s="326"/>
      <c r="AD280" s="335" t="str">
        <f t="shared" si="548"/>
        <v/>
      </c>
      <c r="AE280" s="326"/>
      <c r="AF280" s="335" t="str">
        <f t="shared" si="549"/>
        <v/>
      </c>
      <c r="AG280" s="326"/>
      <c r="AH280" s="335" t="str">
        <f t="shared" si="550"/>
        <v/>
      </c>
      <c r="AI280" s="326"/>
      <c r="AJ280" s="335" t="str">
        <f t="shared" si="551"/>
        <v/>
      </c>
      <c r="AK280" s="326"/>
      <c r="AL280" s="335" t="str">
        <f t="shared" si="552"/>
        <v/>
      </c>
      <c r="AM280" s="326"/>
      <c r="AN280" s="335" t="str">
        <f t="shared" si="553"/>
        <v/>
      </c>
      <c r="AO280" s="326"/>
      <c r="AP280" s="335" t="str">
        <f t="shared" si="554"/>
        <v/>
      </c>
      <c r="AQ280" s="328"/>
      <c r="AR280" s="333">
        <f t="shared" si="529"/>
        <v>0</v>
      </c>
      <c r="AS280" s="334"/>
      <c r="AT280" s="328"/>
      <c r="AU280" s="333">
        <f t="shared" si="530"/>
        <v>0</v>
      </c>
      <c r="AV280" s="334"/>
      <c r="AW280" s="328"/>
      <c r="AX280" s="333">
        <f t="shared" si="531"/>
        <v>0</v>
      </c>
      <c r="AY280" s="334"/>
      <c r="AZ280" s="328"/>
      <c r="BA280" s="333">
        <f t="shared" si="532"/>
        <v>0</v>
      </c>
      <c r="BB280" s="334"/>
      <c r="BC280" s="328"/>
      <c r="BD280" s="333">
        <f t="shared" si="533"/>
        <v>0</v>
      </c>
      <c r="BE280" s="334"/>
      <c r="BF280" s="328"/>
      <c r="BG280" s="333">
        <f t="shared" si="534"/>
        <v>0</v>
      </c>
      <c r="BH280" s="334"/>
      <c r="BI280" s="328"/>
      <c r="BJ280" s="333">
        <f t="shared" si="535"/>
        <v>0</v>
      </c>
      <c r="BK280" s="334"/>
      <c r="BL280" s="328"/>
      <c r="BM280" s="333">
        <f t="shared" si="536"/>
        <v>0</v>
      </c>
      <c r="BN280" s="334"/>
      <c r="BO280" s="328"/>
      <c r="BP280" s="333">
        <f t="shared" si="537"/>
        <v>0</v>
      </c>
      <c r="BQ280" s="334"/>
      <c r="BR280" s="328"/>
      <c r="BS280" s="348" t="s">
        <v>43</v>
      </c>
    </row>
    <row r="281" spans="1:71" ht="15" customHeight="1" x14ac:dyDescent="0.3">
      <c r="A281" s="412"/>
      <c r="B281" s="415"/>
      <c r="C281" s="418"/>
      <c r="D281" s="421"/>
      <c r="E281" s="424"/>
      <c r="F281" s="325" t="s">
        <v>56</v>
      </c>
      <c r="G281" s="326"/>
      <c r="H281" s="335" t="str">
        <f t="shared" si="538"/>
        <v/>
      </c>
      <c r="I281" s="326"/>
      <c r="J281" s="335" t="str">
        <f t="shared" si="538"/>
        <v/>
      </c>
      <c r="K281" s="326"/>
      <c r="L281" s="335" t="str">
        <f t="shared" si="539"/>
        <v/>
      </c>
      <c r="M281" s="326"/>
      <c r="N281" s="335" t="str">
        <f t="shared" si="540"/>
        <v/>
      </c>
      <c r="O281" s="326"/>
      <c r="P281" s="335" t="str">
        <f t="shared" si="541"/>
        <v/>
      </c>
      <c r="Q281" s="326"/>
      <c r="R281" s="335" t="str">
        <f t="shared" si="542"/>
        <v/>
      </c>
      <c r="S281" s="326"/>
      <c r="T281" s="335" t="str">
        <f t="shared" si="543"/>
        <v/>
      </c>
      <c r="U281" s="326"/>
      <c r="V281" s="335" t="str">
        <f t="shared" si="544"/>
        <v/>
      </c>
      <c r="W281" s="326"/>
      <c r="X281" s="335" t="str">
        <f t="shared" si="545"/>
        <v/>
      </c>
      <c r="Y281" s="326"/>
      <c r="Z281" s="335" t="str">
        <f t="shared" si="546"/>
        <v/>
      </c>
      <c r="AA281" s="326"/>
      <c r="AB281" s="335" t="str">
        <f t="shared" si="547"/>
        <v/>
      </c>
      <c r="AC281" s="326"/>
      <c r="AD281" s="335" t="str">
        <f t="shared" si="548"/>
        <v/>
      </c>
      <c r="AE281" s="326"/>
      <c r="AF281" s="335" t="str">
        <f t="shared" si="549"/>
        <v/>
      </c>
      <c r="AG281" s="326"/>
      <c r="AH281" s="335" t="str">
        <f t="shared" si="550"/>
        <v/>
      </c>
      <c r="AI281" s="326"/>
      <c r="AJ281" s="335" t="str">
        <f t="shared" si="551"/>
        <v/>
      </c>
      <c r="AK281" s="326"/>
      <c r="AL281" s="335" t="str">
        <f t="shared" si="552"/>
        <v/>
      </c>
      <c r="AM281" s="326"/>
      <c r="AN281" s="335" t="str">
        <f t="shared" si="553"/>
        <v/>
      </c>
      <c r="AO281" s="326"/>
      <c r="AP281" s="335" t="str">
        <f t="shared" si="554"/>
        <v/>
      </c>
      <c r="AQ281" s="328"/>
      <c r="AR281" s="333">
        <f t="shared" si="529"/>
        <v>0</v>
      </c>
      <c r="AS281" s="334"/>
      <c r="AT281" s="328"/>
      <c r="AU281" s="333">
        <f t="shared" si="530"/>
        <v>0</v>
      </c>
      <c r="AV281" s="334"/>
      <c r="AW281" s="328"/>
      <c r="AX281" s="333">
        <f t="shared" si="531"/>
        <v>0</v>
      </c>
      <c r="AY281" s="334"/>
      <c r="AZ281" s="328"/>
      <c r="BA281" s="333">
        <f t="shared" si="532"/>
        <v>0</v>
      </c>
      <c r="BB281" s="334"/>
      <c r="BC281" s="328"/>
      <c r="BD281" s="333">
        <f t="shared" si="533"/>
        <v>0</v>
      </c>
      <c r="BE281" s="334"/>
      <c r="BF281" s="328"/>
      <c r="BG281" s="333">
        <f t="shared" si="534"/>
        <v>0</v>
      </c>
      <c r="BH281" s="334"/>
      <c r="BI281" s="328"/>
      <c r="BJ281" s="333">
        <f t="shared" si="535"/>
        <v>0</v>
      </c>
      <c r="BK281" s="334"/>
      <c r="BL281" s="328"/>
      <c r="BM281" s="333">
        <f t="shared" si="536"/>
        <v>0</v>
      </c>
      <c r="BN281" s="334"/>
      <c r="BO281" s="328"/>
      <c r="BP281" s="333">
        <f t="shared" si="537"/>
        <v>0</v>
      </c>
      <c r="BQ281" s="334"/>
      <c r="BR281" s="328"/>
      <c r="BS281" s="426">
        <f>SUM(AR277:AR288,AU277:AU288,AX277:AX288,BA277:BA288,BD277:BD288)</f>
        <v>0</v>
      </c>
    </row>
    <row r="282" spans="1:71" x14ac:dyDescent="0.3">
      <c r="A282" s="412"/>
      <c r="B282" s="415"/>
      <c r="C282" s="418"/>
      <c r="D282" s="421"/>
      <c r="E282" s="424"/>
      <c r="F282" s="325" t="s">
        <v>57</v>
      </c>
      <c r="G282" s="326"/>
      <c r="H282" s="332" t="str">
        <f t="shared" si="538"/>
        <v/>
      </c>
      <c r="I282" s="326"/>
      <c r="J282" s="332" t="str">
        <f t="shared" si="538"/>
        <v/>
      </c>
      <c r="K282" s="326"/>
      <c r="L282" s="332" t="str">
        <f t="shared" si="539"/>
        <v/>
      </c>
      <c r="M282" s="326"/>
      <c r="N282" s="332" t="str">
        <f t="shared" si="540"/>
        <v/>
      </c>
      <c r="O282" s="326"/>
      <c r="P282" s="332" t="str">
        <f t="shared" si="541"/>
        <v/>
      </c>
      <c r="Q282" s="326"/>
      <c r="R282" s="332" t="str">
        <f t="shared" si="542"/>
        <v/>
      </c>
      <c r="S282" s="326"/>
      <c r="T282" s="332" t="str">
        <f t="shared" si="543"/>
        <v/>
      </c>
      <c r="U282" s="326"/>
      <c r="V282" s="332" t="str">
        <f t="shared" si="544"/>
        <v/>
      </c>
      <c r="W282" s="326"/>
      <c r="X282" s="332" t="str">
        <f t="shared" si="545"/>
        <v/>
      </c>
      <c r="Y282" s="326"/>
      <c r="Z282" s="332" t="str">
        <f t="shared" si="546"/>
        <v/>
      </c>
      <c r="AA282" s="326"/>
      <c r="AB282" s="332" t="str">
        <f t="shared" si="547"/>
        <v/>
      </c>
      <c r="AC282" s="326"/>
      <c r="AD282" s="332" t="str">
        <f t="shared" si="548"/>
        <v/>
      </c>
      <c r="AE282" s="326"/>
      <c r="AF282" s="332" t="str">
        <f t="shared" si="549"/>
        <v/>
      </c>
      <c r="AG282" s="326"/>
      <c r="AH282" s="332" t="str">
        <f t="shared" si="550"/>
        <v/>
      </c>
      <c r="AI282" s="326"/>
      <c r="AJ282" s="332" t="str">
        <f t="shared" si="551"/>
        <v/>
      </c>
      <c r="AK282" s="326"/>
      <c r="AL282" s="332" t="str">
        <f t="shared" si="552"/>
        <v/>
      </c>
      <c r="AM282" s="326"/>
      <c r="AN282" s="332" t="str">
        <f t="shared" si="553"/>
        <v/>
      </c>
      <c r="AO282" s="326"/>
      <c r="AP282" s="332" t="str">
        <f t="shared" si="554"/>
        <v/>
      </c>
      <c r="AQ282" s="328"/>
      <c r="AR282" s="333">
        <f t="shared" si="529"/>
        <v>0</v>
      </c>
      <c r="AS282" s="334"/>
      <c r="AT282" s="328">
        <v>2480353</v>
      </c>
      <c r="AU282" s="333">
        <f t="shared" si="530"/>
        <v>0</v>
      </c>
      <c r="AV282" s="334">
        <v>2480353</v>
      </c>
      <c r="AW282" s="268">
        <v>49717</v>
      </c>
      <c r="AX282" s="266">
        <f t="shared" si="531"/>
        <v>0</v>
      </c>
      <c r="AY282" s="267">
        <v>49717</v>
      </c>
      <c r="AZ282" s="268">
        <v>59446</v>
      </c>
      <c r="BA282" s="266">
        <f t="shared" si="532"/>
        <v>0</v>
      </c>
      <c r="BB282" s="267">
        <v>59446</v>
      </c>
      <c r="BC282" s="328"/>
      <c r="BD282" s="333">
        <f t="shared" si="533"/>
        <v>0</v>
      </c>
      <c r="BE282" s="334"/>
      <c r="BF282" s="328"/>
      <c r="BG282" s="333">
        <f t="shared" si="534"/>
        <v>0</v>
      </c>
      <c r="BH282" s="334"/>
      <c r="BI282" s="328"/>
      <c r="BJ282" s="333">
        <f t="shared" si="535"/>
        <v>0</v>
      </c>
      <c r="BK282" s="334"/>
      <c r="BL282" s="328"/>
      <c r="BM282" s="333">
        <f t="shared" si="536"/>
        <v>0</v>
      </c>
      <c r="BN282" s="334"/>
      <c r="BO282" s="328"/>
      <c r="BP282" s="333">
        <f t="shared" si="537"/>
        <v>0</v>
      </c>
      <c r="BQ282" s="334"/>
      <c r="BR282" s="328"/>
      <c r="BS282" s="427"/>
    </row>
    <row r="283" spans="1:71" x14ac:dyDescent="0.3">
      <c r="A283" s="412"/>
      <c r="B283" s="415"/>
      <c r="C283" s="418"/>
      <c r="D283" s="421"/>
      <c r="E283" s="424"/>
      <c r="F283" s="325" t="s">
        <v>58</v>
      </c>
      <c r="G283" s="326"/>
      <c r="H283" s="332" t="str">
        <f t="shared" si="538"/>
        <v/>
      </c>
      <c r="I283" s="326"/>
      <c r="J283" s="332" t="str">
        <f t="shared" si="538"/>
        <v/>
      </c>
      <c r="K283" s="326"/>
      <c r="L283" s="332" t="str">
        <f t="shared" si="539"/>
        <v/>
      </c>
      <c r="M283" s="326"/>
      <c r="N283" s="332" t="str">
        <f t="shared" si="540"/>
        <v/>
      </c>
      <c r="O283" s="326"/>
      <c r="P283" s="332" t="str">
        <f t="shared" si="541"/>
        <v/>
      </c>
      <c r="Q283" s="326"/>
      <c r="R283" s="332" t="str">
        <f t="shared" si="542"/>
        <v/>
      </c>
      <c r="S283" s="326"/>
      <c r="T283" s="332" t="str">
        <f t="shared" si="543"/>
        <v/>
      </c>
      <c r="U283" s="326"/>
      <c r="V283" s="332" t="str">
        <f t="shared" si="544"/>
        <v/>
      </c>
      <c r="W283" s="326"/>
      <c r="X283" s="332" t="str">
        <f t="shared" si="545"/>
        <v/>
      </c>
      <c r="Y283" s="326"/>
      <c r="Z283" s="332" t="str">
        <f t="shared" si="546"/>
        <v/>
      </c>
      <c r="AA283" s="326"/>
      <c r="AB283" s="332" t="str">
        <f t="shared" si="547"/>
        <v/>
      </c>
      <c r="AC283" s="326"/>
      <c r="AD283" s="332" t="str">
        <f t="shared" si="548"/>
        <v/>
      </c>
      <c r="AE283" s="326"/>
      <c r="AF283" s="332" t="str">
        <f t="shared" si="549"/>
        <v/>
      </c>
      <c r="AG283" s="326"/>
      <c r="AH283" s="332" t="str">
        <f t="shared" si="550"/>
        <v/>
      </c>
      <c r="AI283" s="326"/>
      <c r="AJ283" s="332" t="str">
        <f t="shared" si="551"/>
        <v/>
      </c>
      <c r="AK283" s="326"/>
      <c r="AL283" s="332" t="str">
        <f t="shared" si="552"/>
        <v/>
      </c>
      <c r="AM283" s="326"/>
      <c r="AN283" s="332" t="str">
        <f t="shared" si="553"/>
        <v/>
      </c>
      <c r="AO283" s="326"/>
      <c r="AP283" s="332" t="str">
        <f t="shared" si="554"/>
        <v/>
      </c>
      <c r="AQ283" s="328"/>
      <c r="AR283" s="333">
        <f t="shared" si="529"/>
        <v>0</v>
      </c>
      <c r="AS283" s="334"/>
      <c r="AT283" s="328"/>
      <c r="AU283" s="333">
        <f t="shared" si="530"/>
        <v>0</v>
      </c>
      <c r="AV283" s="334"/>
      <c r="AW283" s="328"/>
      <c r="AX283" s="333">
        <f t="shared" si="531"/>
        <v>0</v>
      </c>
      <c r="AY283" s="334"/>
      <c r="AZ283" s="328"/>
      <c r="BA283" s="333">
        <f t="shared" si="532"/>
        <v>0</v>
      </c>
      <c r="BB283" s="334"/>
      <c r="BC283" s="328"/>
      <c r="BD283" s="333">
        <f t="shared" si="533"/>
        <v>0</v>
      </c>
      <c r="BE283" s="334"/>
      <c r="BF283" s="328"/>
      <c r="BG283" s="333">
        <f t="shared" si="534"/>
        <v>0</v>
      </c>
      <c r="BH283" s="334"/>
      <c r="BI283" s="328"/>
      <c r="BJ283" s="333">
        <f t="shared" si="535"/>
        <v>0</v>
      </c>
      <c r="BK283" s="334"/>
      <c r="BL283" s="328"/>
      <c r="BM283" s="333">
        <f t="shared" si="536"/>
        <v>0</v>
      </c>
      <c r="BN283" s="334"/>
      <c r="BO283" s="328"/>
      <c r="BP283" s="333">
        <f t="shared" si="537"/>
        <v>0</v>
      </c>
      <c r="BQ283" s="334"/>
      <c r="BR283" s="328"/>
      <c r="BS283" s="348" t="s">
        <v>44</v>
      </c>
    </row>
    <row r="284" spans="1:71" x14ac:dyDescent="0.3">
      <c r="A284" s="412"/>
      <c r="B284" s="415"/>
      <c r="C284" s="418"/>
      <c r="D284" s="421"/>
      <c r="E284" s="424"/>
      <c r="F284" s="325" t="s">
        <v>59</v>
      </c>
      <c r="G284" s="326"/>
      <c r="H284" s="332" t="str">
        <f t="shared" si="538"/>
        <v/>
      </c>
      <c r="I284" s="326"/>
      <c r="J284" s="332" t="str">
        <f t="shared" si="538"/>
        <v/>
      </c>
      <c r="K284" s="326"/>
      <c r="L284" s="332" t="str">
        <f t="shared" si="539"/>
        <v/>
      </c>
      <c r="M284" s="326"/>
      <c r="N284" s="332" t="str">
        <f t="shared" si="540"/>
        <v/>
      </c>
      <c r="O284" s="326"/>
      <c r="P284" s="332" t="str">
        <f t="shared" si="541"/>
        <v/>
      </c>
      <c r="Q284" s="326"/>
      <c r="R284" s="332" t="str">
        <f t="shared" si="542"/>
        <v/>
      </c>
      <c r="S284" s="326"/>
      <c r="T284" s="332" t="str">
        <f t="shared" si="543"/>
        <v/>
      </c>
      <c r="U284" s="326"/>
      <c r="V284" s="332" t="str">
        <f t="shared" si="544"/>
        <v/>
      </c>
      <c r="W284" s="326"/>
      <c r="X284" s="332" t="str">
        <f t="shared" si="545"/>
        <v/>
      </c>
      <c r="Y284" s="326"/>
      <c r="Z284" s="332" t="str">
        <f t="shared" si="546"/>
        <v/>
      </c>
      <c r="AA284" s="326"/>
      <c r="AB284" s="332" t="str">
        <f t="shared" si="547"/>
        <v/>
      </c>
      <c r="AC284" s="326"/>
      <c r="AD284" s="332" t="str">
        <f t="shared" si="548"/>
        <v/>
      </c>
      <c r="AE284" s="326"/>
      <c r="AF284" s="332" t="str">
        <f t="shared" si="549"/>
        <v/>
      </c>
      <c r="AG284" s="326"/>
      <c r="AH284" s="332" t="str">
        <f t="shared" si="550"/>
        <v/>
      </c>
      <c r="AI284" s="326"/>
      <c r="AJ284" s="332" t="str">
        <f t="shared" si="551"/>
        <v/>
      </c>
      <c r="AK284" s="326"/>
      <c r="AL284" s="332" t="str">
        <f t="shared" si="552"/>
        <v/>
      </c>
      <c r="AM284" s="326"/>
      <c r="AN284" s="332" t="str">
        <f t="shared" si="553"/>
        <v/>
      </c>
      <c r="AO284" s="326"/>
      <c r="AP284" s="332" t="str">
        <f t="shared" si="554"/>
        <v/>
      </c>
      <c r="AQ284" s="328"/>
      <c r="AR284" s="333">
        <f t="shared" si="529"/>
        <v>0</v>
      </c>
      <c r="AS284" s="334"/>
      <c r="AT284" s="328"/>
      <c r="AU284" s="333">
        <f t="shared" si="530"/>
        <v>0</v>
      </c>
      <c r="AV284" s="334"/>
      <c r="AW284" s="328"/>
      <c r="AX284" s="333">
        <f t="shared" si="531"/>
        <v>0</v>
      </c>
      <c r="AY284" s="334"/>
      <c r="AZ284" s="328"/>
      <c r="BA284" s="333">
        <f t="shared" si="532"/>
        <v>0</v>
      </c>
      <c r="BB284" s="334"/>
      <c r="BC284" s="328"/>
      <c r="BD284" s="333">
        <f t="shared" si="533"/>
        <v>0</v>
      </c>
      <c r="BE284" s="334"/>
      <c r="BF284" s="328"/>
      <c r="BG284" s="333">
        <f t="shared" si="534"/>
        <v>0</v>
      </c>
      <c r="BH284" s="334"/>
      <c r="BI284" s="328"/>
      <c r="BJ284" s="333">
        <f t="shared" si="535"/>
        <v>0</v>
      </c>
      <c r="BK284" s="334"/>
      <c r="BL284" s="328"/>
      <c r="BM284" s="333">
        <f t="shared" si="536"/>
        <v>0</v>
      </c>
      <c r="BN284" s="334"/>
      <c r="BO284" s="328"/>
      <c r="BP284" s="333">
        <f t="shared" si="537"/>
        <v>0</v>
      </c>
      <c r="BQ284" s="334"/>
      <c r="BR284" s="328"/>
      <c r="BS284" s="426">
        <f>SUM(AS277:AS288,AV277:AV288,AY277:AY288,BB277:BB288,BE277:BE288)+SUM(AP277:AP288,AN277:AN288,AL277:AL288,AJ277:AJ288,AH277:AH288,AF277:AF288,AD277:AD288,AB277:AB288,Z277:Z288,X277:X288,V277:V288,T277:T288,R277:R288,P277:P288,N277:N288,L277:L288,J277:J288,H277:H288)</f>
        <v>2589516</v>
      </c>
    </row>
    <row r="285" spans="1:71" ht="15" customHeight="1" x14ac:dyDescent="0.3">
      <c r="A285" s="412"/>
      <c r="B285" s="415"/>
      <c r="C285" s="418"/>
      <c r="D285" s="421"/>
      <c r="E285" s="424"/>
      <c r="F285" s="325" t="s">
        <v>60</v>
      </c>
      <c r="G285" s="326"/>
      <c r="H285" s="332" t="str">
        <f t="shared" si="538"/>
        <v/>
      </c>
      <c r="I285" s="326"/>
      <c r="J285" s="332" t="str">
        <f t="shared" si="538"/>
        <v/>
      </c>
      <c r="K285" s="326"/>
      <c r="L285" s="332" t="str">
        <f t="shared" si="539"/>
        <v/>
      </c>
      <c r="M285" s="326"/>
      <c r="N285" s="332" t="str">
        <f t="shared" si="540"/>
        <v/>
      </c>
      <c r="O285" s="326"/>
      <c r="P285" s="332" t="str">
        <f t="shared" si="541"/>
        <v/>
      </c>
      <c r="Q285" s="326"/>
      <c r="R285" s="332" t="str">
        <f t="shared" si="542"/>
        <v/>
      </c>
      <c r="S285" s="326"/>
      <c r="T285" s="332" t="str">
        <f t="shared" si="543"/>
        <v/>
      </c>
      <c r="U285" s="326"/>
      <c r="V285" s="332" t="str">
        <f t="shared" si="544"/>
        <v/>
      </c>
      <c r="W285" s="326"/>
      <c r="X285" s="332" t="str">
        <f t="shared" si="545"/>
        <v/>
      </c>
      <c r="Y285" s="326"/>
      <c r="Z285" s="332" t="str">
        <f t="shared" si="546"/>
        <v/>
      </c>
      <c r="AA285" s="326"/>
      <c r="AB285" s="332" t="str">
        <f t="shared" si="547"/>
        <v/>
      </c>
      <c r="AC285" s="326"/>
      <c r="AD285" s="332" t="str">
        <f t="shared" si="548"/>
        <v/>
      </c>
      <c r="AE285" s="326"/>
      <c r="AF285" s="332" t="str">
        <f t="shared" si="549"/>
        <v/>
      </c>
      <c r="AG285" s="326"/>
      <c r="AH285" s="332" t="str">
        <f t="shared" si="550"/>
        <v/>
      </c>
      <c r="AI285" s="326"/>
      <c r="AJ285" s="332" t="str">
        <f t="shared" si="551"/>
        <v/>
      </c>
      <c r="AK285" s="326"/>
      <c r="AL285" s="332" t="str">
        <f t="shared" si="552"/>
        <v/>
      </c>
      <c r="AM285" s="326"/>
      <c r="AN285" s="332" t="str">
        <f t="shared" si="553"/>
        <v/>
      </c>
      <c r="AO285" s="326"/>
      <c r="AP285" s="332" t="str">
        <f t="shared" si="554"/>
        <v/>
      </c>
      <c r="AQ285" s="328"/>
      <c r="AR285" s="333">
        <f t="shared" si="529"/>
        <v>0</v>
      </c>
      <c r="AS285" s="334"/>
      <c r="AT285" s="328"/>
      <c r="AU285" s="333">
        <f t="shared" si="530"/>
        <v>0</v>
      </c>
      <c r="AV285" s="334"/>
      <c r="AW285" s="328"/>
      <c r="AX285" s="333">
        <f t="shared" si="531"/>
        <v>0</v>
      </c>
      <c r="AY285" s="334"/>
      <c r="AZ285" s="328"/>
      <c r="BA285" s="333">
        <f t="shared" si="532"/>
        <v>0</v>
      </c>
      <c r="BB285" s="334"/>
      <c r="BC285" s="328"/>
      <c r="BD285" s="333">
        <f t="shared" si="533"/>
        <v>0</v>
      </c>
      <c r="BE285" s="334"/>
      <c r="BF285" s="328"/>
      <c r="BG285" s="333">
        <f t="shared" si="534"/>
        <v>0</v>
      </c>
      <c r="BH285" s="334"/>
      <c r="BI285" s="328"/>
      <c r="BJ285" s="333">
        <f t="shared" si="535"/>
        <v>0</v>
      </c>
      <c r="BK285" s="334"/>
      <c r="BL285" s="328"/>
      <c r="BM285" s="333">
        <f t="shared" si="536"/>
        <v>0</v>
      </c>
      <c r="BN285" s="334"/>
      <c r="BO285" s="328"/>
      <c r="BP285" s="333">
        <f t="shared" si="537"/>
        <v>0</v>
      </c>
      <c r="BQ285" s="334"/>
      <c r="BR285" s="328"/>
      <c r="BS285" s="426"/>
    </row>
    <row r="286" spans="1:71" x14ac:dyDescent="0.3">
      <c r="A286" s="412"/>
      <c r="B286" s="415"/>
      <c r="C286" s="418"/>
      <c r="D286" s="421"/>
      <c r="E286" s="424"/>
      <c r="F286" s="325" t="s">
        <v>61</v>
      </c>
      <c r="G286" s="326"/>
      <c r="H286" s="335" t="str">
        <f t="shared" si="538"/>
        <v/>
      </c>
      <c r="I286" s="326"/>
      <c r="J286" s="335" t="str">
        <f t="shared" si="538"/>
        <v/>
      </c>
      <c r="K286" s="326"/>
      <c r="L286" s="335" t="str">
        <f t="shared" si="539"/>
        <v/>
      </c>
      <c r="M286" s="326"/>
      <c r="N286" s="335" t="str">
        <f t="shared" si="540"/>
        <v/>
      </c>
      <c r="O286" s="326"/>
      <c r="P286" s="335" t="str">
        <f t="shared" si="541"/>
        <v/>
      </c>
      <c r="Q286" s="326"/>
      <c r="R286" s="335" t="str">
        <f t="shared" si="542"/>
        <v/>
      </c>
      <c r="S286" s="326"/>
      <c r="T286" s="335" t="str">
        <f t="shared" si="543"/>
        <v/>
      </c>
      <c r="U286" s="326"/>
      <c r="V286" s="335" t="str">
        <f t="shared" si="544"/>
        <v/>
      </c>
      <c r="W286" s="326"/>
      <c r="X286" s="335" t="str">
        <f t="shared" si="545"/>
        <v/>
      </c>
      <c r="Y286" s="326"/>
      <c r="Z286" s="335" t="str">
        <f t="shared" si="546"/>
        <v/>
      </c>
      <c r="AA286" s="326"/>
      <c r="AB286" s="335" t="str">
        <f t="shared" si="547"/>
        <v/>
      </c>
      <c r="AC286" s="326"/>
      <c r="AD286" s="335" t="str">
        <f t="shared" si="548"/>
        <v/>
      </c>
      <c r="AE286" s="326"/>
      <c r="AF286" s="335" t="str">
        <f t="shared" si="549"/>
        <v/>
      </c>
      <c r="AG286" s="326"/>
      <c r="AH286" s="335" t="str">
        <f t="shared" si="550"/>
        <v/>
      </c>
      <c r="AI286" s="326"/>
      <c r="AJ286" s="335" t="str">
        <f t="shared" si="551"/>
        <v/>
      </c>
      <c r="AK286" s="326"/>
      <c r="AL286" s="335" t="str">
        <f t="shared" si="552"/>
        <v/>
      </c>
      <c r="AM286" s="326"/>
      <c r="AN286" s="335" t="str">
        <f t="shared" si="553"/>
        <v/>
      </c>
      <c r="AO286" s="326"/>
      <c r="AP286" s="335" t="str">
        <f t="shared" si="554"/>
        <v/>
      </c>
      <c r="AQ286" s="328"/>
      <c r="AR286" s="333">
        <f t="shared" si="529"/>
        <v>0</v>
      </c>
      <c r="AS286" s="334"/>
      <c r="AT286" s="328"/>
      <c r="AU286" s="333">
        <f t="shared" si="530"/>
        <v>0</v>
      </c>
      <c r="AV286" s="334"/>
      <c r="AW286" s="328"/>
      <c r="AX286" s="333">
        <f t="shared" si="531"/>
        <v>0</v>
      </c>
      <c r="AY286" s="334"/>
      <c r="AZ286" s="328"/>
      <c r="BA286" s="333">
        <f t="shared" si="532"/>
        <v>0</v>
      </c>
      <c r="BB286" s="334"/>
      <c r="BC286" s="328"/>
      <c r="BD286" s="333">
        <f t="shared" si="533"/>
        <v>0</v>
      </c>
      <c r="BE286" s="334"/>
      <c r="BF286" s="328"/>
      <c r="BG286" s="333">
        <f t="shared" si="534"/>
        <v>0</v>
      </c>
      <c r="BH286" s="334"/>
      <c r="BI286" s="328"/>
      <c r="BJ286" s="333">
        <f t="shared" si="535"/>
        <v>0</v>
      </c>
      <c r="BK286" s="334"/>
      <c r="BL286" s="328"/>
      <c r="BM286" s="333">
        <f t="shared" si="536"/>
        <v>0</v>
      </c>
      <c r="BN286" s="334"/>
      <c r="BO286" s="328"/>
      <c r="BP286" s="333">
        <f t="shared" si="537"/>
        <v>0</v>
      </c>
      <c r="BQ286" s="334"/>
      <c r="BR286" s="328"/>
      <c r="BS286" s="348" t="s">
        <v>62</v>
      </c>
    </row>
    <row r="287" spans="1:71" x14ac:dyDescent="0.3">
      <c r="A287" s="412"/>
      <c r="B287" s="415"/>
      <c r="C287" s="418"/>
      <c r="D287" s="421"/>
      <c r="E287" s="424"/>
      <c r="F287" s="325" t="s">
        <v>63</v>
      </c>
      <c r="G287" s="326"/>
      <c r="H287" s="332" t="str">
        <f t="shared" si="538"/>
        <v/>
      </c>
      <c r="I287" s="326"/>
      <c r="J287" s="332" t="str">
        <f t="shared" si="538"/>
        <v/>
      </c>
      <c r="K287" s="326"/>
      <c r="L287" s="332" t="str">
        <f t="shared" si="539"/>
        <v/>
      </c>
      <c r="M287" s="326"/>
      <c r="N287" s="332" t="str">
        <f t="shared" si="540"/>
        <v/>
      </c>
      <c r="O287" s="326"/>
      <c r="P287" s="332" t="str">
        <f t="shared" si="541"/>
        <v/>
      </c>
      <c r="Q287" s="326"/>
      <c r="R287" s="332" t="str">
        <f t="shared" si="542"/>
        <v/>
      </c>
      <c r="S287" s="326"/>
      <c r="T287" s="332" t="str">
        <f t="shared" si="543"/>
        <v/>
      </c>
      <c r="U287" s="326"/>
      <c r="V287" s="332" t="str">
        <f t="shared" si="544"/>
        <v/>
      </c>
      <c r="W287" s="326"/>
      <c r="X287" s="332" t="str">
        <f t="shared" si="545"/>
        <v/>
      </c>
      <c r="Y287" s="326"/>
      <c r="Z287" s="332" t="str">
        <f t="shared" si="546"/>
        <v/>
      </c>
      <c r="AA287" s="326"/>
      <c r="AB287" s="332" t="str">
        <f t="shared" si="547"/>
        <v/>
      </c>
      <c r="AC287" s="326"/>
      <c r="AD287" s="332" t="str">
        <f t="shared" si="548"/>
        <v/>
      </c>
      <c r="AE287" s="326"/>
      <c r="AF287" s="332" t="str">
        <f t="shared" si="549"/>
        <v/>
      </c>
      <c r="AG287" s="326"/>
      <c r="AH287" s="332" t="str">
        <f t="shared" si="550"/>
        <v/>
      </c>
      <c r="AI287" s="326"/>
      <c r="AJ287" s="332" t="str">
        <f t="shared" si="551"/>
        <v/>
      </c>
      <c r="AK287" s="326"/>
      <c r="AL287" s="332" t="str">
        <f t="shared" si="552"/>
        <v/>
      </c>
      <c r="AM287" s="326"/>
      <c r="AN287" s="332" t="str">
        <f t="shared" si="553"/>
        <v/>
      </c>
      <c r="AO287" s="326"/>
      <c r="AP287" s="332" t="str">
        <f t="shared" si="554"/>
        <v/>
      </c>
      <c r="AQ287" s="328"/>
      <c r="AR287" s="333">
        <f t="shared" si="529"/>
        <v>0</v>
      </c>
      <c r="AS287" s="334"/>
      <c r="AT287" s="328"/>
      <c r="AU287" s="333">
        <f t="shared" si="530"/>
        <v>0</v>
      </c>
      <c r="AV287" s="334"/>
      <c r="AW287" s="328"/>
      <c r="AX287" s="333">
        <f t="shared" si="531"/>
        <v>0</v>
      </c>
      <c r="AY287" s="334"/>
      <c r="AZ287" s="328"/>
      <c r="BA287" s="333">
        <f t="shared" si="532"/>
        <v>0</v>
      </c>
      <c r="BB287" s="334"/>
      <c r="BC287" s="328"/>
      <c r="BD287" s="333">
        <f t="shared" si="533"/>
        <v>0</v>
      </c>
      <c r="BE287" s="334"/>
      <c r="BF287" s="328"/>
      <c r="BG287" s="333">
        <f t="shared" si="534"/>
        <v>0</v>
      </c>
      <c r="BH287" s="334"/>
      <c r="BI287" s="328"/>
      <c r="BJ287" s="333">
        <f t="shared" si="535"/>
        <v>0</v>
      </c>
      <c r="BK287" s="334"/>
      <c r="BL287" s="328"/>
      <c r="BM287" s="333">
        <f t="shared" si="536"/>
        <v>0</v>
      </c>
      <c r="BN287" s="334"/>
      <c r="BO287" s="328"/>
      <c r="BP287" s="333">
        <f t="shared" si="537"/>
        <v>0</v>
      </c>
      <c r="BQ287" s="334"/>
      <c r="BR287" s="328"/>
      <c r="BS287" s="458">
        <f>BS284/BS278</f>
        <v>1</v>
      </c>
    </row>
    <row r="288" spans="1:71" ht="15" thickBot="1" x14ac:dyDescent="0.35">
      <c r="A288" s="413"/>
      <c r="B288" s="416"/>
      <c r="C288" s="419"/>
      <c r="D288" s="422"/>
      <c r="E288" s="425"/>
      <c r="F288" s="349" t="s">
        <v>64</v>
      </c>
      <c r="G288" s="350"/>
      <c r="H288" s="351" t="str">
        <f t="shared" si="538"/>
        <v/>
      </c>
      <c r="I288" s="350"/>
      <c r="J288" s="351" t="str">
        <f t="shared" si="538"/>
        <v/>
      </c>
      <c r="K288" s="350"/>
      <c r="L288" s="351" t="str">
        <f t="shared" si="539"/>
        <v/>
      </c>
      <c r="M288" s="350"/>
      <c r="N288" s="351" t="str">
        <f t="shared" si="540"/>
        <v/>
      </c>
      <c r="O288" s="350"/>
      <c r="P288" s="351" t="str">
        <f t="shared" si="541"/>
        <v/>
      </c>
      <c r="Q288" s="350"/>
      <c r="R288" s="351" t="str">
        <f t="shared" si="542"/>
        <v/>
      </c>
      <c r="S288" s="350"/>
      <c r="T288" s="351" t="str">
        <f t="shared" si="543"/>
        <v/>
      </c>
      <c r="U288" s="350"/>
      <c r="V288" s="351" t="str">
        <f t="shared" si="544"/>
        <v/>
      </c>
      <c r="W288" s="350"/>
      <c r="X288" s="351" t="str">
        <f t="shared" si="545"/>
        <v/>
      </c>
      <c r="Y288" s="350"/>
      <c r="Z288" s="351" t="str">
        <f t="shared" si="546"/>
        <v/>
      </c>
      <c r="AA288" s="350"/>
      <c r="AB288" s="351" t="str">
        <f t="shared" si="547"/>
        <v/>
      </c>
      <c r="AC288" s="350"/>
      <c r="AD288" s="351" t="str">
        <f t="shared" si="548"/>
        <v/>
      </c>
      <c r="AE288" s="350"/>
      <c r="AF288" s="351" t="str">
        <f t="shared" si="549"/>
        <v/>
      </c>
      <c r="AG288" s="350"/>
      <c r="AH288" s="351" t="str">
        <f t="shared" si="550"/>
        <v/>
      </c>
      <c r="AI288" s="350"/>
      <c r="AJ288" s="351" t="str">
        <f t="shared" si="551"/>
        <v/>
      </c>
      <c r="AK288" s="350"/>
      <c r="AL288" s="351" t="str">
        <f t="shared" si="552"/>
        <v/>
      </c>
      <c r="AM288" s="350"/>
      <c r="AN288" s="351" t="str">
        <f t="shared" si="553"/>
        <v/>
      </c>
      <c r="AO288" s="350"/>
      <c r="AP288" s="351" t="str">
        <f t="shared" si="554"/>
        <v/>
      </c>
      <c r="AQ288" s="359"/>
      <c r="AR288" s="353">
        <f t="shared" si="529"/>
        <v>0</v>
      </c>
      <c r="AS288" s="354"/>
      <c r="AT288" s="352"/>
      <c r="AU288" s="353">
        <f t="shared" si="530"/>
        <v>0</v>
      </c>
      <c r="AV288" s="354"/>
      <c r="AW288" s="352"/>
      <c r="AX288" s="353">
        <f t="shared" si="531"/>
        <v>0</v>
      </c>
      <c r="AY288" s="354"/>
      <c r="AZ288" s="352"/>
      <c r="BA288" s="353">
        <f t="shared" si="532"/>
        <v>0</v>
      </c>
      <c r="BB288" s="354"/>
      <c r="BC288" s="352"/>
      <c r="BD288" s="353">
        <f t="shared" si="533"/>
        <v>0</v>
      </c>
      <c r="BE288" s="354"/>
      <c r="BF288" s="352"/>
      <c r="BG288" s="353">
        <f t="shared" si="534"/>
        <v>0</v>
      </c>
      <c r="BH288" s="354"/>
      <c r="BI288" s="352"/>
      <c r="BJ288" s="353">
        <f t="shared" si="535"/>
        <v>0</v>
      </c>
      <c r="BK288" s="354"/>
      <c r="BL288" s="352"/>
      <c r="BM288" s="353">
        <f t="shared" si="536"/>
        <v>0</v>
      </c>
      <c r="BN288" s="354"/>
      <c r="BO288" s="352"/>
      <c r="BP288" s="353">
        <f t="shared" si="537"/>
        <v>0</v>
      </c>
      <c r="BQ288" s="354"/>
      <c r="BR288" s="361"/>
      <c r="BS288" s="459"/>
    </row>
    <row r="289" spans="1:71" ht="15" customHeight="1" x14ac:dyDescent="0.3">
      <c r="A289" s="440" t="s">
        <v>27</v>
      </c>
      <c r="B289" s="442" t="s">
        <v>28</v>
      </c>
      <c r="C289" s="442" t="s">
        <v>29</v>
      </c>
      <c r="D289" s="442" t="s">
        <v>30</v>
      </c>
      <c r="E289" s="432" t="s">
        <v>31</v>
      </c>
      <c r="F289" s="444" t="s">
        <v>32</v>
      </c>
      <c r="G289" s="434" t="s">
        <v>33</v>
      </c>
      <c r="H289" s="436" t="s">
        <v>34</v>
      </c>
      <c r="I289" s="434" t="s">
        <v>33</v>
      </c>
      <c r="J289" s="436" t="s">
        <v>34</v>
      </c>
      <c r="K289" s="434" t="s">
        <v>33</v>
      </c>
      <c r="L289" s="436" t="s">
        <v>34</v>
      </c>
      <c r="M289" s="434" t="s">
        <v>33</v>
      </c>
      <c r="N289" s="436" t="s">
        <v>34</v>
      </c>
      <c r="O289" s="434" t="s">
        <v>33</v>
      </c>
      <c r="P289" s="436" t="s">
        <v>34</v>
      </c>
      <c r="Q289" s="434" t="s">
        <v>33</v>
      </c>
      <c r="R289" s="436" t="s">
        <v>34</v>
      </c>
      <c r="S289" s="434" t="s">
        <v>33</v>
      </c>
      <c r="T289" s="436" t="s">
        <v>34</v>
      </c>
      <c r="U289" s="434" t="s">
        <v>33</v>
      </c>
      <c r="V289" s="436" t="s">
        <v>34</v>
      </c>
      <c r="W289" s="434" t="s">
        <v>33</v>
      </c>
      <c r="X289" s="436" t="s">
        <v>34</v>
      </c>
      <c r="Y289" s="434" t="s">
        <v>33</v>
      </c>
      <c r="Z289" s="436" t="s">
        <v>34</v>
      </c>
      <c r="AA289" s="434" t="s">
        <v>33</v>
      </c>
      <c r="AB289" s="436" t="s">
        <v>34</v>
      </c>
      <c r="AC289" s="434" t="s">
        <v>33</v>
      </c>
      <c r="AD289" s="436" t="s">
        <v>34</v>
      </c>
      <c r="AE289" s="434" t="s">
        <v>33</v>
      </c>
      <c r="AF289" s="436" t="s">
        <v>34</v>
      </c>
      <c r="AG289" s="434" t="s">
        <v>33</v>
      </c>
      <c r="AH289" s="436" t="s">
        <v>34</v>
      </c>
      <c r="AI289" s="434" t="s">
        <v>33</v>
      </c>
      <c r="AJ289" s="436" t="s">
        <v>34</v>
      </c>
      <c r="AK289" s="434" t="s">
        <v>33</v>
      </c>
      <c r="AL289" s="436" t="s">
        <v>34</v>
      </c>
      <c r="AM289" s="434" t="s">
        <v>33</v>
      </c>
      <c r="AN289" s="436" t="s">
        <v>34</v>
      </c>
      <c r="AO289" s="434" t="s">
        <v>33</v>
      </c>
      <c r="AP289" s="436" t="s">
        <v>34</v>
      </c>
      <c r="AQ289" s="447" t="s">
        <v>33</v>
      </c>
      <c r="AR289" s="460" t="s">
        <v>35</v>
      </c>
      <c r="AS289" s="446" t="s">
        <v>34</v>
      </c>
      <c r="AT289" s="447" t="s">
        <v>33</v>
      </c>
      <c r="AU289" s="460" t="s">
        <v>35</v>
      </c>
      <c r="AV289" s="446" t="s">
        <v>34</v>
      </c>
      <c r="AW289" s="447" t="s">
        <v>33</v>
      </c>
      <c r="AX289" s="460" t="s">
        <v>35</v>
      </c>
      <c r="AY289" s="446" t="s">
        <v>34</v>
      </c>
      <c r="AZ289" s="447" t="s">
        <v>33</v>
      </c>
      <c r="BA289" s="460" t="s">
        <v>35</v>
      </c>
      <c r="BB289" s="446" t="s">
        <v>34</v>
      </c>
      <c r="BC289" s="447" t="s">
        <v>33</v>
      </c>
      <c r="BD289" s="460" t="s">
        <v>35</v>
      </c>
      <c r="BE289" s="446" t="s">
        <v>34</v>
      </c>
      <c r="BF289" s="447" t="s">
        <v>33</v>
      </c>
      <c r="BG289" s="460" t="s">
        <v>35</v>
      </c>
      <c r="BH289" s="446" t="s">
        <v>34</v>
      </c>
      <c r="BI289" s="447" t="s">
        <v>33</v>
      </c>
      <c r="BJ289" s="460" t="s">
        <v>35</v>
      </c>
      <c r="BK289" s="446" t="s">
        <v>34</v>
      </c>
      <c r="BL289" s="447" t="s">
        <v>33</v>
      </c>
      <c r="BM289" s="460" t="s">
        <v>35</v>
      </c>
      <c r="BN289" s="446" t="s">
        <v>34</v>
      </c>
      <c r="BO289" s="447" t="s">
        <v>33</v>
      </c>
      <c r="BP289" s="460" t="s">
        <v>35</v>
      </c>
      <c r="BQ289" s="446" t="s">
        <v>34</v>
      </c>
      <c r="BR289" s="447" t="s">
        <v>33</v>
      </c>
      <c r="BS289" s="448" t="s">
        <v>36</v>
      </c>
    </row>
    <row r="290" spans="1:71" ht="15" customHeight="1" x14ac:dyDescent="0.3">
      <c r="A290" s="441"/>
      <c r="B290" s="443"/>
      <c r="C290" s="443"/>
      <c r="D290" s="443"/>
      <c r="E290" s="433"/>
      <c r="F290" s="445"/>
      <c r="G290" s="435"/>
      <c r="H290" s="437"/>
      <c r="I290" s="435"/>
      <c r="J290" s="437"/>
      <c r="K290" s="435"/>
      <c r="L290" s="437"/>
      <c r="M290" s="435"/>
      <c r="N290" s="437"/>
      <c r="O290" s="435"/>
      <c r="P290" s="437"/>
      <c r="Q290" s="435"/>
      <c r="R290" s="437"/>
      <c r="S290" s="435"/>
      <c r="T290" s="437"/>
      <c r="U290" s="435"/>
      <c r="V290" s="437"/>
      <c r="W290" s="435"/>
      <c r="X290" s="437"/>
      <c r="Y290" s="435"/>
      <c r="Z290" s="437"/>
      <c r="AA290" s="435"/>
      <c r="AB290" s="437"/>
      <c r="AC290" s="435"/>
      <c r="AD290" s="437"/>
      <c r="AE290" s="435"/>
      <c r="AF290" s="437"/>
      <c r="AG290" s="435"/>
      <c r="AH290" s="437"/>
      <c r="AI290" s="435"/>
      <c r="AJ290" s="437"/>
      <c r="AK290" s="435"/>
      <c r="AL290" s="437"/>
      <c r="AM290" s="435"/>
      <c r="AN290" s="437"/>
      <c r="AO290" s="435"/>
      <c r="AP290" s="437"/>
      <c r="AQ290" s="431"/>
      <c r="AR290" s="433"/>
      <c r="AS290" s="406"/>
      <c r="AT290" s="431"/>
      <c r="AU290" s="433"/>
      <c r="AV290" s="406"/>
      <c r="AW290" s="431"/>
      <c r="AX290" s="433"/>
      <c r="AY290" s="406"/>
      <c r="AZ290" s="431"/>
      <c r="BA290" s="433"/>
      <c r="BB290" s="406"/>
      <c r="BC290" s="431"/>
      <c r="BD290" s="433"/>
      <c r="BE290" s="406"/>
      <c r="BF290" s="431"/>
      <c r="BG290" s="433"/>
      <c r="BH290" s="406"/>
      <c r="BI290" s="431"/>
      <c r="BJ290" s="433"/>
      <c r="BK290" s="406"/>
      <c r="BL290" s="431"/>
      <c r="BM290" s="433"/>
      <c r="BN290" s="406"/>
      <c r="BO290" s="431"/>
      <c r="BP290" s="433"/>
      <c r="BQ290" s="406"/>
      <c r="BR290" s="431"/>
      <c r="BS290" s="410"/>
    </row>
    <row r="291" spans="1:71" ht="15" customHeight="1" x14ac:dyDescent="0.3">
      <c r="A291" s="411" t="s">
        <v>81</v>
      </c>
      <c r="B291" s="414">
        <v>2119</v>
      </c>
      <c r="C291" s="417">
        <v>1382612</v>
      </c>
      <c r="D291" s="420" t="s">
        <v>82</v>
      </c>
      <c r="E291" s="423" t="s">
        <v>307</v>
      </c>
      <c r="F291" s="325" t="s">
        <v>41</v>
      </c>
      <c r="G291" s="326"/>
      <c r="H291" s="327" t="str">
        <f>IF(G291&gt;0,G291,"")</f>
        <v/>
      </c>
      <c r="I291" s="326"/>
      <c r="J291" s="327" t="str">
        <f>IF(I291&gt;0,I291,"")</f>
        <v/>
      </c>
      <c r="K291" s="326"/>
      <c r="L291" s="327" t="str">
        <f>IF(K291&gt;0,K291,"")</f>
        <v/>
      </c>
      <c r="M291" s="326"/>
      <c r="N291" s="327" t="str">
        <f>IF(M291&gt;0,M291,"")</f>
        <v/>
      </c>
      <c r="O291" s="326"/>
      <c r="P291" s="327" t="str">
        <f>IF(O291&gt;0,O291,"")</f>
        <v/>
      </c>
      <c r="Q291" s="326"/>
      <c r="R291" s="327" t="str">
        <f>IF(Q291&gt;0,Q291,"")</f>
        <v/>
      </c>
      <c r="S291" s="326"/>
      <c r="T291" s="327" t="str">
        <f>IF(S291&gt;0,S291,"")</f>
        <v/>
      </c>
      <c r="U291" s="326"/>
      <c r="V291" s="327" t="str">
        <f>IF(U291&gt;0,U291,"")</f>
        <v/>
      </c>
      <c r="W291" s="326"/>
      <c r="X291" s="327" t="str">
        <f>IF(W291&gt;0,W291,"")</f>
        <v/>
      </c>
      <c r="Y291" s="326"/>
      <c r="Z291" s="327" t="str">
        <f>IF(Y291&gt;0,Y291,"")</f>
        <v/>
      </c>
      <c r="AA291" s="326"/>
      <c r="AB291" s="327" t="str">
        <f>IF(AA291&gt;0,AA291,"")</f>
        <v/>
      </c>
      <c r="AC291" s="326"/>
      <c r="AD291" s="327" t="str">
        <f>IF(AC291&gt;0,AC291,"")</f>
        <v/>
      </c>
      <c r="AE291" s="326"/>
      <c r="AF291" s="327" t="str">
        <f>IF(AE291&gt;0,AE291,"")</f>
        <v/>
      </c>
      <c r="AG291" s="326"/>
      <c r="AH291" s="327" t="str">
        <f>IF(AG291&gt;0,AG291,"")</f>
        <v/>
      </c>
      <c r="AI291" s="326"/>
      <c r="AJ291" s="327" t="str">
        <f>IF(AI291&gt;0,AI291,"")</f>
        <v/>
      </c>
      <c r="AK291" s="326"/>
      <c r="AL291" s="327" t="str">
        <f>IF(AK291&gt;0,AK291,"")</f>
        <v/>
      </c>
      <c r="AM291" s="326"/>
      <c r="AN291" s="327" t="str">
        <f>IF(AM291&gt;0,AM291,"")</f>
        <v/>
      </c>
      <c r="AO291" s="326"/>
      <c r="AP291" s="327" t="str">
        <f>IF(AO291&gt;0,AO291,"")</f>
        <v/>
      </c>
      <c r="AQ291" s="328"/>
      <c r="AR291" s="329">
        <f t="shared" ref="AR291:AR302" si="555">AQ291-AS291</f>
        <v>0</v>
      </c>
      <c r="AS291" s="330"/>
      <c r="AT291" s="328"/>
      <c r="AU291" s="329">
        <f t="shared" ref="AU291:AU302" si="556">AT291-AV291</f>
        <v>0</v>
      </c>
      <c r="AV291" s="330"/>
      <c r="AW291" s="328"/>
      <c r="AX291" s="329">
        <f t="shared" ref="AX291:AX302" si="557">AW291-AY291</f>
        <v>0</v>
      </c>
      <c r="AY291" s="330"/>
      <c r="AZ291" s="328"/>
      <c r="BA291" s="329">
        <f t="shared" ref="BA291:BA302" si="558">AZ291-BB291</f>
        <v>0</v>
      </c>
      <c r="BB291" s="330"/>
      <c r="BC291" s="328"/>
      <c r="BD291" s="329">
        <f t="shared" ref="BD291:BD302" si="559">BC291-BE291</f>
        <v>0</v>
      </c>
      <c r="BE291" s="330"/>
      <c r="BF291" s="328"/>
      <c r="BG291" s="329">
        <f t="shared" ref="BG291:BG302" si="560">BF291-BH291</f>
        <v>0</v>
      </c>
      <c r="BH291" s="330"/>
      <c r="BI291" s="328"/>
      <c r="BJ291" s="329">
        <f t="shared" ref="BJ291:BJ302" si="561">BI291-BK291</f>
        <v>0</v>
      </c>
      <c r="BK291" s="330"/>
      <c r="BL291" s="328"/>
      <c r="BM291" s="329">
        <f t="shared" ref="BM291:BM302" si="562">BL291-BN291</f>
        <v>0</v>
      </c>
      <c r="BN291" s="330"/>
      <c r="BO291" s="328"/>
      <c r="BP291" s="329">
        <f t="shared" ref="BP291:BP302" si="563">BO291-BQ291</f>
        <v>0</v>
      </c>
      <c r="BQ291" s="330"/>
      <c r="BR291" s="328"/>
      <c r="BS291" s="347" t="s">
        <v>42</v>
      </c>
    </row>
    <row r="292" spans="1:71" x14ac:dyDescent="0.3">
      <c r="A292" s="412"/>
      <c r="B292" s="415"/>
      <c r="C292" s="418"/>
      <c r="D292" s="421"/>
      <c r="E292" s="424"/>
      <c r="F292" s="325" t="s">
        <v>53</v>
      </c>
      <c r="G292" s="326"/>
      <c r="H292" s="332" t="str">
        <f t="shared" ref="H292:J302" si="564">IF(G292&gt;0,G292,"")</f>
        <v/>
      </c>
      <c r="I292" s="326"/>
      <c r="J292" s="332" t="str">
        <f t="shared" si="564"/>
        <v/>
      </c>
      <c r="K292" s="326"/>
      <c r="L292" s="332" t="str">
        <f t="shared" ref="L292:L302" si="565">IF(K292&gt;0,K292,"")</f>
        <v/>
      </c>
      <c r="M292" s="326"/>
      <c r="N292" s="332" t="str">
        <f t="shared" ref="N292:N302" si="566">IF(M292&gt;0,M292,"")</f>
        <v/>
      </c>
      <c r="O292" s="326"/>
      <c r="P292" s="332" t="str">
        <f t="shared" ref="P292:P302" si="567">IF(O292&gt;0,O292,"")</f>
        <v/>
      </c>
      <c r="Q292" s="326"/>
      <c r="R292" s="332" t="str">
        <f t="shared" ref="R292:R302" si="568">IF(Q292&gt;0,Q292,"")</f>
        <v/>
      </c>
      <c r="S292" s="326"/>
      <c r="T292" s="332" t="str">
        <f t="shared" ref="T292:T302" si="569">IF(S292&gt;0,S292,"")</f>
        <v/>
      </c>
      <c r="U292" s="326"/>
      <c r="V292" s="332" t="str">
        <f t="shared" ref="V292:V302" si="570">IF(U292&gt;0,U292,"")</f>
        <v/>
      </c>
      <c r="W292" s="326"/>
      <c r="X292" s="332" t="str">
        <f t="shared" ref="X292:X302" si="571">IF(W292&gt;0,W292,"")</f>
        <v/>
      </c>
      <c r="Y292" s="326"/>
      <c r="Z292" s="332" t="str">
        <f t="shared" ref="Z292:Z302" si="572">IF(Y292&gt;0,Y292,"")</f>
        <v/>
      </c>
      <c r="AA292" s="326"/>
      <c r="AB292" s="332" t="str">
        <f t="shared" ref="AB292:AB302" si="573">IF(AA292&gt;0,AA292,"")</f>
        <v/>
      </c>
      <c r="AC292" s="326"/>
      <c r="AD292" s="332" t="str">
        <f t="shared" ref="AD292:AD302" si="574">IF(AC292&gt;0,AC292,"")</f>
        <v/>
      </c>
      <c r="AE292" s="326"/>
      <c r="AF292" s="332" t="str">
        <f t="shared" ref="AF292:AF302" si="575">IF(AE292&gt;0,AE292,"")</f>
        <v/>
      </c>
      <c r="AG292" s="326"/>
      <c r="AH292" s="332" t="str">
        <f t="shared" ref="AH292:AH302" si="576">IF(AG292&gt;0,AG292,"")</f>
        <v/>
      </c>
      <c r="AI292" s="326"/>
      <c r="AJ292" s="332" t="str">
        <f t="shared" ref="AJ292:AJ302" si="577">IF(AI292&gt;0,AI292,"")</f>
        <v/>
      </c>
      <c r="AK292" s="326"/>
      <c r="AL292" s="332" t="str">
        <f t="shared" ref="AL292:AL302" si="578">IF(AK292&gt;0,AK292,"")</f>
        <v/>
      </c>
      <c r="AM292" s="326"/>
      <c r="AN292" s="332" t="str">
        <f t="shared" ref="AN292:AN302" si="579">IF(AM292&gt;0,AM292,"")</f>
        <v/>
      </c>
      <c r="AO292" s="326"/>
      <c r="AP292" s="332" t="str">
        <f t="shared" ref="AP292:AP294" si="580">IF(AO292&gt;0,AO292,"")</f>
        <v/>
      </c>
      <c r="AQ292" s="328"/>
      <c r="AR292" s="333">
        <f t="shared" si="555"/>
        <v>0</v>
      </c>
      <c r="AS292" s="334"/>
      <c r="AT292" s="328"/>
      <c r="AU292" s="333">
        <f t="shared" si="556"/>
        <v>0</v>
      </c>
      <c r="AV292" s="334"/>
      <c r="AW292" s="268">
        <v>985600</v>
      </c>
      <c r="AX292" s="266">
        <f t="shared" si="557"/>
        <v>0</v>
      </c>
      <c r="AY292" s="267">
        <v>985600</v>
      </c>
      <c r="AZ292" s="378"/>
      <c r="BA292" s="379"/>
      <c r="BB292" s="380"/>
      <c r="BC292" s="328"/>
      <c r="BD292" s="333">
        <f t="shared" si="559"/>
        <v>0</v>
      </c>
      <c r="BE292" s="334"/>
      <c r="BF292" s="328"/>
      <c r="BG292" s="333">
        <f t="shared" si="560"/>
        <v>0</v>
      </c>
      <c r="BH292" s="334"/>
      <c r="BI292" s="328"/>
      <c r="BJ292" s="333">
        <f t="shared" si="561"/>
        <v>0</v>
      </c>
      <c r="BK292" s="334"/>
      <c r="BL292" s="328"/>
      <c r="BM292" s="333">
        <f t="shared" si="562"/>
        <v>0</v>
      </c>
      <c r="BN292" s="334"/>
      <c r="BO292" s="328"/>
      <c r="BP292" s="333">
        <f t="shared" si="563"/>
        <v>0</v>
      </c>
      <c r="BQ292" s="334"/>
      <c r="BR292" s="328"/>
      <c r="BS292" s="426">
        <f>SUM(AQ291:AQ302,AT291:AT302,AW291:AW302,AZ291:AZ302,BC291:BC302,BR291:BR302)+SUM(AO291:AO302,AM291:AM302,AK291:AK302,AI291:AI302,AG291:AG302,AE291:AE302,AC291:AC302,AA291:AA302,Y291:Y302,W291:W302,U291:U302,S291:S302,Q289,Q291:Q302,O291:O302,M291:M302,K291:K302,I291:I302,G291:G302,Q289)</f>
        <v>2171642</v>
      </c>
    </row>
    <row r="293" spans="1:71" x14ac:dyDescent="0.3">
      <c r="A293" s="412"/>
      <c r="B293" s="415"/>
      <c r="C293" s="418"/>
      <c r="D293" s="421"/>
      <c r="E293" s="424"/>
      <c r="F293" s="325" t="s">
        <v>54</v>
      </c>
      <c r="G293" s="326"/>
      <c r="H293" s="332" t="str">
        <f t="shared" si="564"/>
        <v/>
      </c>
      <c r="I293" s="326"/>
      <c r="J293" s="332" t="str">
        <f t="shared" si="564"/>
        <v/>
      </c>
      <c r="K293" s="326"/>
      <c r="L293" s="332" t="str">
        <f t="shared" si="565"/>
        <v/>
      </c>
      <c r="M293" s="326"/>
      <c r="N293" s="332" t="str">
        <f t="shared" si="566"/>
        <v/>
      </c>
      <c r="O293" s="326"/>
      <c r="P293" s="332" t="str">
        <f t="shared" si="567"/>
        <v/>
      </c>
      <c r="Q293" s="326"/>
      <c r="R293" s="332" t="str">
        <f t="shared" si="568"/>
        <v/>
      </c>
      <c r="S293" s="326"/>
      <c r="T293" s="332" t="str">
        <f t="shared" si="569"/>
        <v/>
      </c>
      <c r="U293" s="326"/>
      <c r="V293" s="332" t="str">
        <f t="shared" si="570"/>
        <v/>
      </c>
      <c r="W293" s="326"/>
      <c r="X293" s="332" t="str">
        <f t="shared" si="571"/>
        <v/>
      </c>
      <c r="Y293" s="326"/>
      <c r="Z293" s="332" t="str">
        <f t="shared" si="572"/>
        <v/>
      </c>
      <c r="AA293" s="326"/>
      <c r="AB293" s="332" t="str">
        <f t="shared" si="573"/>
        <v/>
      </c>
      <c r="AC293" s="326"/>
      <c r="AD293" s="332" t="str">
        <f t="shared" si="574"/>
        <v/>
      </c>
      <c r="AE293" s="326"/>
      <c r="AF293" s="332" t="str">
        <f t="shared" si="575"/>
        <v/>
      </c>
      <c r="AG293" s="326"/>
      <c r="AH293" s="332" t="str">
        <f t="shared" si="576"/>
        <v/>
      </c>
      <c r="AI293" s="326"/>
      <c r="AJ293" s="332" t="str">
        <f t="shared" si="577"/>
        <v/>
      </c>
      <c r="AK293" s="326"/>
      <c r="AL293" s="332" t="str">
        <f t="shared" si="578"/>
        <v/>
      </c>
      <c r="AM293" s="326"/>
      <c r="AN293" s="332" t="str">
        <f t="shared" si="579"/>
        <v/>
      </c>
      <c r="AO293" s="326"/>
      <c r="AP293" s="332" t="str">
        <f t="shared" si="580"/>
        <v/>
      </c>
      <c r="AQ293" s="328"/>
      <c r="AR293" s="333">
        <f t="shared" si="555"/>
        <v>0</v>
      </c>
      <c r="AS293" s="334"/>
      <c r="AT293" s="328"/>
      <c r="AU293" s="333">
        <f t="shared" si="556"/>
        <v>0</v>
      </c>
      <c r="AV293" s="334"/>
      <c r="AW293" s="328"/>
      <c r="AX293" s="333">
        <f t="shared" si="557"/>
        <v>0</v>
      </c>
      <c r="AY293" s="334"/>
      <c r="AZ293" s="328"/>
      <c r="BA293" s="333">
        <f t="shared" si="558"/>
        <v>0</v>
      </c>
      <c r="BB293" s="334"/>
      <c r="BC293" s="328"/>
      <c r="BD293" s="333">
        <f t="shared" si="559"/>
        <v>0</v>
      </c>
      <c r="BE293" s="334"/>
      <c r="BF293" s="328"/>
      <c r="BG293" s="333">
        <f t="shared" si="560"/>
        <v>0</v>
      </c>
      <c r="BH293" s="334"/>
      <c r="BI293" s="328"/>
      <c r="BJ293" s="333">
        <f t="shared" si="561"/>
        <v>0</v>
      </c>
      <c r="BK293" s="334"/>
      <c r="BL293" s="328"/>
      <c r="BM293" s="333">
        <f t="shared" si="562"/>
        <v>0</v>
      </c>
      <c r="BN293" s="334"/>
      <c r="BO293" s="328"/>
      <c r="BP293" s="333">
        <f t="shared" si="563"/>
        <v>0</v>
      </c>
      <c r="BQ293" s="334"/>
      <c r="BR293" s="328"/>
      <c r="BS293" s="426"/>
    </row>
    <row r="294" spans="1:71" x14ac:dyDescent="0.3">
      <c r="A294" s="412"/>
      <c r="B294" s="415"/>
      <c r="C294" s="418"/>
      <c r="D294" s="421"/>
      <c r="E294" s="424"/>
      <c r="F294" s="325" t="s">
        <v>55</v>
      </c>
      <c r="G294" s="326"/>
      <c r="H294" s="335" t="str">
        <f t="shared" si="564"/>
        <v/>
      </c>
      <c r="I294" s="326"/>
      <c r="J294" s="335" t="str">
        <f t="shared" si="564"/>
        <v/>
      </c>
      <c r="K294" s="326"/>
      <c r="L294" s="335" t="str">
        <f t="shared" si="565"/>
        <v/>
      </c>
      <c r="M294" s="326"/>
      <c r="N294" s="335" t="str">
        <f t="shared" si="566"/>
        <v/>
      </c>
      <c r="O294" s="326"/>
      <c r="P294" s="335" t="str">
        <f t="shared" si="567"/>
        <v/>
      </c>
      <c r="Q294" s="326"/>
      <c r="R294" s="335" t="str">
        <f t="shared" si="568"/>
        <v/>
      </c>
      <c r="S294" s="326"/>
      <c r="T294" s="335" t="str">
        <f t="shared" si="569"/>
        <v/>
      </c>
      <c r="U294" s="326"/>
      <c r="V294" s="335" t="str">
        <f t="shared" si="570"/>
        <v/>
      </c>
      <c r="W294" s="326"/>
      <c r="X294" s="335" t="str">
        <f t="shared" si="571"/>
        <v/>
      </c>
      <c r="Y294" s="326"/>
      <c r="Z294" s="335" t="str">
        <f t="shared" si="572"/>
        <v/>
      </c>
      <c r="AA294" s="326"/>
      <c r="AB294" s="335" t="str">
        <f t="shared" si="573"/>
        <v/>
      </c>
      <c r="AC294" s="326"/>
      <c r="AD294" s="335" t="str">
        <f t="shared" si="574"/>
        <v/>
      </c>
      <c r="AE294" s="326"/>
      <c r="AF294" s="335" t="str">
        <f t="shared" si="575"/>
        <v/>
      </c>
      <c r="AG294" s="326"/>
      <c r="AH294" s="335" t="str">
        <f t="shared" si="576"/>
        <v/>
      </c>
      <c r="AI294" s="326"/>
      <c r="AJ294" s="335" t="str">
        <f t="shared" si="577"/>
        <v/>
      </c>
      <c r="AK294" s="326"/>
      <c r="AL294" s="335" t="str">
        <f t="shared" si="578"/>
        <v/>
      </c>
      <c r="AM294" s="326"/>
      <c r="AN294" s="335" t="str">
        <f t="shared" si="579"/>
        <v/>
      </c>
      <c r="AO294" s="326"/>
      <c r="AP294" s="335" t="str">
        <f t="shared" si="580"/>
        <v/>
      </c>
      <c r="AQ294" s="328"/>
      <c r="AR294" s="333">
        <f t="shared" si="555"/>
        <v>0</v>
      </c>
      <c r="AS294" s="334"/>
      <c r="AT294" s="328"/>
      <c r="AU294" s="333">
        <f t="shared" si="556"/>
        <v>0</v>
      </c>
      <c r="AV294" s="334"/>
      <c r="AW294" s="328"/>
      <c r="AX294" s="333">
        <f t="shared" si="557"/>
        <v>0</v>
      </c>
      <c r="AY294" s="334"/>
      <c r="AZ294" s="328"/>
      <c r="BA294" s="333">
        <f t="shared" si="558"/>
        <v>0</v>
      </c>
      <c r="BB294" s="334"/>
      <c r="BC294" s="328"/>
      <c r="BD294" s="333">
        <f t="shared" si="559"/>
        <v>0</v>
      </c>
      <c r="BE294" s="334"/>
      <c r="BF294" s="328"/>
      <c r="BG294" s="333">
        <f t="shared" si="560"/>
        <v>0</v>
      </c>
      <c r="BH294" s="334"/>
      <c r="BI294" s="328"/>
      <c r="BJ294" s="333">
        <f t="shared" si="561"/>
        <v>0</v>
      </c>
      <c r="BK294" s="334"/>
      <c r="BL294" s="328"/>
      <c r="BM294" s="333">
        <f t="shared" si="562"/>
        <v>0</v>
      </c>
      <c r="BN294" s="334"/>
      <c r="BO294" s="328"/>
      <c r="BP294" s="333">
        <f t="shared" si="563"/>
        <v>0</v>
      </c>
      <c r="BQ294" s="334"/>
      <c r="BR294" s="328"/>
      <c r="BS294" s="348" t="s">
        <v>43</v>
      </c>
    </row>
    <row r="295" spans="1:71" x14ac:dyDescent="0.3">
      <c r="A295" s="412"/>
      <c r="B295" s="415"/>
      <c r="C295" s="418"/>
      <c r="D295" s="421"/>
      <c r="E295" s="424"/>
      <c r="F295" s="325" t="s">
        <v>56</v>
      </c>
      <c r="G295" s="326"/>
      <c r="H295" s="335" t="str">
        <f t="shared" si="564"/>
        <v/>
      </c>
      <c r="I295" s="326"/>
      <c r="J295" s="335" t="str">
        <f t="shared" si="564"/>
        <v/>
      </c>
      <c r="K295" s="326"/>
      <c r="L295" s="335" t="str">
        <f t="shared" si="565"/>
        <v/>
      </c>
      <c r="M295" s="326"/>
      <c r="N295" s="335" t="str">
        <f t="shared" si="566"/>
        <v/>
      </c>
      <c r="O295" s="326"/>
      <c r="P295" s="335" t="str">
        <f t="shared" si="567"/>
        <v/>
      </c>
      <c r="Q295" s="326"/>
      <c r="R295" s="335" t="str">
        <f t="shared" si="568"/>
        <v/>
      </c>
      <c r="S295" s="326"/>
      <c r="T295" s="335" t="str">
        <f t="shared" si="569"/>
        <v/>
      </c>
      <c r="U295" s="326"/>
      <c r="V295" s="335" t="str">
        <f t="shared" si="570"/>
        <v/>
      </c>
      <c r="W295" s="326"/>
      <c r="X295" s="335" t="str">
        <f t="shared" si="571"/>
        <v/>
      </c>
      <c r="Y295" s="326"/>
      <c r="Z295" s="335" t="str">
        <f t="shared" si="572"/>
        <v/>
      </c>
      <c r="AA295" s="326"/>
      <c r="AB295" s="335" t="str">
        <f t="shared" si="573"/>
        <v/>
      </c>
      <c r="AC295" s="326"/>
      <c r="AD295" s="335" t="str">
        <f t="shared" si="574"/>
        <v/>
      </c>
      <c r="AE295" s="326"/>
      <c r="AF295" s="335" t="str">
        <f t="shared" si="575"/>
        <v/>
      </c>
      <c r="AG295" s="326"/>
      <c r="AH295" s="335" t="str">
        <f t="shared" si="576"/>
        <v/>
      </c>
      <c r="AI295" s="326"/>
      <c r="AJ295" s="335" t="str">
        <f t="shared" si="577"/>
        <v/>
      </c>
      <c r="AK295" s="326"/>
      <c r="AL295" s="335" t="str">
        <f t="shared" si="578"/>
        <v/>
      </c>
      <c r="AM295" s="326"/>
      <c r="AN295" s="335" t="str">
        <f t="shared" si="579"/>
        <v/>
      </c>
      <c r="AO295" s="326"/>
      <c r="AP295" s="335"/>
      <c r="AQ295" s="328"/>
      <c r="AR295" s="333">
        <f t="shared" si="555"/>
        <v>0</v>
      </c>
      <c r="AS295" s="334"/>
      <c r="AT295" s="328"/>
      <c r="AU295" s="333">
        <f t="shared" si="556"/>
        <v>0</v>
      </c>
      <c r="AV295" s="334"/>
      <c r="AW295" s="328"/>
      <c r="AX295" s="333">
        <f t="shared" si="557"/>
        <v>0</v>
      </c>
      <c r="AY295" s="334"/>
      <c r="AZ295" s="328"/>
      <c r="BA295" s="333">
        <f t="shared" si="558"/>
        <v>0</v>
      </c>
      <c r="BB295" s="334"/>
      <c r="BC295" s="328"/>
      <c r="BD295" s="333">
        <f t="shared" si="559"/>
        <v>0</v>
      </c>
      <c r="BE295" s="334"/>
      <c r="BF295" s="328"/>
      <c r="BG295" s="333">
        <f t="shared" si="560"/>
        <v>0</v>
      </c>
      <c r="BH295" s="334"/>
      <c r="BI295" s="328"/>
      <c r="BJ295" s="333">
        <f t="shared" si="561"/>
        <v>0</v>
      </c>
      <c r="BK295" s="334"/>
      <c r="BL295" s="328"/>
      <c r="BM295" s="333">
        <f t="shared" si="562"/>
        <v>0</v>
      </c>
      <c r="BN295" s="334"/>
      <c r="BO295" s="328"/>
      <c r="BP295" s="333">
        <f t="shared" si="563"/>
        <v>0</v>
      </c>
      <c r="BQ295" s="334"/>
      <c r="BR295" s="328"/>
      <c r="BS295" s="426">
        <f>SUM(AR291:AR302,AU291:AU302,AX291:AX302,BA291:BA302,BD291:BD302)</f>
        <v>0</v>
      </c>
    </row>
    <row r="296" spans="1:71" x14ac:dyDescent="0.3">
      <c r="A296" s="412"/>
      <c r="B296" s="415"/>
      <c r="C296" s="418"/>
      <c r="D296" s="421"/>
      <c r="E296" s="424"/>
      <c r="F296" s="325" t="s">
        <v>57</v>
      </c>
      <c r="G296" s="326"/>
      <c r="H296" s="332" t="str">
        <f t="shared" si="564"/>
        <v/>
      </c>
      <c r="I296" s="326"/>
      <c r="J296" s="332" t="str">
        <f t="shared" si="564"/>
        <v/>
      </c>
      <c r="K296" s="326"/>
      <c r="L296" s="332" t="str">
        <f t="shared" si="565"/>
        <v/>
      </c>
      <c r="M296" s="326"/>
      <c r="N296" s="332" t="str">
        <f t="shared" si="566"/>
        <v/>
      </c>
      <c r="O296" s="326"/>
      <c r="P296" s="332" t="str">
        <f t="shared" si="567"/>
        <v/>
      </c>
      <c r="Q296" s="326"/>
      <c r="R296" s="332" t="str">
        <f t="shared" si="568"/>
        <v/>
      </c>
      <c r="S296" s="326"/>
      <c r="T296" s="332" t="str">
        <f t="shared" si="569"/>
        <v/>
      </c>
      <c r="U296" s="326"/>
      <c r="V296" s="332" t="str">
        <f t="shared" si="570"/>
        <v/>
      </c>
      <c r="W296" s="326"/>
      <c r="X296" s="332" t="str">
        <f t="shared" si="571"/>
        <v/>
      </c>
      <c r="Y296" s="326"/>
      <c r="Z296" s="332" t="str">
        <f t="shared" si="572"/>
        <v/>
      </c>
      <c r="AA296" s="326"/>
      <c r="AB296" s="332" t="str">
        <f t="shared" si="573"/>
        <v/>
      </c>
      <c r="AC296" s="326"/>
      <c r="AD296" s="332" t="str">
        <f t="shared" si="574"/>
        <v/>
      </c>
      <c r="AE296" s="326"/>
      <c r="AF296" s="332" t="str">
        <f t="shared" si="575"/>
        <v/>
      </c>
      <c r="AG296" s="326"/>
      <c r="AH296" s="332" t="str">
        <f t="shared" si="576"/>
        <v/>
      </c>
      <c r="AI296" s="326"/>
      <c r="AJ296" s="332" t="str">
        <f t="shared" si="577"/>
        <v/>
      </c>
      <c r="AK296" s="326"/>
      <c r="AL296" s="332" t="str">
        <f t="shared" si="578"/>
        <v/>
      </c>
      <c r="AM296" s="326"/>
      <c r="AN296" s="332" t="str">
        <f t="shared" si="579"/>
        <v/>
      </c>
      <c r="AO296" s="326"/>
      <c r="AP296" s="332"/>
      <c r="AQ296" s="328"/>
      <c r="AR296" s="333">
        <f t="shared" si="555"/>
        <v>0</v>
      </c>
      <c r="AS296" s="334"/>
      <c r="AT296" s="328"/>
      <c r="AU296" s="333">
        <f t="shared" si="556"/>
        <v>0</v>
      </c>
      <c r="AV296" s="334"/>
      <c r="AW296" s="268">
        <v>1154552</v>
      </c>
      <c r="AX296" s="266">
        <f t="shared" si="557"/>
        <v>0</v>
      </c>
      <c r="AY296" s="267">
        <v>1154552</v>
      </c>
      <c r="AZ296" s="268">
        <v>31490</v>
      </c>
      <c r="BA296" s="266">
        <f t="shared" si="558"/>
        <v>0</v>
      </c>
      <c r="BB296" s="267">
        <v>31490</v>
      </c>
      <c r="BC296" s="328"/>
      <c r="BD296" s="333">
        <f t="shared" si="559"/>
        <v>0</v>
      </c>
      <c r="BE296" s="334"/>
      <c r="BF296" s="328"/>
      <c r="BG296" s="333">
        <f t="shared" si="560"/>
        <v>0</v>
      </c>
      <c r="BH296" s="334"/>
      <c r="BI296" s="328"/>
      <c r="BJ296" s="333">
        <f t="shared" si="561"/>
        <v>0</v>
      </c>
      <c r="BK296" s="334"/>
      <c r="BL296" s="328"/>
      <c r="BM296" s="333">
        <f t="shared" si="562"/>
        <v>0</v>
      </c>
      <c r="BN296" s="334"/>
      <c r="BO296" s="328"/>
      <c r="BP296" s="333">
        <f t="shared" si="563"/>
        <v>0</v>
      </c>
      <c r="BQ296" s="334"/>
      <c r="BR296" s="328"/>
      <c r="BS296" s="427"/>
    </row>
    <row r="297" spans="1:71" x14ac:dyDescent="0.3">
      <c r="A297" s="412"/>
      <c r="B297" s="415"/>
      <c r="C297" s="418"/>
      <c r="D297" s="421"/>
      <c r="E297" s="424"/>
      <c r="F297" s="325" t="s">
        <v>58</v>
      </c>
      <c r="G297" s="326"/>
      <c r="H297" s="332" t="str">
        <f t="shared" si="564"/>
        <v/>
      </c>
      <c r="I297" s="326"/>
      <c r="J297" s="332" t="str">
        <f t="shared" si="564"/>
        <v/>
      </c>
      <c r="K297" s="326"/>
      <c r="L297" s="332" t="str">
        <f t="shared" si="565"/>
        <v/>
      </c>
      <c r="M297" s="326"/>
      <c r="N297" s="332" t="str">
        <f t="shared" si="566"/>
        <v/>
      </c>
      <c r="O297" s="326"/>
      <c r="P297" s="332" t="str">
        <f t="shared" si="567"/>
        <v/>
      </c>
      <c r="Q297" s="326"/>
      <c r="R297" s="332" t="str">
        <f t="shared" si="568"/>
        <v/>
      </c>
      <c r="S297" s="326"/>
      <c r="T297" s="332" t="str">
        <f t="shared" si="569"/>
        <v/>
      </c>
      <c r="U297" s="326"/>
      <c r="V297" s="332" t="str">
        <f t="shared" si="570"/>
        <v/>
      </c>
      <c r="W297" s="326"/>
      <c r="X297" s="332" t="str">
        <f t="shared" si="571"/>
        <v/>
      </c>
      <c r="Y297" s="326"/>
      <c r="Z297" s="332" t="str">
        <f t="shared" si="572"/>
        <v/>
      </c>
      <c r="AA297" s="326"/>
      <c r="AB297" s="332" t="str">
        <f t="shared" si="573"/>
        <v/>
      </c>
      <c r="AC297" s="326"/>
      <c r="AD297" s="332" t="str">
        <f t="shared" si="574"/>
        <v/>
      </c>
      <c r="AE297" s="326"/>
      <c r="AF297" s="332" t="str">
        <f t="shared" si="575"/>
        <v/>
      </c>
      <c r="AG297" s="326"/>
      <c r="AH297" s="332" t="str">
        <f t="shared" si="576"/>
        <v/>
      </c>
      <c r="AI297" s="326"/>
      <c r="AJ297" s="332" t="str">
        <f t="shared" si="577"/>
        <v/>
      </c>
      <c r="AK297" s="326"/>
      <c r="AL297" s="332" t="str">
        <f t="shared" si="578"/>
        <v/>
      </c>
      <c r="AM297" s="326"/>
      <c r="AN297" s="332" t="str">
        <f t="shared" si="579"/>
        <v/>
      </c>
      <c r="AO297" s="326"/>
      <c r="AP297" s="332" t="str">
        <f t="shared" ref="AP297:AP302" si="581">IF(AO297&gt;0,AO297,"")</f>
        <v/>
      </c>
      <c r="AQ297" s="328"/>
      <c r="AR297" s="333">
        <f t="shared" si="555"/>
        <v>0</v>
      </c>
      <c r="AS297" s="334"/>
      <c r="AT297" s="328"/>
      <c r="AU297" s="333">
        <f t="shared" si="556"/>
        <v>0</v>
      </c>
      <c r="AV297" s="334"/>
      <c r="AW297" s="328"/>
      <c r="AX297" s="333">
        <f t="shared" si="557"/>
        <v>0</v>
      </c>
      <c r="AY297" s="334"/>
      <c r="AZ297" s="328"/>
      <c r="BA297" s="333">
        <f t="shared" si="558"/>
        <v>0</v>
      </c>
      <c r="BB297" s="334"/>
      <c r="BC297" s="328"/>
      <c r="BD297" s="333">
        <f t="shared" si="559"/>
        <v>0</v>
      </c>
      <c r="BE297" s="334"/>
      <c r="BF297" s="328"/>
      <c r="BG297" s="333">
        <f t="shared" si="560"/>
        <v>0</v>
      </c>
      <c r="BH297" s="334"/>
      <c r="BI297" s="328"/>
      <c r="BJ297" s="333">
        <f t="shared" si="561"/>
        <v>0</v>
      </c>
      <c r="BK297" s="334"/>
      <c r="BL297" s="328"/>
      <c r="BM297" s="333">
        <f t="shared" si="562"/>
        <v>0</v>
      </c>
      <c r="BN297" s="334"/>
      <c r="BO297" s="328"/>
      <c r="BP297" s="333">
        <f t="shared" si="563"/>
        <v>0</v>
      </c>
      <c r="BQ297" s="334"/>
      <c r="BR297" s="328"/>
      <c r="BS297" s="348" t="s">
        <v>44</v>
      </c>
    </row>
    <row r="298" spans="1:71" x14ac:dyDescent="0.3">
      <c r="A298" s="412"/>
      <c r="B298" s="415"/>
      <c r="C298" s="418"/>
      <c r="D298" s="421"/>
      <c r="E298" s="424"/>
      <c r="F298" s="325" t="s">
        <v>59</v>
      </c>
      <c r="G298" s="326"/>
      <c r="H298" s="332" t="str">
        <f t="shared" si="564"/>
        <v/>
      </c>
      <c r="I298" s="326"/>
      <c r="J298" s="332" t="str">
        <f t="shared" si="564"/>
        <v/>
      </c>
      <c r="K298" s="326"/>
      <c r="L298" s="332" t="str">
        <f t="shared" si="565"/>
        <v/>
      </c>
      <c r="M298" s="326"/>
      <c r="N298" s="332" t="str">
        <f t="shared" si="566"/>
        <v/>
      </c>
      <c r="O298" s="326"/>
      <c r="P298" s="332" t="str">
        <f t="shared" si="567"/>
        <v/>
      </c>
      <c r="Q298" s="326"/>
      <c r="R298" s="332" t="str">
        <f t="shared" si="568"/>
        <v/>
      </c>
      <c r="S298" s="326"/>
      <c r="T298" s="332" t="str">
        <f t="shared" si="569"/>
        <v/>
      </c>
      <c r="U298" s="326"/>
      <c r="V298" s="332" t="str">
        <f t="shared" si="570"/>
        <v/>
      </c>
      <c r="W298" s="326"/>
      <c r="X298" s="332" t="str">
        <f t="shared" si="571"/>
        <v/>
      </c>
      <c r="Y298" s="326"/>
      <c r="Z298" s="332" t="str">
        <f t="shared" si="572"/>
        <v/>
      </c>
      <c r="AA298" s="326"/>
      <c r="AB298" s="332" t="str">
        <f t="shared" si="573"/>
        <v/>
      </c>
      <c r="AC298" s="326"/>
      <c r="AD298" s="332" t="str">
        <f t="shared" si="574"/>
        <v/>
      </c>
      <c r="AE298" s="326"/>
      <c r="AF298" s="332" t="str">
        <f t="shared" si="575"/>
        <v/>
      </c>
      <c r="AG298" s="326"/>
      <c r="AH298" s="332" t="str">
        <f t="shared" si="576"/>
        <v/>
      </c>
      <c r="AI298" s="326"/>
      <c r="AJ298" s="332" t="str">
        <f t="shared" si="577"/>
        <v/>
      </c>
      <c r="AK298" s="326"/>
      <c r="AL298" s="332" t="str">
        <f t="shared" si="578"/>
        <v/>
      </c>
      <c r="AM298" s="326"/>
      <c r="AN298" s="332" t="str">
        <f t="shared" si="579"/>
        <v/>
      </c>
      <c r="AO298" s="326"/>
      <c r="AP298" s="332" t="str">
        <f t="shared" si="581"/>
        <v/>
      </c>
      <c r="AQ298" s="328"/>
      <c r="AR298" s="333">
        <f t="shared" si="555"/>
        <v>0</v>
      </c>
      <c r="AS298" s="334"/>
      <c r="AT298" s="328"/>
      <c r="AU298" s="333">
        <f t="shared" si="556"/>
        <v>0</v>
      </c>
      <c r="AV298" s="334"/>
      <c r="AW298" s="328"/>
      <c r="AX298" s="333">
        <f t="shared" si="557"/>
        <v>0</v>
      </c>
      <c r="AY298" s="334"/>
      <c r="AZ298" s="328"/>
      <c r="BA298" s="333">
        <f t="shared" si="558"/>
        <v>0</v>
      </c>
      <c r="BB298" s="334"/>
      <c r="BC298" s="328"/>
      <c r="BD298" s="333">
        <f t="shared" si="559"/>
        <v>0</v>
      </c>
      <c r="BE298" s="334"/>
      <c r="BF298" s="328"/>
      <c r="BG298" s="333">
        <f t="shared" si="560"/>
        <v>0</v>
      </c>
      <c r="BH298" s="334"/>
      <c r="BI298" s="328"/>
      <c r="BJ298" s="333">
        <f t="shared" si="561"/>
        <v>0</v>
      </c>
      <c r="BK298" s="334"/>
      <c r="BL298" s="328"/>
      <c r="BM298" s="333">
        <f t="shared" si="562"/>
        <v>0</v>
      </c>
      <c r="BN298" s="334"/>
      <c r="BO298" s="328"/>
      <c r="BP298" s="333">
        <f t="shared" si="563"/>
        <v>0</v>
      </c>
      <c r="BQ298" s="334"/>
      <c r="BR298" s="328"/>
      <c r="BS298" s="426">
        <f>SUM(AS291:AS302,AV291:AV302,AY291:AY302,BB291:BB302,BE291:BE302)+SUM(AP291:AP302,AN291:AN302,AL291:AL302,AJ291:AJ302,AH291:AH302,AF291:AF302,AD291:AD302,AB291:AB302,Z291:Z302,X291:X302,V291:V302,T291:T302,R291:R302,P291:P302,N291:N302,L291:L302,J291:J302,H291:H302)</f>
        <v>2171642</v>
      </c>
    </row>
    <row r="299" spans="1:71" x14ac:dyDescent="0.3">
      <c r="A299" s="412"/>
      <c r="B299" s="415"/>
      <c r="C299" s="418"/>
      <c r="D299" s="421"/>
      <c r="E299" s="424"/>
      <c r="F299" s="325" t="s">
        <v>60</v>
      </c>
      <c r="G299" s="326"/>
      <c r="H299" s="332" t="str">
        <f t="shared" si="564"/>
        <v/>
      </c>
      <c r="I299" s="326"/>
      <c r="J299" s="332" t="str">
        <f t="shared" si="564"/>
        <v/>
      </c>
      <c r="K299" s="326"/>
      <c r="L299" s="332" t="str">
        <f t="shared" si="565"/>
        <v/>
      </c>
      <c r="M299" s="326"/>
      <c r="N299" s="332" t="str">
        <f t="shared" si="566"/>
        <v/>
      </c>
      <c r="O299" s="326"/>
      <c r="P299" s="332" t="str">
        <f t="shared" si="567"/>
        <v/>
      </c>
      <c r="Q299" s="326"/>
      <c r="R299" s="332" t="str">
        <f t="shared" si="568"/>
        <v/>
      </c>
      <c r="S299" s="326"/>
      <c r="T299" s="332" t="str">
        <f t="shared" si="569"/>
        <v/>
      </c>
      <c r="U299" s="326"/>
      <c r="V299" s="332" t="str">
        <f t="shared" si="570"/>
        <v/>
      </c>
      <c r="W299" s="326"/>
      <c r="X299" s="332" t="str">
        <f t="shared" si="571"/>
        <v/>
      </c>
      <c r="Y299" s="326"/>
      <c r="Z299" s="332" t="str">
        <f t="shared" si="572"/>
        <v/>
      </c>
      <c r="AA299" s="326"/>
      <c r="AB299" s="332" t="str">
        <f t="shared" si="573"/>
        <v/>
      </c>
      <c r="AC299" s="326"/>
      <c r="AD299" s="332" t="str">
        <f t="shared" si="574"/>
        <v/>
      </c>
      <c r="AE299" s="326"/>
      <c r="AF299" s="332" t="str">
        <f t="shared" si="575"/>
        <v/>
      </c>
      <c r="AG299" s="326"/>
      <c r="AH299" s="332" t="str">
        <f t="shared" si="576"/>
        <v/>
      </c>
      <c r="AI299" s="326"/>
      <c r="AJ299" s="332" t="str">
        <f t="shared" si="577"/>
        <v/>
      </c>
      <c r="AK299" s="326"/>
      <c r="AL299" s="332" t="str">
        <f t="shared" si="578"/>
        <v/>
      </c>
      <c r="AM299" s="326"/>
      <c r="AN299" s="332" t="str">
        <f t="shared" si="579"/>
        <v/>
      </c>
      <c r="AO299" s="326"/>
      <c r="AP299" s="332" t="str">
        <f t="shared" si="581"/>
        <v/>
      </c>
      <c r="AQ299" s="328"/>
      <c r="AR299" s="333">
        <f t="shared" si="555"/>
        <v>0</v>
      </c>
      <c r="AS299" s="334"/>
      <c r="AT299" s="328"/>
      <c r="AU299" s="333">
        <f t="shared" si="556"/>
        <v>0</v>
      </c>
      <c r="AV299" s="334"/>
      <c r="AW299" s="328"/>
      <c r="AX299" s="333">
        <f t="shared" si="557"/>
        <v>0</v>
      </c>
      <c r="AY299" s="334"/>
      <c r="AZ299" s="328"/>
      <c r="BA299" s="333">
        <f t="shared" si="558"/>
        <v>0</v>
      </c>
      <c r="BB299" s="334"/>
      <c r="BC299" s="328"/>
      <c r="BD299" s="333">
        <f t="shared" si="559"/>
        <v>0</v>
      </c>
      <c r="BE299" s="334"/>
      <c r="BF299" s="328"/>
      <c r="BG299" s="333">
        <f t="shared" si="560"/>
        <v>0</v>
      </c>
      <c r="BH299" s="334"/>
      <c r="BI299" s="328"/>
      <c r="BJ299" s="333">
        <f t="shared" si="561"/>
        <v>0</v>
      </c>
      <c r="BK299" s="334"/>
      <c r="BL299" s="328"/>
      <c r="BM299" s="333">
        <f t="shared" si="562"/>
        <v>0</v>
      </c>
      <c r="BN299" s="334"/>
      <c r="BO299" s="328"/>
      <c r="BP299" s="333">
        <f t="shared" si="563"/>
        <v>0</v>
      </c>
      <c r="BQ299" s="334"/>
      <c r="BR299" s="328"/>
      <c r="BS299" s="426"/>
    </row>
    <row r="300" spans="1:71" x14ac:dyDescent="0.3">
      <c r="A300" s="412"/>
      <c r="B300" s="415"/>
      <c r="C300" s="418"/>
      <c r="D300" s="421"/>
      <c r="E300" s="424"/>
      <c r="F300" s="325" t="s">
        <v>61</v>
      </c>
      <c r="G300" s="326"/>
      <c r="H300" s="335" t="str">
        <f t="shared" si="564"/>
        <v/>
      </c>
      <c r="I300" s="326"/>
      <c r="J300" s="335" t="str">
        <f t="shared" si="564"/>
        <v/>
      </c>
      <c r="K300" s="326"/>
      <c r="L300" s="335" t="str">
        <f t="shared" si="565"/>
        <v/>
      </c>
      <c r="M300" s="326"/>
      <c r="N300" s="335" t="str">
        <f t="shared" si="566"/>
        <v/>
      </c>
      <c r="O300" s="326"/>
      <c r="P300" s="335" t="str">
        <f t="shared" si="567"/>
        <v/>
      </c>
      <c r="Q300" s="326"/>
      <c r="R300" s="335" t="str">
        <f t="shared" si="568"/>
        <v/>
      </c>
      <c r="S300" s="326"/>
      <c r="T300" s="335" t="str">
        <f t="shared" si="569"/>
        <v/>
      </c>
      <c r="U300" s="326"/>
      <c r="V300" s="335" t="str">
        <f t="shared" si="570"/>
        <v/>
      </c>
      <c r="W300" s="326"/>
      <c r="X300" s="335" t="str">
        <f t="shared" si="571"/>
        <v/>
      </c>
      <c r="Y300" s="326"/>
      <c r="Z300" s="335" t="str">
        <f t="shared" si="572"/>
        <v/>
      </c>
      <c r="AA300" s="326"/>
      <c r="AB300" s="335" t="str">
        <f t="shared" si="573"/>
        <v/>
      </c>
      <c r="AC300" s="326"/>
      <c r="AD300" s="335" t="str">
        <f t="shared" si="574"/>
        <v/>
      </c>
      <c r="AE300" s="326"/>
      <c r="AF300" s="335" t="str">
        <f t="shared" si="575"/>
        <v/>
      </c>
      <c r="AG300" s="326"/>
      <c r="AH300" s="335" t="str">
        <f t="shared" si="576"/>
        <v/>
      </c>
      <c r="AI300" s="326"/>
      <c r="AJ300" s="335" t="str">
        <f t="shared" si="577"/>
        <v/>
      </c>
      <c r="AK300" s="326"/>
      <c r="AL300" s="335" t="str">
        <f t="shared" si="578"/>
        <v/>
      </c>
      <c r="AM300" s="326"/>
      <c r="AN300" s="335" t="str">
        <f t="shared" si="579"/>
        <v/>
      </c>
      <c r="AO300" s="326"/>
      <c r="AP300" s="335" t="str">
        <f t="shared" si="581"/>
        <v/>
      </c>
      <c r="AQ300" s="328"/>
      <c r="AR300" s="333">
        <f t="shared" si="555"/>
        <v>0</v>
      </c>
      <c r="AS300" s="334"/>
      <c r="AT300" s="328"/>
      <c r="AU300" s="333">
        <f t="shared" si="556"/>
        <v>0</v>
      </c>
      <c r="AV300" s="334"/>
      <c r="AW300" s="328"/>
      <c r="AX300" s="333">
        <f t="shared" si="557"/>
        <v>0</v>
      </c>
      <c r="AY300" s="334"/>
      <c r="AZ300" s="328"/>
      <c r="BA300" s="333">
        <f t="shared" si="558"/>
        <v>0</v>
      </c>
      <c r="BB300" s="334"/>
      <c r="BC300" s="328"/>
      <c r="BD300" s="333">
        <f t="shared" si="559"/>
        <v>0</v>
      </c>
      <c r="BE300" s="334"/>
      <c r="BF300" s="328"/>
      <c r="BG300" s="333">
        <f t="shared" si="560"/>
        <v>0</v>
      </c>
      <c r="BH300" s="334"/>
      <c r="BI300" s="328"/>
      <c r="BJ300" s="333">
        <f t="shared" si="561"/>
        <v>0</v>
      </c>
      <c r="BK300" s="334"/>
      <c r="BL300" s="328"/>
      <c r="BM300" s="333">
        <f t="shared" si="562"/>
        <v>0</v>
      </c>
      <c r="BN300" s="334"/>
      <c r="BO300" s="328"/>
      <c r="BP300" s="333">
        <f t="shared" si="563"/>
        <v>0</v>
      </c>
      <c r="BQ300" s="334"/>
      <c r="BR300" s="328"/>
      <c r="BS300" s="348" t="s">
        <v>62</v>
      </c>
    </row>
    <row r="301" spans="1:71" x14ac:dyDescent="0.3">
      <c r="A301" s="412"/>
      <c r="B301" s="415"/>
      <c r="C301" s="418"/>
      <c r="D301" s="421"/>
      <c r="E301" s="424"/>
      <c r="F301" s="325" t="s">
        <v>63</v>
      </c>
      <c r="G301" s="326"/>
      <c r="H301" s="332" t="str">
        <f t="shared" si="564"/>
        <v/>
      </c>
      <c r="I301" s="326"/>
      <c r="J301" s="332" t="str">
        <f t="shared" si="564"/>
        <v/>
      </c>
      <c r="K301" s="326"/>
      <c r="L301" s="332" t="str">
        <f t="shared" si="565"/>
        <v/>
      </c>
      <c r="M301" s="326"/>
      <c r="N301" s="332" t="str">
        <f t="shared" si="566"/>
        <v/>
      </c>
      <c r="O301" s="326"/>
      <c r="P301" s="332" t="str">
        <f t="shared" si="567"/>
        <v/>
      </c>
      <c r="Q301" s="326"/>
      <c r="R301" s="332" t="str">
        <f t="shared" si="568"/>
        <v/>
      </c>
      <c r="S301" s="326"/>
      <c r="T301" s="332" t="str">
        <f t="shared" si="569"/>
        <v/>
      </c>
      <c r="U301" s="326"/>
      <c r="V301" s="332" t="str">
        <f t="shared" si="570"/>
        <v/>
      </c>
      <c r="W301" s="326"/>
      <c r="X301" s="332" t="str">
        <f t="shared" si="571"/>
        <v/>
      </c>
      <c r="Y301" s="326"/>
      <c r="Z301" s="332" t="str">
        <f t="shared" si="572"/>
        <v/>
      </c>
      <c r="AA301" s="326"/>
      <c r="AB301" s="332" t="str">
        <f t="shared" si="573"/>
        <v/>
      </c>
      <c r="AC301" s="326"/>
      <c r="AD301" s="332" t="str">
        <f t="shared" si="574"/>
        <v/>
      </c>
      <c r="AE301" s="326"/>
      <c r="AF301" s="332" t="str">
        <f t="shared" si="575"/>
        <v/>
      </c>
      <c r="AG301" s="326"/>
      <c r="AH301" s="332" t="str">
        <f t="shared" si="576"/>
        <v/>
      </c>
      <c r="AI301" s="326"/>
      <c r="AJ301" s="332" t="str">
        <f t="shared" si="577"/>
        <v/>
      </c>
      <c r="AK301" s="326"/>
      <c r="AL301" s="332" t="str">
        <f t="shared" si="578"/>
        <v/>
      </c>
      <c r="AM301" s="326"/>
      <c r="AN301" s="332" t="str">
        <f t="shared" si="579"/>
        <v/>
      </c>
      <c r="AO301" s="326"/>
      <c r="AP301" s="332" t="str">
        <f t="shared" si="581"/>
        <v/>
      </c>
      <c r="AQ301" s="328"/>
      <c r="AR301" s="333">
        <f t="shared" si="555"/>
        <v>0</v>
      </c>
      <c r="AS301" s="334"/>
      <c r="AT301" s="328"/>
      <c r="AU301" s="333">
        <f t="shared" si="556"/>
        <v>0</v>
      </c>
      <c r="AV301" s="334"/>
      <c r="AW301" s="328"/>
      <c r="AX301" s="333">
        <f t="shared" si="557"/>
        <v>0</v>
      </c>
      <c r="AY301" s="334"/>
      <c r="AZ301" s="328"/>
      <c r="BA301" s="333">
        <f t="shared" si="558"/>
        <v>0</v>
      </c>
      <c r="BB301" s="334"/>
      <c r="BC301" s="328"/>
      <c r="BD301" s="333">
        <f t="shared" si="559"/>
        <v>0</v>
      </c>
      <c r="BE301" s="334"/>
      <c r="BF301" s="328"/>
      <c r="BG301" s="333">
        <f t="shared" si="560"/>
        <v>0</v>
      </c>
      <c r="BH301" s="334"/>
      <c r="BI301" s="328"/>
      <c r="BJ301" s="333">
        <f t="shared" si="561"/>
        <v>0</v>
      </c>
      <c r="BK301" s="334"/>
      <c r="BL301" s="328"/>
      <c r="BM301" s="333">
        <f t="shared" si="562"/>
        <v>0</v>
      </c>
      <c r="BN301" s="334"/>
      <c r="BO301" s="328"/>
      <c r="BP301" s="333">
        <f t="shared" si="563"/>
        <v>0</v>
      </c>
      <c r="BQ301" s="334"/>
      <c r="BR301" s="328"/>
      <c r="BS301" s="458">
        <f>BS298/BS292</f>
        <v>1</v>
      </c>
    </row>
    <row r="302" spans="1:71" ht="15" thickBot="1" x14ac:dyDescent="0.35">
      <c r="A302" s="413"/>
      <c r="B302" s="416"/>
      <c r="C302" s="419"/>
      <c r="D302" s="422"/>
      <c r="E302" s="425"/>
      <c r="F302" s="349" t="s">
        <v>64</v>
      </c>
      <c r="G302" s="350"/>
      <c r="H302" s="351" t="str">
        <f t="shared" si="564"/>
        <v/>
      </c>
      <c r="I302" s="350"/>
      <c r="J302" s="351" t="str">
        <f t="shared" si="564"/>
        <v/>
      </c>
      <c r="K302" s="350"/>
      <c r="L302" s="351" t="str">
        <f t="shared" si="565"/>
        <v/>
      </c>
      <c r="M302" s="350"/>
      <c r="N302" s="351" t="str">
        <f t="shared" si="566"/>
        <v/>
      </c>
      <c r="O302" s="350"/>
      <c r="P302" s="351" t="str">
        <f t="shared" si="567"/>
        <v/>
      </c>
      <c r="Q302" s="350"/>
      <c r="R302" s="351" t="str">
        <f t="shared" si="568"/>
        <v/>
      </c>
      <c r="S302" s="350"/>
      <c r="T302" s="351" t="str">
        <f t="shared" si="569"/>
        <v/>
      </c>
      <c r="U302" s="350"/>
      <c r="V302" s="351" t="str">
        <f t="shared" si="570"/>
        <v/>
      </c>
      <c r="W302" s="350"/>
      <c r="X302" s="351" t="str">
        <f t="shared" si="571"/>
        <v/>
      </c>
      <c r="Y302" s="350"/>
      <c r="Z302" s="351" t="str">
        <f t="shared" si="572"/>
        <v/>
      </c>
      <c r="AA302" s="350"/>
      <c r="AB302" s="351" t="str">
        <f t="shared" si="573"/>
        <v/>
      </c>
      <c r="AC302" s="350"/>
      <c r="AD302" s="351" t="str">
        <f t="shared" si="574"/>
        <v/>
      </c>
      <c r="AE302" s="350"/>
      <c r="AF302" s="351" t="str">
        <f t="shared" si="575"/>
        <v/>
      </c>
      <c r="AG302" s="350"/>
      <c r="AH302" s="351" t="str">
        <f t="shared" si="576"/>
        <v/>
      </c>
      <c r="AI302" s="350"/>
      <c r="AJ302" s="351" t="str">
        <f t="shared" si="577"/>
        <v/>
      </c>
      <c r="AK302" s="350"/>
      <c r="AL302" s="351" t="str">
        <f t="shared" si="578"/>
        <v/>
      </c>
      <c r="AM302" s="350"/>
      <c r="AN302" s="351" t="str">
        <f t="shared" si="579"/>
        <v/>
      </c>
      <c r="AO302" s="350"/>
      <c r="AP302" s="351" t="str">
        <f t="shared" si="581"/>
        <v/>
      </c>
      <c r="AQ302" s="345"/>
      <c r="AR302" s="343">
        <f t="shared" si="555"/>
        <v>0</v>
      </c>
      <c r="AS302" s="344"/>
      <c r="AT302" s="345"/>
      <c r="AU302" s="343">
        <f t="shared" si="556"/>
        <v>0</v>
      </c>
      <c r="AV302" s="344"/>
      <c r="AW302" s="345"/>
      <c r="AX302" s="343">
        <f t="shared" si="557"/>
        <v>0</v>
      </c>
      <c r="AY302" s="344"/>
      <c r="AZ302" s="345"/>
      <c r="BA302" s="343">
        <f t="shared" si="558"/>
        <v>0</v>
      </c>
      <c r="BB302" s="344"/>
      <c r="BC302" s="345"/>
      <c r="BD302" s="343">
        <f t="shared" si="559"/>
        <v>0</v>
      </c>
      <c r="BE302" s="344"/>
      <c r="BF302" s="345"/>
      <c r="BG302" s="343">
        <f t="shared" si="560"/>
        <v>0</v>
      </c>
      <c r="BH302" s="344"/>
      <c r="BI302" s="345"/>
      <c r="BJ302" s="343">
        <f t="shared" si="561"/>
        <v>0</v>
      </c>
      <c r="BK302" s="344"/>
      <c r="BL302" s="345"/>
      <c r="BM302" s="343">
        <f t="shared" si="562"/>
        <v>0</v>
      </c>
      <c r="BN302" s="344"/>
      <c r="BO302" s="345"/>
      <c r="BP302" s="343">
        <f t="shared" si="563"/>
        <v>0</v>
      </c>
      <c r="BQ302" s="344"/>
      <c r="BR302" s="345"/>
      <c r="BS302" s="459"/>
    </row>
    <row r="303" spans="1:71" ht="15" hidden="1" customHeight="1" x14ac:dyDescent="0.25">
      <c r="A303" s="440" t="s">
        <v>27</v>
      </c>
      <c r="B303" s="442" t="s">
        <v>28</v>
      </c>
      <c r="C303" s="442" t="s">
        <v>29</v>
      </c>
      <c r="D303" s="442" t="s">
        <v>30</v>
      </c>
      <c r="E303" s="432" t="s">
        <v>31</v>
      </c>
      <c r="F303" s="444" t="s">
        <v>32</v>
      </c>
      <c r="G303" s="434" t="s">
        <v>33</v>
      </c>
      <c r="H303" s="436" t="s">
        <v>34</v>
      </c>
      <c r="I303" s="434" t="s">
        <v>33</v>
      </c>
      <c r="J303" s="436" t="s">
        <v>34</v>
      </c>
      <c r="K303" s="434" t="s">
        <v>33</v>
      </c>
      <c r="L303" s="436" t="s">
        <v>34</v>
      </c>
      <c r="M303" s="434" t="s">
        <v>33</v>
      </c>
      <c r="N303" s="436" t="s">
        <v>34</v>
      </c>
      <c r="O303" s="434" t="s">
        <v>33</v>
      </c>
      <c r="P303" s="436" t="s">
        <v>34</v>
      </c>
      <c r="Q303" s="434" t="s">
        <v>33</v>
      </c>
      <c r="R303" s="436" t="s">
        <v>34</v>
      </c>
      <c r="S303" s="434" t="s">
        <v>33</v>
      </c>
      <c r="T303" s="436" t="s">
        <v>34</v>
      </c>
      <c r="U303" s="434" t="s">
        <v>33</v>
      </c>
      <c r="V303" s="436" t="s">
        <v>34</v>
      </c>
      <c r="W303" s="434" t="s">
        <v>33</v>
      </c>
      <c r="X303" s="436" t="s">
        <v>34</v>
      </c>
      <c r="Y303" s="434" t="s">
        <v>33</v>
      </c>
      <c r="Z303" s="436" t="s">
        <v>34</v>
      </c>
      <c r="AA303" s="434" t="s">
        <v>33</v>
      </c>
      <c r="AB303" s="436" t="s">
        <v>34</v>
      </c>
      <c r="AC303" s="434" t="s">
        <v>33</v>
      </c>
      <c r="AD303" s="436" t="s">
        <v>34</v>
      </c>
      <c r="AE303" s="434" t="s">
        <v>33</v>
      </c>
      <c r="AF303" s="436" t="s">
        <v>34</v>
      </c>
      <c r="AG303" s="434" t="s">
        <v>33</v>
      </c>
      <c r="AH303" s="436" t="s">
        <v>34</v>
      </c>
      <c r="AI303" s="434" t="s">
        <v>33</v>
      </c>
      <c r="AJ303" s="436" t="s">
        <v>34</v>
      </c>
      <c r="AK303" s="434" t="s">
        <v>33</v>
      </c>
      <c r="AL303" s="436" t="s">
        <v>34</v>
      </c>
      <c r="AM303" s="434" t="s">
        <v>33</v>
      </c>
      <c r="AN303" s="436" t="s">
        <v>34</v>
      </c>
      <c r="AO303" s="434" t="s">
        <v>33</v>
      </c>
      <c r="AP303" s="436" t="s">
        <v>34</v>
      </c>
      <c r="AQ303" s="438" t="s">
        <v>33</v>
      </c>
      <c r="AR303" s="432" t="s">
        <v>35</v>
      </c>
      <c r="AS303" s="405" t="s">
        <v>34</v>
      </c>
      <c r="AT303" s="430" t="s">
        <v>33</v>
      </c>
      <c r="AU303" s="432" t="s">
        <v>35</v>
      </c>
      <c r="AV303" s="405" t="s">
        <v>34</v>
      </c>
      <c r="AW303" s="430" t="s">
        <v>33</v>
      </c>
      <c r="AX303" s="432" t="s">
        <v>35</v>
      </c>
      <c r="AY303" s="405" t="s">
        <v>34</v>
      </c>
      <c r="AZ303" s="430" t="s">
        <v>33</v>
      </c>
      <c r="BA303" s="432" t="s">
        <v>35</v>
      </c>
      <c r="BB303" s="405" t="s">
        <v>34</v>
      </c>
      <c r="BC303" s="430" t="s">
        <v>33</v>
      </c>
      <c r="BD303" s="432" t="s">
        <v>35</v>
      </c>
      <c r="BE303" s="405" t="s">
        <v>34</v>
      </c>
      <c r="BF303" s="430" t="s">
        <v>33</v>
      </c>
      <c r="BG303" s="432" t="s">
        <v>35</v>
      </c>
      <c r="BH303" s="405" t="s">
        <v>34</v>
      </c>
      <c r="BI303" s="430" t="s">
        <v>33</v>
      </c>
      <c r="BJ303" s="432" t="s">
        <v>35</v>
      </c>
      <c r="BK303" s="405" t="s">
        <v>34</v>
      </c>
      <c r="BL303" s="430" t="s">
        <v>33</v>
      </c>
      <c r="BM303" s="432" t="s">
        <v>35</v>
      </c>
      <c r="BN303" s="405" t="s">
        <v>34</v>
      </c>
      <c r="BO303" s="430" t="s">
        <v>33</v>
      </c>
      <c r="BP303" s="432" t="s">
        <v>35</v>
      </c>
      <c r="BQ303" s="405" t="s">
        <v>34</v>
      </c>
      <c r="BR303" s="407" t="s">
        <v>33</v>
      </c>
      <c r="BS303" s="448" t="s">
        <v>36</v>
      </c>
    </row>
    <row r="304" spans="1:71" ht="15" hidden="1" customHeight="1" x14ac:dyDescent="0.25">
      <c r="A304" s="441"/>
      <c r="B304" s="443"/>
      <c r="C304" s="443"/>
      <c r="D304" s="443"/>
      <c r="E304" s="433"/>
      <c r="F304" s="445"/>
      <c r="G304" s="435"/>
      <c r="H304" s="437"/>
      <c r="I304" s="435"/>
      <c r="J304" s="437"/>
      <c r="K304" s="435"/>
      <c r="L304" s="437"/>
      <c r="M304" s="435"/>
      <c r="N304" s="437"/>
      <c r="O304" s="435"/>
      <c r="P304" s="437"/>
      <c r="Q304" s="435"/>
      <c r="R304" s="437"/>
      <c r="S304" s="435"/>
      <c r="T304" s="437"/>
      <c r="U304" s="435"/>
      <c r="V304" s="437"/>
      <c r="W304" s="435"/>
      <c r="X304" s="437"/>
      <c r="Y304" s="435"/>
      <c r="Z304" s="437"/>
      <c r="AA304" s="435"/>
      <c r="AB304" s="437"/>
      <c r="AC304" s="435"/>
      <c r="AD304" s="437"/>
      <c r="AE304" s="435"/>
      <c r="AF304" s="437"/>
      <c r="AG304" s="435"/>
      <c r="AH304" s="437"/>
      <c r="AI304" s="435"/>
      <c r="AJ304" s="437"/>
      <c r="AK304" s="435"/>
      <c r="AL304" s="437"/>
      <c r="AM304" s="435"/>
      <c r="AN304" s="437"/>
      <c r="AO304" s="435"/>
      <c r="AP304" s="437"/>
      <c r="AQ304" s="439"/>
      <c r="AR304" s="433"/>
      <c r="AS304" s="406"/>
      <c r="AT304" s="431"/>
      <c r="AU304" s="433"/>
      <c r="AV304" s="406"/>
      <c r="AW304" s="431"/>
      <c r="AX304" s="433"/>
      <c r="AY304" s="406"/>
      <c r="AZ304" s="431"/>
      <c r="BA304" s="433"/>
      <c r="BB304" s="406"/>
      <c r="BC304" s="431"/>
      <c r="BD304" s="433"/>
      <c r="BE304" s="406"/>
      <c r="BF304" s="431"/>
      <c r="BG304" s="433"/>
      <c r="BH304" s="406"/>
      <c r="BI304" s="431"/>
      <c r="BJ304" s="433"/>
      <c r="BK304" s="406"/>
      <c r="BL304" s="431"/>
      <c r="BM304" s="433"/>
      <c r="BN304" s="406"/>
      <c r="BO304" s="431"/>
      <c r="BP304" s="433"/>
      <c r="BQ304" s="406"/>
      <c r="BR304" s="408"/>
      <c r="BS304" s="410"/>
    </row>
    <row r="305" spans="1:71" ht="15" hidden="1" customHeight="1" x14ac:dyDescent="0.25">
      <c r="A305" s="411" t="s">
        <v>83</v>
      </c>
      <c r="B305" s="414">
        <v>1556</v>
      </c>
      <c r="C305" s="417" t="s">
        <v>84</v>
      </c>
      <c r="D305" s="420" t="s">
        <v>85</v>
      </c>
      <c r="E305" s="423" t="s">
        <v>76</v>
      </c>
      <c r="F305" s="325" t="s">
        <v>41</v>
      </c>
      <c r="G305" s="326"/>
      <c r="H305" s="327" t="str">
        <f>IF(G305&gt;0,G305,"")</f>
        <v/>
      </c>
      <c r="I305" s="326"/>
      <c r="J305" s="327" t="str">
        <f>IF(I305&gt;0,I305,"")</f>
        <v/>
      </c>
      <c r="K305" s="326"/>
      <c r="L305" s="327" t="str">
        <f>IF(K305&gt;0,K305,"")</f>
        <v/>
      </c>
      <c r="M305" s="326"/>
      <c r="N305" s="327" t="str">
        <f>IF(M305&gt;0,M305,"")</f>
        <v/>
      </c>
      <c r="O305" s="326"/>
      <c r="P305" s="327" t="str">
        <f>IF(O305&gt;0,O305,"")</f>
        <v/>
      </c>
      <c r="Q305" s="326"/>
      <c r="R305" s="327" t="str">
        <f>IF(Q305&gt;0,Q305,"")</f>
        <v/>
      </c>
      <c r="S305" s="326"/>
      <c r="T305" s="327" t="str">
        <f>IF(S305&gt;0,S305,"")</f>
        <v/>
      </c>
      <c r="U305" s="326"/>
      <c r="V305" s="327" t="str">
        <f>IF(U305&gt;0,U305,"")</f>
        <v/>
      </c>
      <c r="W305" s="326"/>
      <c r="X305" s="327" t="str">
        <f>IF(W305&gt;0,W305,"")</f>
        <v/>
      </c>
      <c r="Y305" s="326"/>
      <c r="Z305" s="327" t="str">
        <f>IF(Y305&gt;0,Y305,"")</f>
        <v/>
      </c>
      <c r="AA305" s="326"/>
      <c r="AB305" s="327" t="str">
        <f>IF(AA305&gt;0,AA305,"")</f>
        <v/>
      </c>
      <c r="AC305" s="326"/>
      <c r="AD305" s="327" t="str">
        <f>IF(AC305&gt;0,AC305,"")</f>
        <v/>
      </c>
      <c r="AE305" s="326"/>
      <c r="AF305" s="327" t="str">
        <f>IF(AE305&gt;0,AE305,"")</f>
        <v/>
      </c>
      <c r="AG305" s="326"/>
      <c r="AH305" s="327" t="str">
        <f>IF(AG305&gt;0,AG305,"")</f>
        <v/>
      </c>
      <c r="AI305" s="326"/>
      <c r="AJ305" s="327" t="str">
        <f>IF(AI305&gt;0,AI305,"")</f>
        <v/>
      </c>
      <c r="AK305" s="326"/>
      <c r="AL305" s="327" t="str">
        <f>IF(AK305&gt;0,AK305,"")</f>
        <v/>
      </c>
      <c r="AM305" s="326"/>
      <c r="AN305" s="327" t="str">
        <f>IF(AM305&gt;0,AM305,"")</f>
        <v/>
      </c>
      <c r="AO305" s="326"/>
      <c r="AP305" s="327" t="str">
        <f>IF(AO305&gt;0,AO305,"")</f>
        <v/>
      </c>
      <c r="AQ305" s="362"/>
      <c r="AR305" s="363">
        <f t="shared" ref="AR305:AR316" si="582">AQ305-AS305</f>
        <v>0</v>
      </c>
      <c r="AS305" s="364"/>
      <c r="AT305" s="362"/>
      <c r="AU305" s="363">
        <f t="shared" ref="AU305:AU316" si="583">AT305-AV305</f>
        <v>0</v>
      </c>
      <c r="AV305" s="364"/>
      <c r="AW305" s="362"/>
      <c r="AX305" s="363">
        <f t="shared" ref="AX305:AX316" si="584">AW305-AY305</f>
        <v>0</v>
      </c>
      <c r="AY305" s="364"/>
      <c r="AZ305" s="362"/>
      <c r="BA305" s="363">
        <f t="shared" ref="BA305:BA316" si="585">AZ305-BB305</f>
        <v>0</v>
      </c>
      <c r="BB305" s="364"/>
      <c r="BC305" s="362"/>
      <c r="BD305" s="363">
        <f t="shared" ref="BD305:BD316" si="586">BC305-BE305</f>
        <v>0</v>
      </c>
      <c r="BE305" s="364"/>
      <c r="BF305" s="362"/>
      <c r="BG305" s="363">
        <f t="shared" ref="BG305:BG316" si="587">BF305-BH305</f>
        <v>0</v>
      </c>
      <c r="BH305" s="364"/>
      <c r="BI305" s="362"/>
      <c r="BJ305" s="363">
        <f t="shared" ref="BJ305:BJ316" si="588">BI305-BK305</f>
        <v>0</v>
      </c>
      <c r="BK305" s="364"/>
      <c r="BL305" s="362"/>
      <c r="BM305" s="363">
        <f t="shared" ref="BM305:BM316" si="589">BL305-BN305</f>
        <v>0</v>
      </c>
      <c r="BN305" s="364"/>
      <c r="BO305" s="362"/>
      <c r="BP305" s="363">
        <f t="shared" ref="BP305:BP316" si="590">BO305-BQ305</f>
        <v>0</v>
      </c>
      <c r="BQ305" s="364"/>
      <c r="BR305" s="362"/>
      <c r="BS305" s="347" t="s">
        <v>42</v>
      </c>
    </row>
    <row r="306" spans="1:71" ht="15.75" hidden="1" customHeight="1" x14ac:dyDescent="0.25">
      <c r="A306" s="412"/>
      <c r="B306" s="415"/>
      <c r="C306" s="418"/>
      <c r="D306" s="421"/>
      <c r="E306" s="424"/>
      <c r="F306" s="325" t="s">
        <v>53</v>
      </c>
      <c r="G306" s="326"/>
      <c r="H306" s="332" t="str">
        <f t="shared" ref="H306:J316" si="591">IF(G306&gt;0,G306,"")</f>
        <v/>
      </c>
      <c r="I306" s="326"/>
      <c r="J306" s="332" t="str">
        <f t="shared" si="591"/>
        <v/>
      </c>
      <c r="K306" s="326"/>
      <c r="L306" s="332" t="str">
        <f t="shared" ref="L306:L316" si="592">IF(K306&gt;0,K306,"")</f>
        <v/>
      </c>
      <c r="M306" s="326"/>
      <c r="N306" s="332" t="str">
        <f t="shared" ref="N306:N316" si="593">IF(M306&gt;0,M306,"")</f>
        <v/>
      </c>
      <c r="O306" s="326"/>
      <c r="P306" s="332" t="str">
        <f t="shared" ref="P306:P316" si="594">IF(O306&gt;0,O306,"")</f>
        <v/>
      </c>
      <c r="Q306" s="326"/>
      <c r="R306" s="332" t="str">
        <f t="shared" ref="R306:R316" si="595">IF(Q306&gt;0,Q306,"")</f>
        <v/>
      </c>
      <c r="S306" s="326"/>
      <c r="T306" s="332" t="str">
        <f t="shared" ref="T306:T316" si="596">IF(S306&gt;0,S306,"")</f>
        <v/>
      </c>
      <c r="U306" s="326"/>
      <c r="V306" s="332" t="str">
        <f t="shared" ref="V306:V316" si="597">IF(U306&gt;0,U306,"")</f>
        <v/>
      </c>
      <c r="W306" s="326"/>
      <c r="X306" s="332" t="str">
        <f t="shared" ref="X306:X316" si="598">IF(W306&gt;0,W306,"")</f>
        <v/>
      </c>
      <c r="Y306" s="326"/>
      <c r="Z306" s="332" t="str">
        <f t="shared" ref="Z306:Z316" si="599">IF(Y306&gt;0,Y306,"")</f>
        <v/>
      </c>
      <c r="AA306" s="326"/>
      <c r="AB306" s="332" t="str">
        <f t="shared" ref="AB306:AB316" si="600">IF(AA306&gt;0,AA306,"")</f>
        <v/>
      </c>
      <c r="AC306" s="326"/>
      <c r="AD306" s="332" t="str">
        <f t="shared" ref="AD306:AD316" si="601">IF(AC306&gt;0,AC306,"")</f>
        <v/>
      </c>
      <c r="AE306" s="326"/>
      <c r="AF306" s="332" t="str">
        <f t="shared" ref="AF306:AF316" si="602">IF(AE306&gt;0,AE306,"")</f>
        <v/>
      </c>
      <c r="AG306" s="326"/>
      <c r="AH306" s="332" t="str">
        <f t="shared" ref="AH306:AH316" si="603">IF(AG306&gt;0,AG306,"")</f>
        <v/>
      </c>
      <c r="AI306" s="326"/>
      <c r="AJ306" s="332" t="str">
        <f t="shared" ref="AJ306:AJ316" si="604">IF(AI306&gt;0,AI306,"")</f>
        <v/>
      </c>
      <c r="AK306" s="326"/>
      <c r="AL306" s="332" t="str">
        <f t="shared" ref="AL306:AL316" si="605">IF(AK306&gt;0,AK306,"")</f>
        <v/>
      </c>
      <c r="AM306" s="326"/>
      <c r="AN306" s="332" t="str">
        <f t="shared" ref="AN306" si="606">IF(AM306&gt;0,AM306,"")</f>
        <v/>
      </c>
      <c r="AO306" s="326"/>
      <c r="AP306" s="332" t="str">
        <f t="shared" ref="AP306:AP316" si="607">IF(AO306&gt;0,AO306,"")</f>
        <v/>
      </c>
      <c r="AQ306" s="328"/>
      <c r="AR306" s="333">
        <f t="shared" si="582"/>
        <v>0</v>
      </c>
      <c r="AS306" s="334"/>
      <c r="AT306" s="328"/>
      <c r="AU306" s="333">
        <f t="shared" si="583"/>
        <v>0</v>
      </c>
      <c r="AV306" s="334"/>
      <c r="AW306" s="328"/>
      <c r="AX306" s="333">
        <f t="shared" si="584"/>
        <v>0</v>
      </c>
      <c r="AY306" s="334"/>
      <c r="AZ306" s="328"/>
      <c r="BA306" s="333">
        <f t="shared" si="585"/>
        <v>0</v>
      </c>
      <c r="BB306" s="334"/>
      <c r="BC306" s="328"/>
      <c r="BD306" s="333">
        <f t="shared" si="586"/>
        <v>0</v>
      </c>
      <c r="BE306" s="334"/>
      <c r="BF306" s="328"/>
      <c r="BG306" s="333">
        <f t="shared" si="587"/>
        <v>0</v>
      </c>
      <c r="BH306" s="334"/>
      <c r="BI306" s="328"/>
      <c r="BJ306" s="333">
        <f t="shared" si="588"/>
        <v>0</v>
      </c>
      <c r="BK306" s="334"/>
      <c r="BL306" s="328"/>
      <c r="BM306" s="333">
        <f t="shared" si="589"/>
        <v>0</v>
      </c>
      <c r="BN306" s="334"/>
      <c r="BO306" s="328"/>
      <c r="BP306" s="333">
        <f t="shared" si="590"/>
        <v>0</v>
      </c>
      <c r="BQ306" s="334"/>
      <c r="BR306" s="328"/>
      <c r="BS306" s="426">
        <f>SUM(AQ305:AQ316,AT305:AT316,AW305:AW316,AZ305:AZ316,BC305:BC316,BR305:BR316)+SUM(AO305:AO316,AM305:AM316,AK305:AK316,AI305:AI316,AG305:AG316,AE305:AE316,AC305:AC316,AA305:AA316,Y305:Y316,W305:W316,U305:U316,S305:S316,Q303,Q305:Q316,O305:O316,M305:M316,K305:K316,I305:I316,G305:G316,Q303)</f>
        <v>0</v>
      </c>
    </row>
    <row r="307" spans="1:71" ht="15.75" hidden="1" customHeight="1" x14ac:dyDescent="0.25">
      <c r="A307" s="412"/>
      <c r="B307" s="415"/>
      <c r="C307" s="418"/>
      <c r="D307" s="421"/>
      <c r="E307" s="424"/>
      <c r="F307" s="325" t="s">
        <v>54</v>
      </c>
      <c r="G307" s="326"/>
      <c r="H307" s="332" t="str">
        <f t="shared" si="591"/>
        <v/>
      </c>
      <c r="I307" s="326"/>
      <c r="J307" s="332" t="str">
        <f t="shared" si="591"/>
        <v/>
      </c>
      <c r="K307" s="326"/>
      <c r="L307" s="332" t="str">
        <f t="shared" si="592"/>
        <v/>
      </c>
      <c r="M307" s="326"/>
      <c r="N307" s="332" t="str">
        <f t="shared" si="593"/>
        <v/>
      </c>
      <c r="O307" s="326"/>
      <c r="P307" s="332" t="str">
        <f t="shared" si="594"/>
        <v/>
      </c>
      <c r="Q307" s="326"/>
      <c r="R307" s="332" t="str">
        <f t="shared" si="595"/>
        <v/>
      </c>
      <c r="S307" s="326"/>
      <c r="T307" s="332" t="str">
        <f t="shared" si="596"/>
        <v/>
      </c>
      <c r="U307" s="326"/>
      <c r="V307" s="332" t="str">
        <f t="shared" si="597"/>
        <v/>
      </c>
      <c r="W307" s="326"/>
      <c r="X307" s="332" t="str">
        <f t="shared" si="598"/>
        <v/>
      </c>
      <c r="Y307" s="326"/>
      <c r="Z307" s="332" t="str">
        <f t="shared" si="599"/>
        <v/>
      </c>
      <c r="AA307" s="326"/>
      <c r="AB307" s="332" t="str">
        <f t="shared" si="600"/>
        <v/>
      </c>
      <c r="AC307" s="326"/>
      <c r="AD307" s="332" t="str">
        <f t="shared" si="601"/>
        <v/>
      </c>
      <c r="AE307" s="326"/>
      <c r="AF307" s="332" t="str">
        <f t="shared" si="602"/>
        <v/>
      </c>
      <c r="AG307" s="326"/>
      <c r="AH307" s="332" t="str">
        <f t="shared" si="603"/>
        <v/>
      </c>
      <c r="AI307" s="326"/>
      <c r="AJ307" s="332" t="str">
        <f t="shared" si="604"/>
        <v/>
      </c>
      <c r="AK307" s="326"/>
      <c r="AL307" s="332" t="str">
        <f t="shared" si="605"/>
        <v/>
      </c>
      <c r="AM307" s="326"/>
      <c r="AN307" s="332"/>
      <c r="AO307" s="326"/>
      <c r="AP307" s="332" t="str">
        <f t="shared" si="607"/>
        <v/>
      </c>
      <c r="AQ307" s="328"/>
      <c r="AR307" s="333">
        <f t="shared" si="582"/>
        <v>0</v>
      </c>
      <c r="AS307" s="334"/>
      <c r="AT307" s="328"/>
      <c r="AU307" s="333">
        <f t="shared" si="583"/>
        <v>0</v>
      </c>
      <c r="AV307" s="334"/>
      <c r="AW307" s="328"/>
      <c r="AX307" s="333">
        <f t="shared" si="584"/>
        <v>0</v>
      </c>
      <c r="AY307" s="334"/>
      <c r="AZ307" s="328"/>
      <c r="BA307" s="333">
        <f t="shared" si="585"/>
        <v>0</v>
      </c>
      <c r="BB307" s="334"/>
      <c r="BC307" s="328"/>
      <c r="BD307" s="333">
        <f t="shared" si="586"/>
        <v>0</v>
      </c>
      <c r="BE307" s="334"/>
      <c r="BF307" s="328"/>
      <c r="BG307" s="333">
        <f t="shared" si="587"/>
        <v>0</v>
      </c>
      <c r="BH307" s="334"/>
      <c r="BI307" s="328"/>
      <c r="BJ307" s="333">
        <f t="shared" si="588"/>
        <v>0</v>
      </c>
      <c r="BK307" s="334"/>
      <c r="BL307" s="328"/>
      <c r="BM307" s="333">
        <f t="shared" si="589"/>
        <v>0</v>
      </c>
      <c r="BN307" s="334"/>
      <c r="BO307" s="328"/>
      <c r="BP307" s="333">
        <f t="shared" si="590"/>
        <v>0</v>
      </c>
      <c r="BQ307" s="334"/>
      <c r="BR307" s="328"/>
      <c r="BS307" s="426"/>
    </row>
    <row r="308" spans="1:71" ht="15.75" hidden="1" customHeight="1" x14ac:dyDescent="0.25">
      <c r="A308" s="412"/>
      <c r="B308" s="415"/>
      <c r="C308" s="418"/>
      <c r="D308" s="421"/>
      <c r="E308" s="424"/>
      <c r="F308" s="325" t="s">
        <v>55</v>
      </c>
      <c r="G308" s="326"/>
      <c r="H308" s="335" t="str">
        <f t="shared" si="591"/>
        <v/>
      </c>
      <c r="I308" s="326"/>
      <c r="J308" s="335" t="str">
        <f t="shared" si="591"/>
        <v/>
      </c>
      <c r="K308" s="326"/>
      <c r="L308" s="335" t="str">
        <f t="shared" si="592"/>
        <v/>
      </c>
      <c r="M308" s="326"/>
      <c r="N308" s="335" t="str">
        <f t="shared" si="593"/>
        <v/>
      </c>
      <c r="O308" s="326"/>
      <c r="P308" s="335" t="str">
        <f t="shared" si="594"/>
        <v/>
      </c>
      <c r="Q308" s="326"/>
      <c r="R308" s="335" t="str">
        <f t="shared" si="595"/>
        <v/>
      </c>
      <c r="S308" s="326"/>
      <c r="T308" s="335" t="str">
        <f t="shared" si="596"/>
        <v/>
      </c>
      <c r="U308" s="326"/>
      <c r="V308" s="335" t="str">
        <f t="shared" si="597"/>
        <v/>
      </c>
      <c r="W308" s="326"/>
      <c r="X308" s="335" t="str">
        <f t="shared" si="598"/>
        <v/>
      </c>
      <c r="Y308" s="326"/>
      <c r="Z308" s="335" t="str">
        <f t="shared" si="599"/>
        <v/>
      </c>
      <c r="AA308" s="326"/>
      <c r="AB308" s="335" t="str">
        <f t="shared" si="600"/>
        <v/>
      </c>
      <c r="AC308" s="326"/>
      <c r="AD308" s="335" t="str">
        <f t="shared" si="601"/>
        <v/>
      </c>
      <c r="AE308" s="326"/>
      <c r="AF308" s="335" t="str">
        <f t="shared" si="602"/>
        <v/>
      </c>
      <c r="AG308" s="326"/>
      <c r="AH308" s="335" t="str">
        <f t="shared" si="603"/>
        <v/>
      </c>
      <c r="AI308" s="326"/>
      <c r="AJ308" s="335" t="str">
        <f t="shared" si="604"/>
        <v/>
      </c>
      <c r="AK308" s="326"/>
      <c r="AL308" s="335" t="str">
        <f t="shared" si="605"/>
        <v/>
      </c>
      <c r="AM308" s="326"/>
      <c r="AN308" s="335" t="str">
        <f t="shared" ref="AN308:AN316" si="608">IF(AM308&gt;0,AM308,"")</f>
        <v/>
      </c>
      <c r="AO308" s="326"/>
      <c r="AP308" s="335" t="str">
        <f t="shared" si="607"/>
        <v/>
      </c>
      <c r="AQ308" s="328"/>
      <c r="AR308" s="333">
        <f t="shared" si="582"/>
        <v>0</v>
      </c>
      <c r="AS308" s="334"/>
      <c r="AT308" s="328"/>
      <c r="AU308" s="333">
        <f t="shared" si="583"/>
        <v>0</v>
      </c>
      <c r="AV308" s="334"/>
      <c r="AW308" s="328"/>
      <c r="AX308" s="333">
        <f t="shared" si="584"/>
        <v>0</v>
      </c>
      <c r="AY308" s="334"/>
      <c r="AZ308" s="328"/>
      <c r="BA308" s="333">
        <f t="shared" si="585"/>
        <v>0</v>
      </c>
      <c r="BB308" s="334"/>
      <c r="BC308" s="328"/>
      <c r="BD308" s="333">
        <f t="shared" si="586"/>
        <v>0</v>
      </c>
      <c r="BE308" s="334"/>
      <c r="BF308" s="328"/>
      <c r="BG308" s="333">
        <f t="shared" si="587"/>
        <v>0</v>
      </c>
      <c r="BH308" s="334"/>
      <c r="BI308" s="328"/>
      <c r="BJ308" s="333">
        <f t="shared" si="588"/>
        <v>0</v>
      </c>
      <c r="BK308" s="334"/>
      <c r="BL308" s="328"/>
      <c r="BM308" s="333">
        <f t="shared" si="589"/>
        <v>0</v>
      </c>
      <c r="BN308" s="334"/>
      <c r="BO308" s="328"/>
      <c r="BP308" s="333">
        <f t="shared" si="590"/>
        <v>0</v>
      </c>
      <c r="BQ308" s="334"/>
      <c r="BR308" s="328"/>
      <c r="BS308" s="348" t="s">
        <v>43</v>
      </c>
    </row>
    <row r="309" spans="1:71" ht="15.75" hidden="1" customHeight="1" x14ac:dyDescent="0.25">
      <c r="A309" s="412"/>
      <c r="B309" s="415"/>
      <c r="C309" s="418"/>
      <c r="D309" s="421"/>
      <c r="E309" s="424"/>
      <c r="F309" s="325" t="s">
        <v>56</v>
      </c>
      <c r="G309" s="326"/>
      <c r="H309" s="335" t="str">
        <f t="shared" si="591"/>
        <v/>
      </c>
      <c r="I309" s="326"/>
      <c r="J309" s="335" t="str">
        <f t="shared" si="591"/>
        <v/>
      </c>
      <c r="K309" s="326"/>
      <c r="L309" s="335" t="str">
        <f t="shared" si="592"/>
        <v/>
      </c>
      <c r="M309" s="326"/>
      <c r="N309" s="335" t="str">
        <f t="shared" si="593"/>
        <v/>
      </c>
      <c r="O309" s="326"/>
      <c r="P309" s="335" t="str">
        <f t="shared" si="594"/>
        <v/>
      </c>
      <c r="Q309" s="326"/>
      <c r="R309" s="335" t="str">
        <f t="shared" si="595"/>
        <v/>
      </c>
      <c r="S309" s="326"/>
      <c r="T309" s="335" t="str">
        <f t="shared" si="596"/>
        <v/>
      </c>
      <c r="U309" s="326"/>
      <c r="V309" s="335" t="str">
        <f t="shared" si="597"/>
        <v/>
      </c>
      <c r="W309" s="326"/>
      <c r="X309" s="335" t="str">
        <f t="shared" si="598"/>
        <v/>
      </c>
      <c r="Y309" s="326"/>
      <c r="Z309" s="335" t="str">
        <f t="shared" si="599"/>
        <v/>
      </c>
      <c r="AA309" s="326"/>
      <c r="AB309" s="335" t="str">
        <f t="shared" si="600"/>
        <v/>
      </c>
      <c r="AC309" s="326"/>
      <c r="AD309" s="335" t="str">
        <f t="shared" si="601"/>
        <v/>
      </c>
      <c r="AE309" s="326"/>
      <c r="AF309" s="335" t="str">
        <f t="shared" si="602"/>
        <v/>
      </c>
      <c r="AG309" s="326"/>
      <c r="AH309" s="335" t="str">
        <f t="shared" si="603"/>
        <v/>
      </c>
      <c r="AI309" s="326"/>
      <c r="AJ309" s="335" t="str">
        <f t="shared" si="604"/>
        <v/>
      </c>
      <c r="AK309" s="326"/>
      <c r="AL309" s="335" t="str">
        <f t="shared" si="605"/>
        <v/>
      </c>
      <c r="AM309" s="326"/>
      <c r="AN309" s="335" t="str">
        <f t="shared" si="608"/>
        <v/>
      </c>
      <c r="AO309" s="326"/>
      <c r="AP309" s="335" t="str">
        <f t="shared" si="607"/>
        <v/>
      </c>
      <c r="AQ309" s="328"/>
      <c r="AR309" s="333">
        <f t="shared" si="582"/>
        <v>0</v>
      </c>
      <c r="AS309" s="334"/>
      <c r="AT309" s="328"/>
      <c r="AU309" s="333">
        <f t="shared" si="583"/>
        <v>0</v>
      </c>
      <c r="AV309" s="334"/>
      <c r="AW309" s="328"/>
      <c r="AX309" s="333">
        <f t="shared" si="584"/>
        <v>0</v>
      </c>
      <c r="AY309" s="334"/>
      <c r="AZ309" s="328"/>
      <c r="BA309" s="333">
        <f t="shared" si="585"/>
        <v>0</v>
      </c>
      <c r="BB309" s="334"/>
      <c r="BC309" s="328"/>
      <c r="BD309" s="333">
        <f t="shared" si="586"/>
        <v>0</v>
      </c>
      <c r="BE309" s="334"/>
      <c r="BF309" s="328"/>
      <c r="BG309" s="333">
        <f t="shared" si="587"/>
        <v>0</v>
      </c>
      <c r="BH309" s="334"/>
      <c r="BI309" s="328"/>
      <c r="BJ309" s="333">
        <f t="shared" si="588"/>
        <v>0</v>
      </c>
      <c r="BK309" s="334"/>
      <c r="BL309" s="328"/>
      <c r="BM309" s="333">
        <f t="shared" si="589"/>
        <v>0</v>
      </c>
      <c r="BN309" s="334"/>
      <c r="BO309" s="328"/>
      <c r="BP309" s="333">
        <f t="shared" si="590"/>
        <v>0</v>
      </c>
      <c r="BQ309" s="334"/>
      <c r="BR309" s="328"/>
      <c r="BS309" s="426">
        <f>SUM(AR305:AR316,AU305:AU316,AX305:AX316,BA305:BA316,BD305:BD316)</f>
        <v>0</v>
      </c>
    </row>
    <row r="310" spans="1:71" ht="15.75" hidden="1" customHeight="1" x14ac:dyDescent="0.25">
      <c r="A310" s="412"/>
      <c r="B310" s="415"/>
      <c r="C310" s="418"/>
      <c r="D310" s="421"/>
      <c r="E310" s="424"/>
      <c r="F310" s="325" t="s">
        <v>57</v>
      </c>
      <c r="G310" s="326"/>
      <c r="H310" s="332" t="str">
        <f t="shared" si="591"/>
        <v/>
      </c>
      <c r="I310" s="326"/>
      <c r="J310" s="332" t="str">
        <f t="shared" si="591"/>
        <v/>
      </c>
      <c r="K310" s="326"/>
      <c r="L310" s="332" t="str">
        <f t="shared" si="592"/>
        <v/>
      </c>
      <c r="M310" s="326"/>
      <c r="N310" s="332" t="str">
        <f t="shared" si="593"/>
        <v/>
      </c>
      <c r="O310" s="326"/>
      <c r="P310" s="332" t="str">
        <f t="shared" si="594"/>
        <v/>
      </c>
      <c r="Q310" s="326"/>
      <c r="R310" s="332" t="str">
        <f t="shared" si="595"/>
        <v/>
      </c>
      <c r="S310" s="326"/>
      <c r="T310" s="332" t="str">
        <f t="shared" si="596"/>
        <v/>
      </c>
      <c r="U310" s="326"/>
      <c r="V310" s="332" t="str">
        <f t="shared" si="597"/>
        <v/>
      </c>
      <c r="W310" s="326"/>
      <c r="X310" s="332" t="str">
        <f t="shared" si="598"/>
        <v/>
      </c>
      <c r="Y310" s="326"/>
      <c r="Z310" s="332" t="str">
        <f t="shared" si="599"/>
        <v/>
      </c>
      <c r="AA310" s="326"/>
      <c r="AB310" s="332" t="str">
        <f t="shared" si="600"/>
        <v/>
      </c>
      <c r="AC310" s="326"/>
      <c r="AD310" s="332" t="str">
        <f t="shared" si="601"/>
        <v/>
      </c>
      <c r="AE310" s="326"/>
      <c r="AF310" s="332" t="str">
        <f t="shared" si="602"/>
        <v/>
      </c>
      <c r="AG310" s="326"/>
      <c r="AH310" s="332" t="str">
        <f t="shared" si="603"/>
        <v/>
      </c>
      <c r="AI310" s="326"/>
      <c r="AJ310" s="332" t="str">
        <f t="shared" si="604"/>
        <v/>
      </c>
      <c r="AK310" s="326"/>
      <c r="AL310" s="332" t="str">
        <f t="shared" si="605"/>
        <v/>
      </c>
      <c r="AM310" s="326"/>
      <c r="AN310" s="332" t="str">
        <f t="shared" si="608"/>
        <v/>
      </c>
      <c r="AO310" s="326"/>
      <c r="AP310" s="332" t="str">
        <f t="shared" si="607"/>
        <v/>
      </c>
      <c r="AQ310" s="328"/>
      <c r="AR310" s="333">
        <f t="shared" si="582"/>
        <v>0</v>
      </c>
      <c r="AS310" s="334"/>
      <c r="AT310" s="328"/>
      <c r="AU310" s="333">
        <f t="shared" si="583"/>
        <v>0</v>
      </c>
      <c r="AV310" s="334"/>
      <c r="AW310" s="328"/>
      <c r="AX310" s="333">
        <f t="shared" si="584"/>
        <v>0</v>
      </c>
      <c r="AY310" s="334"/>
      <c r="AZ310" s="378"/>
      <c r="BA310" s="379">
        <v>0</v>
      </c>
      <c r="BB310" s="380"/>
      <c r="BC310" s="328"/>
      <c r="BD310" s="333">
        <f t="shared" si="586"/>
        <v>0</v>
      </c>
      <c r="BE310" s="334"/>
      <c r="BF310" s="328"/>
      <c r="BG310" s="333">
        <f t="shared" si="587"/>
        <v>0</v>
      </c>
      <c r="BH310" s="334"/>
      <c r="BI310" s="328"/>
      <c r="BJ310" s="333">
        <f t="shared" si="588"/>
        <v>0</v>
      </c>
      <c r="BK310" s="334"/>
      <c r="BL310" s="328"/>
      <c r="BM310" s="333">
        <f t="shared" si="589"/>
        <v>0</v>
      </c>
      <c r="BN310" s="334"/>
      <c r="BO310" s="328"/>
      <c r="BP310" s="333">
        <f t="shared" si="590"/>
        <v>0</v>
      </c>
      <c r="BQ310" s="334"/>
      <c r="BR310" s="328"/>
      <c r="BS310" s="427"/>
    </row>
    <row r="311" spans="1:71" ht="15.75" hidden="1" customHeight="1" x14ac:dyDescent="0.25">
      <c r="A311" s="412"/>
      <c r="B311" s="415"/>
      <c r="C311" s="418"/>
      <c r="D311" s="421"/>
      <c r="E311" s="424"/>
      <c r="F311" s="325" t="s">
        <v>58</v>
      </c>
      <c r="G311" s="326"/>
      <c r="H311" s="332" t="str">
        <f t="shared" si="591"/>
        <v/>
      </c>
      <c r="I311" s="326"/>
      <c r="J311" s="332" t="str">
        <f t="shared" si="591"/>
        <v/>
      </c>
      <c r="K311" s="326"/>
      <c r="L311" s="332" t="str">
        <f t="shared" si="592"/>
        <v/>
      </c>
      <c r="M311" s="326"/>
      <c r="N311" s="332" t="str">
        <f t="shared" si="593"/>
        <v/>
      </c>
      <c r="O311" s="326"/>
      <c r="P311" s="332" t="str">
        <f t="shared" si="594"/>
        <v/>
      </c>
      <c r="Q311" s="326"/>
      <c r="R311" s="332" t="str">
        <f t="shared" si="595"/>
        <v/>
      </c>
      <c r="S311" s="326"/>
      <c r="T311" s="332" t="str">
        <f t="shared" si="596"/>
        <v/>
      </c>
      <c r="U311" s="326"/>
      <c r="V311" s="332" t="str">
        <f t="shared" si="597"/>
        <v/>
      </c>
      <c r="W311" s="326"/>
      <c r="X311" s="332" t="str">
        <f t="shared" si="598"/>
        <v/>
      </c>
      <c r="Y311" s="326"/>
      <c r="Z311" s="332" t="str">
        <f t="shared" si="599"/>
        <v/>
      </c>
      <c r="AA311" s="326"/>
      <c r="AB311" s="332" t="str">
        <f t="shared" si="600"/>
        <v/>
      </c>
      <c r="AC311" s="326"/>
      <c r="AD311" s="332" t="str">
        <f t="shared" si="601"/>
        <v/>
      </c>
      <c r="AE311" s="326"/>
      <c r="AF311" s="332" t="str">
        <f t="shared" si="602"/>
        <v/>
      </c>
      <c r="AG311" s="326"/>
      <c r="AH311" s="332" t="str">
        <f t="shared" si="603"/>
        <v/>
      </c>
      <c r="AI311" s="326"/>
      <c r="AJ311" s="332" t="str">
        <f t="shared" si="604"/>
        <v/>
      </c>
      <c r="AK311" s="326"/>
      <c r="AL311" s="332" t="str">
        <f t="shared" si="605"/>
        <v/>
      </c>
      <c r="AM311" s="326"/>
      <c r="AN311" s="332" t="str">
        <f t="shared" si="608"/>
        <v/>
      </c>
      <c r="AO311" s="326"/>
      <c r="AP311" s="332" t="str">
        <f t="shared" si="607"/>
        <v/>
      </c>
      <c r="AQ311" s="328"/>
      <c r="AR311" s="333">
        <f t="shared" si="582"/>
        <v>0</v>
      </c>
      <c r="AS311" s="334"/>
      <c r="AT311" s="328"/>
      <c r="AU311" s="333">
        <f t="shared" si="583"/>
        <v>0</v>
      </c>
      <c r="AV311" s="334"/>
      <c r="AW311" s="328"/>
      <c r="AX311" s="333">
        <f t="shared" si="584"/>
        <v>0</v>
      </c>
      <c r="AY311" s="334"/>
      <c r="AZ311" s="328"/>
      <c r="BA311" s="333">
        <f t="shared" si="585"/>
        <v>0</v>
      </c>
      <c r="BB311" s="334"/>
      <c r="BC311" s="328"/>
      <c r="BD311" s="333">
        <f t="shared" si="586"/>
        <v>0</v>
      </c>
      <c r="BE311" s="334"/>
      <c r="BF311" s="328"/>
      <c r="BG311" s="333">
        <f t="shared" si="587"/>
        <v>0</v>
      </c>
      <c r="BH311" s="334"/>
      <c r="BI311" s="328"/>
      <c r="BJ311" s="333">
        <f t="shared" si="588"/>
        <v>0</v>
      </c>
      <c r="BK311" s="334"/>
      <c r="BL311" s="328"/>
      <c r="BM311" s="333">
        <f t="shared" si="589"/>
        <v>0</v>
      </c>
      <c r="BN311" s="334"/>
      <c r="BO311" s="328"/>
      <c r="BP311" s="333">
        <f t="shared" si="590"/>
        <v>0</v>
      </c>
      <c r="BQ311" s="334"/>
      <c r="BR311" s="328"/>
      <c r="BS311" s="348" t="s">
        <v>44</v>
      </c>
    </row>
    <row r="312" spans="1:71" ht="15.75" hidden="1" customHeight="1" x14ac:dyDescent="0.25">
      <c r="A312" s="412"/>
      <c r="B312" s="415"/>
      <c r="C312" s="418"/>
      <c r="D312" s="421"/>
      <c r="E312" s="424"/>
      <c r="F312" s="325" t="s">
        <v>59</v>
      </c>
      <c r="G312" s="326"/>
      <c r="H312" s="332" t="str">
        <f t="shared" si="591"/>
        <v/>
      </c>
      <c r="I312" s="326"/>
      <c r="J312" s="332" t="str">
        <f t="shared" si="591"/>
        <v/>
      </c>
      <c r="K312" s="326"/>
      <c r="L312" s="332" t="str">
        <f t="shared" si="592"/>
        <v/>
      </c>
      <c r="M312" s="326"/>
      <c r="N312" s="332" t="str">
        <f t="shared" si="593"/>
        <v/>
      </c>
      <c r="O312" s="326"/>
      <c r="P312" s="332" t="str">
        <f t="shared" si="594"/>
        <v/>
      </c>
      <c r="Q312" s="326"/>
      <c r="R312" s="332" t="str">
        <f t="shared" si="595"/>
        <v/>
      </c>
      <c r="S312" s="326"/>
      <c r="T312" s="332" t="str">
        <f t="shared" si="596"/>
        <v/>
      </c>
      <c r="U312" s="326"/>
      <c r="V312" s="332" t="str">
        <f t="shared" si="597"/>
        <v/>
      </c>
      <c r="W312" s="326"/>
      <c r="X312" s="332" t="str">
        <f t="shared" si="598"/>
        <v/>
      </c>
      <c r="Y312" s="326"/>
      <c r="Z312" s="332" t="str">
        <f t="shared" si="599"/>
        <v/>
      </c>
      <c r="AA312" s="326"/>
      <c r="AB312" s="332" t="str">
        <f t="shared" si="600"/>
        <v/>
      </c>
      <c r="AC312" s="326"/>
      <c r="AD312" s="332" t="str">
        <f t="shared" si="601"/>
        <v/>
      </c>
      <c r="AE312" s="326"/>
      <c r="AF312" s="332" t="str">
        <f t="shared" si="602"/>
        <v/>
      </c>
      <c r="AG312" s="326"/>
      <c r="AH312" s="332" t="str">
        <f t="shared" si="603"/>
        <v/>
      </c>
      <c r="AI312" s="326"/>
      <c r="AJ312" s="332" t="str">
        <f t="shared" si="604"/>
        <v/>
      </c>
      <c r="AK312" s="326"/>
      <c r="AL312" s="332" t="str">
        <f t="shared" si="605"/>
        <v/>
      </c>
      <c r="AM312" s="326"/>
      <c r="AN312" s="332" t="str">
        <f t="shared" si="608"/>
        <v/>
      </c>
      <c r="AO312" s="326"/>
      <c r="AP312" s="332" t="str">
        <f t="shared" si="607"/>
        <v/>
      </c>
      <c r="AQ312" s="328"/>
      <c r="AR312" s="333">
        <f t="shared" si="582"/>
        <v>0</v>
      </c>
      <c r="AS312" s="334"/>
      <c r="AT312" s="328"/>
      <c r="AU312" s="333">
        <f t="shared" si="583"/>
        <v>0</v>
      </c>
      <c r="AV312" s="334"/>
      <c r="AW312" s="328"/>
      <c r="AX312" s="333">
        <f t="shared" si="584"/>
        <v>0</v>
      </c>
      <c r="AY312" s="334"/>
      <c r="AZ312" s="328"/>
      <c r="BA312" s="333">
        <f t="shared" si="585"/>
        <v>0</v>
      </c>
      <c r="BB312" s="334"/>
      <c r="BC312" s="328"/>
      <c r="BD312" s="333">
        <f t="shared" si="586"/>
        <v>0</v>
      </c>
      <c r="BE312" s="334"/>
      <c r="BF312" s="328"/>
      <c r="BG312" s="333">
        <f t="shared" si="587"/>
        <v>0</v>
      </c>
      <c r="BH312" s="334"/>
      <c r="BI312" s="328"/>
      <c r="BJ312" s="333">
        <f t="shared" si="588"/>
        <v>0</v>
      </c>
      <c r="BK312" s="334"/>
      <c r="BL312" s="328"/>
      <c r="BM312" s="333">
        <f t="shared" si="589"/>
        <v>0</v>
      </c>
      <c r="BN312" s="334"/>
      <c r="BO312" s="328"/>
      <c r="BP312" s="333">
        <f t="shared" si="590"/>
        <v>0</v>
      </c>
      <c r="BQ312" s="334"/>
      <c r="BR312" s="328"/>
      <c r="BS312" s="426">
        <f>SUM(AS305:AS316,AV305:AV316,AY305:AY316,BB305:BB316,BE305:BE316)+SUM(AP305:AP316,AN305:AN316,AL305:AL316,AJ305:AJ316,AH305:AH316,AF305:AF316,AD305:AD316,AB305:AB316,Z305:Z316,X305:X316,V305:V316,T305:T316,R305:R316,P305:P316,N305:N316,L305:L316,J305:J316,H305:H316)</f>
        <v>0</v>
      </c>
    </row>
    <row r="313" spans="1:71" ht="15.75" hidden="1" customHeight="1" x14ac:dyDescent="0.25">
      <c r="A313" s="412"/>
      <c r="B313" s="415"/>
      <c r="C313" s="418"/>
      <c r="D313" s="421"/>
      <c r="E313" s="424"/>
      <c r="F313" s="325" t="s">
        <v>60</v>
      </c>
      <c r="G313" s="326"/>
      <c r="H313" s="332" t="str">
        <f t="shared" si="591"/>
        <v/>
      </c>
      <c r="I313" s="326"/>
      <c r="J313" s="332" t="str">
        <f t="shared" si="591"/>
        <v/>
      </c>
      <c r="K313" s="326"/>
      <c r="L313" s="332" t="str">
        <f t="shared" si="592"/>
        <v/>
      </c>
      <c r="M313" s="326"/>
      <c r="N313" s="332" t="str">
        <f t="shared" si="593"/>
        <v/>
      </c>
      <c r="O313" s="326"/>
      <c r="P313" s="332" t="str">
        <f t="shared" si="594"/>
        <v/>
      </c>
      <c r="Q313" s="326"/>
      <c r="R313" s="332" t="str">
        <f t="shared" si="595"/>
        <v/>
      </c>
      <c r="S313" s="326"/>
      <c r="T313" s="332" t="str">
        <f t="shared" si="596"/>
        <v/>
      </c>
      <c r="U313" s="326"/>
      <c r="V313" s="332" t="str">
        <f t="shared" si="597"/>
        <v/>
      </c>
      <c r="W313" s="326"/>
      <c r="X313" s="332" t="str">
        <f t="shared" si="598"/>
        <v/>
      </c>
      <c r="Y313" s="326"/>
      <c r="Z313" s="332" t="str">
        <f t="shared" si="599"/>
        <v/>
      </c>
      <c r="AA313" s="326"/>
      <c r="AB313" s="332" t="str">
        <f t="shared" si="600"/>
        <v/>
      </c>
      <c r="AC313" s="326"/>
      <c r="AD313" s="332" t="str">
        <f t="shared" si="601"/>
        <v/>
      </c>
      <c r="AE313" s="326"/>
      <c r="AF313" s="332" t="str">
        <f t="shared" si="602"/>
        <v/>
      </c>
      <c r="AG313" s="326"/>
      <c r="AH313" s="332" t="str">
        <f t="shared" si="603"/>
        <v/>
      </c>
      <c r="AI313" s="326"/>
      <c r="AJ313" s="332" t="str">
        <f t="shared" si="604"/>
        <v/>
      </c>
      <c r="AK313" s="326"/>
      <c r="AL313" s="332" t="str">
        <f t="shared" si="605"/>
        <v/>
      </c>
      <c r="AM313" s="326"/>
      <c r="AN313" s="332" t="str">
        <f t="shared" si="608"/>
        <v/>
      </c>
      <c r="AO313" s="326"/>
      <c r="AP313" s="332" t="str">
        <f t="shared" si="607"/>
        <v/>
      </c>
      <c r="AQ313" s="328"/>
      <c r="AR313" s="333">
        <f t="shared" si="582"/>
        <v>0</v>
      </c>
      <c r="AS313" s="334"/>
      <c r="AT313" s="328"/>
      <c r="AU313" s="333">
        <f t="shared" si="583"/>
        <v>0</v>
      </c>
      <c r="AV313" s="334"/>
      <c r="AW313" s="328"/>
      <c r="AX313" s="333">
        <f t="shared" si="584"/>
        <v>0</v>
      </c>
      <c r="AY313" s="334"/>
      <c r="AZ313" s="328"/>
      <c r="BA313" s="333">
        <f t="shared" si="585"/>
        <v>0</v>
      </c>
      <c r="BB313" s="334"/>
      <c r="BC313" s="328"/>
      <c r="BD313" s="333">
        <f t="shared" si="586"/>
        <v>0</v>
      </c>
      <c r="BE313" s="334"/>
      <c r="BF313" s="328"/>
      <c r="BG313" s="333">
        <f t="shared" si="587"/>
        <v>0</v>
      </c>
      <c r="BH313" s="334"/>
      <c r="BI313" s="328"/>
      <c r="BJ313" s="333">
        <f t="shared" si="588"/>
        <v>0</v>
      </c>
      <c r="BK313" s="334"/>
      <c r="BL313" s="328"/>
      <c r="BM313" s="333">
        <f t="shared" si="589"/>
        <v>0</v>
      </c>
      <c r="BN313" s="334"/>
      <c r="BO313" s="328"/>
      <c r="BP313" s="333">
        <f t="shared" si="590"/>
        <v>0</v>
      </c>
      <c r="BQ313" s="334"/>
      <c r="BR313" s="328"/>
      <c r="BS313" s="426"/>
    </row>
    <row r="314" spans="1:71" ht="15.75" hidden="1" customHeight="1" x14ac:dyDescent="0.25">
      <c r="A314" s="412"/>
      <c r="B314" s="415"/>
      <c r="C314" s="418"/>
      <c r="D314" s="421"/>
      <c r="E314" s="424"/>
      <c r="F314" s="325" t="s">
        <v>61</v>
      </c>
      <c r="G314" s="326"/>
      <c r="H314" s="335" t="str">
        <f t="shared" si="591"/>
        <v/>
      </c>
      <c r="I314" s="326"/>
      <c r="J314" s="335" t="str">
        <f t="shared" si="591"/>
        <v/>
      </c>
      <c r="K314" s="326"/>
      <c r="L314" s="335" t="str">
        <f t="shared" si="592"/>
        <v/>
      </c>
      <c r="M314" s="326"/>
      <c r="N314" s="335" t="str">
        <f t="shared" si="593"/>
        <v/>
      </c>
      <c r="O314" s="326"/>
      <c r="P314" s="335" t="str">
        <f t="shared" si="594"/>
        <v/>
      </c>
      <c r="Q314" s="326"/>
      <c r="R314" s="335" t="str">
        <f t="shared" si="595"/>
        <v/>
      </c>
      <c r="S314" s="326"/>
      <c r="T314" s="335" t="str">
        <f t="shared" si="596"/>
        <v/>
      </c>
      <c r="U314" s="326"/>
      <c r="V314" s="335" t="str">
        <f t="shared" si="597"/>
        <v/>
      </c>
      <c r="W314" s="326"/>
      <c r="X314" s="335" t="str">
        <f t="shared" si="598"/>
        <v/>
      </c>
      <c r="Y314" s="326"/>
      <c r="Z314" s="335" t="str">
        <f t="shared" si="599"/>
        <v/>
      </c>
      <c r="AA314" s="326"/>
      <c r="AB314" s="335" t="str">
        <f t="shared" si="600"/>
        <v/>
      </c>
      <c r="AC314" s="326"/>
      <c r="AD314" s="335" t="str">
        <f t="shared" si="601"/>
        <v/>
      </c>
      <c r="AE314" s="326"/>
      <c r="AF314" s="335" t="str">
        <f t="shared" si="602"/>
        <v/>
      </c>
      <c r="AG314" s="326"/>
      <c r="AH314" s="335" t="str">
        <f t="shared" si="603"/>
        <v/>
      </c>
      <c r="AI314" s="326"/>
      <c r="AJ314" s="335" t="str">
        <f t="shared" si="604"/>
        <v/>
      </c>
      <c r="AK314" s="326"/>
      <c r="AL314" s="335" t="str">
        <f t="shared" si="605"/>
        <v/>
      </c>
      <c r="AM314" s="326"/>
      <c r="AN314" s="335" t="str">
        <f t="shared" si="608"/>
        <v/>
      </c>
      <c r="AO314" s="326"/>
      <c r="AP314" s="335" t="str">
        <f t="shared" si="607"/>
        <v/>
      </c>
      <c r="AQ314" s="328"/>
      <c r="AR314" s="333">
        <f t="shared" si="582"/>
        <v>0</v>
      </c>
      <c r="AS314" s="334"/>
      <c r="AT314" s="328"/>
      <c r="AU314" s="333">
        <f t="shared" si="583"/>
        <v>0</v>
      </c>
      <c r="AV314" s="334"/>
      <c r="AW314" s="328"/>
      <c r="AX314" s="333">
        <f t="shared" si="584"/>
        <v>0</v>
      </c>
      <c r="AY314" s="334"/>
      <c r="AZ314" s="328"/>
      <c r="BA314" s="333">
        <f t="shared" si="585"/>
        <v>0</v>
      </c>
      <c r="BB314" s="334"/>
      <c r="BC314" s="328"/>
      <c r="BD314" s="333">
        <f t="shared" si="586"/>
        <v>0</v>
      </c>
      <c r="BE314" s="334"/>
      <c r="BF314" s="328"/>
      <c r="BG314" s="333">
        <f t="shared" si="587"/>
        <v>0</v>
      </c>
      <c r="BH314" s="334"/>
      <c r="BI314" s="328"/>
      <c r="BJ314" s="333">
        <f t="shared" si="588"/>
        <v>0</v>
      </c>
      <c r="BK314" s="334"/>
      <c r="BL314" s="328"/>
      <c r="BM314" s="333">
        <f t="shared" si="589"/>
        <v>0</v>
      </c>
      <c r="BN314" s="334"/>
      <c r="BO314" s="328"/>
      <c r="BP314" s="333">
        <f t="shared" si="590"/>
        <v>0</v>
      </c>
      <c r="BQ314" s="334"/>
      <c r="BR314" s="328"/>
      <c r="BS314" s="348" t="s">
        <v>62</v>
      </c>
    </row>
    <row r="315" spans="1:71" ht="15.75" hidden="1" customHeight="1" x14ac:dyDescent="0.25">
      <c r="A315" s="412"/>
      <c r="B315" s="415"/>
      <c r="C315" s="418"/>
      <c r="D315" s="421"/>
      <c r="E315" s="424"/>
      <c r="F315" s="325" t="s">
        <v>63</v>
      </c>
      <c r="G315" s="326"/>
      <c r="H315" s="332" t="str">
        <f t="shared" si="591"/>
        <v/>
      </c>
      <c r="I315" s="326"/>
      <c r="J315" s="332" t="str">
        <f t="shared" si="591"/>
        <v/>
      </c>
      <c r="K315" s="326"/>
      <c r="L315" s="332" t="str">
        <f t="shared" si="592"/>
        <v/>
      </c>
      <c r="M315" s="326"/>
      <c r="N315" s="332" t="str">
        <f t="shared" si="593"/>
        <v/>
      </c>
      <c r="O315" s="326"/>
      <c r="P315" s="332" t="str">
        <f t="shared" si="594"/>
        <v/>
      </c>
      <c r="Q315" s="326"/>
      <c r="R315" s="332" t="str">
        <f t="shared" si="595"/>
        <v/>
      </c>
      <c r="S315" s="326"/>
      <c r="T315" s="332" t="str">
        <f t="shared" si="596"/>
        <v/>
      </c>
      <c r="U315" s="326"/>
      <c r="V315" s="332" t="str">
        <f t="shared" si="597"/>
        <v/>
      </c>
      <c r="W315" s="326"/>
      <c r="X315" s="332" t="str">
        <f t="shared" si="598"/>
        <v/>
      </c>
      <c r="Y315" s="326"/>
      <c r="Z315" s="332" t="str">
        <f t="shared" si="599"/>
        <v/>
      </c>
      <c r="AA315" s="326"/>
      <c r="AB315" s="332" t="str">
        <f t="shared" si="600"/>
        <v/>
      </c>
      <c r="AC315" s="326"/>
      <c r="AD315" s="332" t="str">
        <f t="shared" si="601"/>
        <v/>
      </c>
      <c r="AE315" s="326"/>
      <c r="AF315" s="332" t="str">
        <f t="shared" si="602"/>
        <v/>
      </c>
      <c r="AG315" s="326"/>
      <c r="AH315" s="332" t="str">
        <f t="shared" si="603"/>
        <v/>
      </c>
      <c r="AI315" s="326"/>
      <c r="AJ315" s="332" t="str">
        <f t="shared" si="604"/>
        <v/>
      </c>
      <c r="AK315" s="326"/>
      <c r="AL315" s="332" t="str">
        <f t="shared" si="605"/>
        <v/>
      </c>
      <c r="AM315" s="326"/>
      <c r="AN315" s="332" t="str">
        <f t="shared" si="608"/>
        <v/>
      </c>
      <c r="AO315" s="326"/>
      <c r="AP315" s="332" t="str">
        <f t="shared" si="607"/>
        <v/>
      </c>
      <c r="AQ315" s="328"/>
      <c r="AR315" s="333">
        <f t="shared" si="582"/>
        <v>0</v>
      </c>
      <c r="AS315" s="334"/>
      <c r="AT315" s="328"/>
      <c r="AU315" s="333">
        <f t="shared" si="583"/>
        <v>0</v>
      </c>
      <c r="AV315" s="334"/>
      <c r="AW315" s="328"/>
      <c r="AX315" s="333">
        <f t="shared" si="584"/>
        <v>0</v>
      </c>
      <c r="AY315" s="334"/>
      <c r="AZ315" s="328"/>
      <c r="BA315" s="333">
        <f t="shared" si="585"/>
        <v>0</v>
      </c>
      <c r="BB315" s="334"/>
      <c r="BC315" s="328"/>
      <c r="BD315" s="333">
        <f t="shared" si="586"/>
        <v>0</v>
      </c>
      <c r="BE315" s="334"/>
      <c r="BF315" s="328"/>
      <c r="BG315" s="333">
        <f t="shared" si="587"/>
        <v>0</v>
      </c>
      <c r="BH315" s="334"/>
      <c r="BI315" s="328"/>
      <c r="BJ315" s="333">
        <f t="shared" si="588"/>
        <v>0</v>
      </c>
      <c r="BK315" s="334"/>
      <c r="BL315" s="328"/>
      <c r="BM315" s="333">
        <f t="shared" si="589"/>
        <v>0</v>
      </c>
      <c r="BN315" s="334"/>
      <c r="BO315" s="328"/>
      <c r="BP315" s="333">
        <f t="shared" si="590"/>
        <v>0</v>
      </c>
      <c r="BQ315" s="334"/>
      <c r="BR315" s="328"/>
      <c r="BS315" s="428" t="e">
        <f>BS312/BS306</f>
        <v>#DIV/0!</v>
      </c>
    </row>
    <row r="316" spans="1:71" ht="15.75" hidden="1" customHeight="1" thickBot="1" x14ac:dyDescent="0.3">
      <c r="A316" s="413"/>
      <c r="B316" s="416"/>
      <c r="C316" s="419"/>
      <c r="D316" s="422"/>
      <c r="E316" s="425"/>
      <c r="F316" s="349" t="s">
        <v>64</v>
      </c>
      <c r="G316" s="350"/>
      <c r="H316" s="351" t="str">
        <f t="shared" si="591"/>
        <v/>
      </c>
      <c r="I316" s="350"/>
      <c r="J316" s="351" t="str">
        <f t="shared" si="591"/>
        <v/>
      </c>
      <c r="K316" s="350"/>
      <c r="L316" s="351" t="str">
        <f t="shared" si="592"/>
        <v/>
      </c>
      <c r="M316" s="350"/>
      <c r="N316" s="351" t="str">
        <f t="shared" si="593"/>
        <v/>
      </c>
      <c r="O316" s="350"/>
      <c r="P316" s="351" t="str">
        <f t="shared" si="594"/>
        <v/>
      </c>
      <c r="Q316" s="350"/>
      <c r="R316" s="351" t="str">
        <f t="shared" si="595"/>
        <v/>
      </c>
      <c r="S316" s="350"/>
      <c r="T316" s="351" t="str">
        <f t="shared" si="596"/>
        <v/>
      </c>
      <c r="U316" s="350"/>
      <c r="V316" s="351" t="str">
        <f t="shared" si="597"/>
        <v/>
      </c>
      <c r="W316" s="350"/>
      <c r="X316" s="351" t="str">
        <f t="shared" si="598"/>
        <v/>
      </c>
      <c r="Y316" s="350"/>
      <c r="Z316" s="351" t="str">
        <f t="shared" si="599"/>
        <v/>
      </c>
      <c r="AA316" s="350"/>
      <c r="AB316" s="351" t="str">
        <f t="shared" si="600"/>
        <v/>
      </c>
      <c r="AC316" s="350"/>
      <c r="AD316" s="351" t="str">
        <f t="shared" si="601"/>
        <v/>
      </c>
      <c r="AE316" s="350"/>
      <c r="AF316" s="351" t="str">
        <f t="shared" si="602"/>
        <v/>
      </c>
      <c r="AG316" s="350"/>
      <c r="AH316" s="351" t="str">
        <f t="shared" si="603"/>
        <v/>
      </c>
      <c r="AI316" s="350"/>
      <c r="AJ316" s="351" t="str">
        <f t="shared" si="604"/>
        <v/>
      </c>
      <c r="AK316" s="350"/>
      <c r="AL316" s="351" t="str">
        <f t="shared" si="605"/>
        <v/>
      </c>
      <c r="AM316" s="350"/>
      <c r="AN316" s="351" t="str">
        <f t="shared" si="608"/>
        <v/>
      </c>
      <c r="AO316" s="350"/>
      <c r="AP316" s="351" t="str">
        <f t="shared" si="607"/>
        <v/>
      </c>
      <c r="AQ316" s="345"/>
      <c r="AR316" s="343">
        <f t="shared" si="582"/>
        <v>0</v>
      </c>
      <c r="AS316" s="344"/>
      <c r="AT316" s="345"/>
      <c r="AU316" s="343">
        <f t="shared" si="583"/>
        <v>0</v>
      </c>
      <c r="AV316" s="344"/>
      <c r="AW316" s="345"/>
      <c r="AX316" s="343">
        <f t="shared" si="584"/>
        <v>0</v>
      </c>
      <c r="AY316" s="344"/>
      <c r="AZ316" s="345"/>
      <c r="BA316" s="343">
        <f t="shared" si="585"/>
        <v>0</v>
      </c>
      <c r="BB316" s="344"/>
      <c r="BC316" s="345"/>
      <c r="BD316" s="343">
        <f t="shared" si="586"/>
        <v>0</v>
      </c>
      <c r="BE316" s="344"/>
      <c r="BF316" s="345"/>
      <c r="BG316" s="343">
        <f t="shared" si="587"/>
        <v>0</v>
      </c>
      <c r="BH316" s="344"/>
      <c r="BI316" s="345"/>
      <c r="BJ316" s="343">
        <f t="shared" si="588"/>
        <v>0</v>
      </c>
      <c r="BK316" s="344"/>
      <c r="BL316" s="345"/>
      <c r="BM316" s="343">
        <f t="shared" si="589"/>
        <v>0</v>
      </c>
      <c r="BN316" s="344"/>
      <c r="BO316" s="345"/>
      <c r="BP316" s="343">
        <f t="shared" si="590"/>
        <v>0</v>
      </c>
      <c r="BQ316" s="344"/>
      <c r="BR316" s="345"/>
      <c r="BS316" s="501"/>
    </row>
    <row r="317" spans="1:71" ht="15" hidden="1" customHeight="1" x14ac:dyDescent="0.25">
      <c r="A317" s="502" t="s">
        <v>27</v>
      </c>
      <c r="B317" s="504" t="s">
        <v>28</v>
      </c>
      <c r="C317" s="442" t="s">
        <v>29</v>
      </c>
      <c r="D317" s="504" t="s">
        <v>30</v>
      </c>
      <c r="E317" s="506" t="s">
        <v>31</v>
      </c>
      <c r="F317" s="494" t="s">
        <v>32</v>
      </c>
      <c r="G317" s="434" t="s">
        <v>33</v>
      </c>
      <c r="H317" s="436" t="s">
        <v>34</v>
      </c>
      <c r="I317" s="434" t="s">
        <v>33</v>
      </c>
      <c r="J317" s="436" t="s">
        <v>34</v>
      </c>
      <c r="K317" s="434" t="s">
        <v>33</v>
      </c>
      <c r="L317" s="436" t="s">
        <v>34</v>
      </c>
      <c r="M317" s="434" t="s">
        <v>33</v>
      </c>
      <c r="N317" s="436" t="s">
        <v>34</v>
      </c>
      <c r="O317" s="434" t="s">
        <v>33</v>
      </c>
      <c r="P317" s="436" t="s">
        <v>34</v>
      </c>
      <c r="Q317" s="434" t="s">
        <v>33</v>
      </c>
      <c r="R317" s="436" t="s">
        <v>34</v>
      </c>
      <c r="S317" s="434" t="s">
        <v>33</v>
      </c>
      <c r="T317" s="436" t="s">
        <v>34</v>
      </c>
      <c r="U317" s="434" t="s">
        <v>33</v>
      </c>
      <c r="V317" s="436" t="s">
        <v>34</v>
      </c>
      <c r="W317" s="434" t="s">
        <v>33</v>
      </c>
      <c r="X317" s="436" t="s">
        <v>34</v>
      </c>
      <c r="Y317" s="434" t="s">
        <v>33</v>
      </c>
      <c r="Z317" s="436" t="s">
        <v>34</v>
      </c>
      <c r="AA317" s="434" t="s">
        <v>33</v>
      </c>
      <c r="AB317" s="436" t="s">
        <v>34</v>
      </c>
      <c r="AC317" s="434" t="s">
        <v>33</v>
      </c>
      <c r="AD317" s="436" t="s">
        <v>34</v>
      </c>
      <c r="AE317" s="434" t="s">
        <v>33</v>
      </c>
      <c r="AF317" s="436" t="s">
        <v>34</v>
      </c>
      <c r="AG317" s="434" t="s">
        <v>33</v>
      </c>
      <c r="AH317" s="436" t="s">
        <v>34</v>
      </c>
      <c r="AI317" s="434" t="s">
        <v>33</v>
      </c>
      <c r="AJ317" s="436" t="s">
        <v>34</v>
      </c>
      <c r="AK317" s="434" t="s">
        <v>33</v>
      </c>
      <c r="AL317" s="436" t="s">
        <v>34</v>
      </c>
      <c r="AM317" s="434" t="s">
        <v>33</v>
      </c>
      <c r="AN317" s="436" t="s">
        <v>34</v>
      </c>
      <c r="AO317" s="434" t="s">
        <v>33</v>
      </c>
      <c r="AP317" s="436" t="s">
        <v>34</v>
      </c>
      <c r="AQ317" s="511" t="s">
        <v>33</v>
      </c>
      <c r="AR317" s="506" t="s">
        <v>35</v>
      </c>
      <c r="AS317" s="509" t="s">
        <v>34</v>
      </c>
      <c r="AT317" s="507" t="s">
        <v>33</v>
      </c>
      <c r="AU317" s="506" t="s">
        <v>35</v>
      </c>
      <c r="AV317" s="509" t="s">
        <v>34</v>
      </c>
      <c r="AW317" s="507" t="s">
        <v>33</v>
      </c>
      <c r="AX317" s="506" t="s">
        <v>35</v>
      </c>
      <c r="AY317" s="509" t="s">
        <v>34</v>
      </c>
      <c r="AZ317" s="507" t="s">
        <v>33</v>
      </c>
      <c r="BA317" s="506" t="s">
        <v>35</v>
      </c>
      <c r="BB317" s="509" t="s">
        <v>34</v>
      </c>
      <c r="BC317" s="507" t="s">
        <v>33</v>
      </c>
      <c r="BD317" s="506" t="s">
        <v>35</v>
      </c>
      <c r="BE317" s="509" t="s">
        <v>34</v>
      </c>
      <c r="BF317" s="507" t="s">
        <v>33</v>
      </c>
      <c r="BG317" s="506" t="s">
        <v>35</v>
      </c>
      <c r="BH317" s="509" t="s">
        <v>34</v>
      </c>
      <c r="BI317" s="507" t="s">
        <v>33</v>
      </c>
      <c r="BJ317" s="506" t="s">
        <v>35</v>
      </c>
      <c r="BK317" s="509" t="s">
        <v>34</v>
      </c>
      <c r="BL317" s="507" t="s">
        <v>33</v>
      </c>
      <c r="BM317" s="506" t="s">
        <v>35</v>
      </c>
      <c r="BN317" s="509" t="s">
        <v>34</v>
      </c>
      <c r="BO317" s="507" t="s">
        <v>33</v>
      </c>
      <c r="BP317" s="506" t="s">
        <v>35</v>
      </c>
      <c r="BQ317" s="509" t="s">
        <v>34</v>
      </c>
      <c r="BR317" s="512" t="s">
        <v>33</v>
      </c>
      <c r="BS317" s="409" t="s">
        <v>36</v>
      </c>
    </row>
    <row r="318" spans="1:71" ht="15" hidden="1" customHeight="1" x14ac:dyDescent="0.25">
      <c r="A318" s="503"/>
      <c r="B318" s="505"/>
      <c r="C318" s="443"/>
      <c r="D318" s="505"/>
      <c r="E318" s="460"/>
      <c r="F318" s="445"/>
      <c r="G318" s="435"/>
      <c r="H318" s="437"/>
      <c r="I318" s="435"/>
      <c r="J318" s="437"/>
      <c r="K318" s="435"/>
      <c r="L318" s="437"/>
      <c r="M318" s="435"/>
      <c r="N318" s="437"/>
      <c r="O318" s="435"/>
      <c r="P318" s="437"/>
      <c r="Q318" s="435"/>
      <c r="R318" s="437"/>
      <c r="S318" s="435"/>
      <c r="T318" s="437"/>
      <c r="U318" s="435"/>
      <c r="V318" s="437"/>
      <c r="W318" s="435"/>
      <c r="X318" s="437"/>
      <c r="Y318" s="435"/>
      <c r="Z318" s="437"/>
      <c r="AA318" s="435"/>
      <c r="AB318" s="437"/>
      <c r="AC318" s="435"/>
      <c r="AD318" s="437"/>
      <c r="AE318" s="435"/>
      <c r="AF318" s="437"/>
      <c r="AG318" s="435"/>
      <c r="AH318" s="437"/>
      <c r="AI318" s="435"/>
      <c r="AJ318" s="437"/>
      <c r="AK318" s="435"/>
      <c r="AL318" s="437"/>
      <c r="AM318" s="435"/>
      <c r="AN318" s="437"/>
      <c r="AO318" s="435"/>
      <c r="AP318" s="437"/>
      <c r="AQ318" s="463"/>
      <c r="AR318" s="460"/>
      <c r="AS318" s="510"/>
      <c r="AT318" s="508"/>
      <c r="AU318" s="460"/>
      <c r="AV318" s="510"/>
      <c r="AW318" s="508"/>
      <c r="AX318" s="460"/>
      <c r="AY318" s="510"/>
      <c r="AZ318" s="508"/>
      <c r="BA318" s="460"/>
      <c r="BB318" s="510"/>
      <c r="BC318" s="508"/>
      <c r="BD318" s="460"/>
      <c r="BE318" s="510"/>
      <c r="BF318" s="508"/>
      <c r="BG318" s="460"/>
      <c r="BH318" s="510"/>
      <c r="BI318" s="508"/>
      <c r="BJ318" s="460"/>
      <c r="BK318" s="510"/>
      <c r="BL318" s="508"/>
      <c r="BM318" s="460"/>
      <c r="BN318" s="510"/>
      <c r="BO318" s="508"/>
      <c r="BP318" s="460"/>
      <c r="BQ318" s="510"/>
      <c r="BR318" s="513"/>
      <c r="BS318" s="410"/>
    </row>
    <row r="319" spans="1:71" ht="15" hidden="1" customHeight="1" x14ac:dyDescent="0.25">
      <c r="A319" s="411" t="s">
        <v>86</v>
      </c>
      <c r="B319" s="414" t="s">
        <v>87</v>
      </c>
      <c r="C319" s="417" t="s">
        <v>88</v>
      </c>
      <c r="D319" s="420" t="s">
        <v>89</v>
      </c>
      <c r="E319" s="423" t="s">
        <v>76</v>
      </c>
      <c r="F319" s="325" t="s">
        <v>41</v>
      </c>
      <c r="G319" s="326"/>
      <c r="H319" s="327" t="str">
        <f>IF(G319&gt;0,G319,"")</f>
        <v/>
      </c>
      <c r="I319" s="326"/>
      <c r="J319" s="327" t="str">
        <f>IF(I319&gt;0,I319,"")</f>
        <v/>
      </c>
      <c r="K319" s="326"/>
      <c r="L319" s="327" t="str">
        <f>IF(K319&gt;0,K319,"")</f>
        <v/>
      </c>
      <c r="M319" s="326"/>
      <c r="N319" s="327" t="str">
        <f>IF(M319&gt;0,M319,"")</f>
        <v/>
      </c>
      <c r="O319" s="326"/>
      <c r="P319" s="327" t="str">
        <f>IF(O319&gt;0,O319,"")</f>
        <v/>
      </c>
      <c r="Q319" s="326"/>
      <c r="R319" s="327" t="str">
        <f>IF(Q319&gt;0,Q319,"")</f>
        <v/>
      </c>
      <c r="S319" s="326"/>
      <c r="T319" s="327" t="str">
        <f>IF(S319&gt;0,S319,"")</f>
        <v/>
      </c>
      <c r="U319" s="326"/>
      <c r="V319" s="327" t="str">
        <f>IF(U319&gt;0,U319,"")</f>
        <v/>
      </c>
      <c r="W319" s="326"/>
      <c r="X319" s="327" t="str">
        <f>IF(W319&gt;0,W319,"")</f>
        <v/>
      </c>
      <c r="Y319" s="326"/>
      <c r="Z319" s="327" t="str">
        <f>IF(Y319&gt;0,Y319,"")</f>
        <v/>
      </c>
      <c r="AA319" s="326"/>
      <c r="AB319" s="327" t="str">
        <f>IF(AA319&gt;0,AA319,"")</f>
        <v/>
      </c>
      <c r="AC319" s="326"/>
      <c r="AD319" s="327" t="str">
        <f>IF(AC319&gt;0,AC319,"")</f>
        <v/>
      </c>
      <c r="AE319" s="326"/>
      <c r="AF319" s="327" t="str">
        <f>IF(AE319&gt;0,AE319,"")</f>
        <v/>
      </c>
      <c r="AG319" s="326"/>
      <c r="AH319" s="327" t="str">
        <f>IF(AG319&gt;0,AG319,"")</f>
        <v/>
      </c>
      <c r="AI319" s="326"/>
      <c r="AJ319" s="327" t="str">
        <f>IF(AI319&gt;0,AI319,"")</f>
        <v/>
      </c>
      <c r="AK319" s="326"/>
      <c r="AL319" s="327" t="str">
        <f>IF(AK319&gt;0,AK319,"")</f>
        <v/>
      </c>
      <c r="AM319" s="326"/>
      <c r="AN319" s="327" t="str">
        <f>IF(AM319&gt;0,AM319,"")</f>
        <v/>
      </c>
      <c r="AO319" s="326"/>
      <c r="AP319" s="327" t="str">
        <f>IF(AO319&gt;0,AO319,"")</f>
        <v/>
      </c>
      <c r="AQ319" s="337"/>
      <c r="AR319" s="329">
        <f t="shared" ref="AR319:AR330" si="609">AQ319-AS319</f>
        <v>0</v>
      </c>
      <c r="AS319" s="330"/>
      <c r="AT319" s="328"/>
      <c r="AU319" s="329">
        <f t="shared" ref="AU319:AU330" si="610">AT319-AV319</f>
        <v>0</v>
      </c>
      <c r="AV319" s="330"/>
      <c r="AW319" s="328"/>
      <c r="AX319" s="329">
        <f t="shared" ref="AX319:AX330" si="611">AW319-AY319</f>
        <v>0</v>
      </c>
      <c r="AY319" s="330"/>
      <c r="AZ319" s="328"/>
      <c r="BA319" s="329">
        <f t="shared" ref="BA319:BA330" si="612">AZ319-BB319</f>
        <v>0</v>
      </c>
      <c r="BB319" s="330"/>
      <c r="BC319" s="328"/>
      <c r="BD319" s="329">
        <f t="shared" ref="BD319:BD330" si="613">BC319-BE319</f>
        <v>0</v>
      </c>
      <c r="BE319" s="330"/>
      <c r="BF319" s="328"/>
      <c r="BG319" s="329">
        <f t="shared" ref="BG319:BG330" si="614">BF319-BH319</f>
        <v>0</v>
      </c>
      <c r="BH319" s="330"/>
      <c r="BI319" s="328"/>
      <c r="BJ319" s="329">
        <f t="shared" ref="BJ319:BJ330" si="615">BI319-BK319</f>
        <v>0</v>
      </c>
      <c r="BK319" s="330"/>
      <c r="BL319" s="328"/>
      <c r="BM319" s="329">
        <f t="shared" ref="BM319:BM330" si="616">BL319-BN319</f>
        <v>0</v>
      </c>
      <c r="BN319" s="330"/>
      <c r="BO319" s="328"/>
      <c r="BP319" s="329">
        <f t="shared" ref="BP319:BP330" si="617">BO319-BQ319</f>
        <v>0</v>
      </c>
      <c r="BQ319" s="330"/>
      <c r="BR319" s="338"/>
      <c r="BS319" s="347" t="s">
        <v>42</v>
      </c>
    </row>
    <row r="320" spans="1:71" ht="15" hidden="1" x14ac:dyDescent="0.25">
      <c r="A320" s="412"/>
      <c r="B320" s="415"/>
      <c r="C320" s="418"/>
      <c r="D320" s="421"/>
      <c r="E320" s="424"/>
      <c r="F320" s="325" t="s">
        <v>53</v>
      </c>
      <c r="G320" s="326"/>
      <c r="H320" s="332" t="str">
        <f t="shared" ref="H320:J330" si="618">IF(G320&gt;0,G320,"")</f>
        <v/>
      </c>
      <c r="I320" s="326"/>
      <c r="J320" s="332" t="str">
        <f t="shared" si="618"/>
        <v/>
      </c>
      <c r="K320" s="326"/>
      <c r="L320" s="332" t="str">
        <f t="shared" ref="L320:L330" si="619">IF(K320&gt;0,K320,"")</f>
        <v/>
      </c>
      <c r="M320" s="326"/>
      <c r="N320" s="332" t="str">
        <f t="shared" ref="N320:N330" si="620">IF(M320&gt;0,M320,"")</f>
        <v/>
      </c>
      <c r="O320" s="326"/>
      <c r="P320" s="332" t="str">
        <f t="shared" ref="P320:P330" si="621">IF(O320&gt;0,O320,"")</f>
        <v/>
      </c>
      <c r="Q320" s="326"/>
      <c r="R320" s="332" t="str">
        <f t="shared" ref="R320:R330" si="622">IF(Q320&gt;0,Q320,"")</f>
        <v/>
      </c>
      <c r="S320" s="326"/>
      <c r="T320" s="332" t="str">
        <f t="shared" ref="T320:T330" si="623">IF(S320&gt;0,S320,"")</f>
        <v/>
      </c>
      <c r="U320" s="326"/>
      <c r="V320" s="332" t="str">
        <f t="shared" ref="V320:V330" si="624">IF(U320&gt;0,U320,"")</f>
        <v/>
      </c>
      <c r="W320" s="326"/>
      <c r="X320" s="332" t="str">
        <f t="shared" ref="X320:X330" si="625">IF(W320&gt;0,W320,"")</f>
        <v/>
      </c>
      <c r="Y320" s="326"/>
      <c r="Z320" s="332" t="str">
        <f t="shared" ref="Z320:Z330" si="626">IF(Y320&gt;0,Y320,"")</f>
        <v/>
      </c>
      <c r="AA320" s="326"/>
      <c r="AB320" s="332" t="str">
        <f t="shared" ref="AB320:AB330" si="627">IF(AA320&gt;0,AA320,"")</f>
        <v/>
      </c>
      <c r="AC320" s="326"/>
      <c r="AD320" s="332" t="str">
        <f t="shared" ref="AD320:AD330" si="628">IF(AC320&gt;0,AC320,"")</f>
        <v/>
      </c>
      <c r="AE320" s="326"/>
      <c r="AF320" s="332" t="str">
        <f t="shared" ref="AF320:AF330" si="629">IF(AE320&gt;0,AE320,"")</f>
        <v/>
      </c>
      <c r="AG320" s="326"/>
      <c r="AH320" s="332" t="str">
        <f t="shared" ref="AH320:AH330" si="630">IF(AG320&gt;0,AG320,"")</f>
        <v/>
      </c>
      <c r="AI320" s="326"/>
      <c r="AJ320" s="332" t="str">
        <f t="shared" ref="AJ320:AJ330" si="631">IF(AI320&gt;0,AI320,"")</f>
        <v/>
      </c>
      <c r="AK320" s="326"/>
      <c r="AL320" s="332" t="str">
        <f t="shared" ref="AL320:AL330" si="632">IF(AK320&gt;0,AK320,"")</f>
        <v/>
      </c>
      <c r="AM320" s="326"/>
      <c r="AN320" s="332" t="str">
        <f t="shared" ref="AN320:AN330" si="633">IF(AM320&gt;0,AM320,"")</f>
        <v/>
      </c>
      <c r="AO320" s="326"/>
      <c r="AP320" s="332" t="str">
        <f t="shared" ref="AP320:AP330" si="634">IF(AO320&gt;0,AO320,"")</f>
        <v/>
      </c>
      <c r="AQ320" s="337"/>
      <c r="AR320" s="333">
        <f t="shared" si="609"/>
        <v>0</v>
      </c>
      <c r="AS320" s="334"/>
      <c r="AT320" s="328"/>
      <c r="AU320" s="333">
        <f t="shared" si="610"/>
        <v>0</v>
      </c>
      <c r="AV320" s="334"/>
      <c r="AW320" s="328"/>
      <c r="AX320" s="333">
        <f t="shared" si="611"/>
        <v>0</v>
      </c>
      <c r="AY320" s="334"/>
      <c r="AZ320" s="328"/>
      <c r="BA320" s="333">
        <f t="shared" si="612"/>
        <v>0</v>
      </c>
      <c r="BB320" s="334"/>
      <c r="BC320" s="328"/>
      <c r="BD320" s="333">
        <f t="shared" si="613"/>
        <v>0</v>
      </c>
      <c r="BE320" s="334"/>
      <c r="BF320" s="328"/>
      <c r="BG320" s="333">
        <f t="shared" si="614"/>
        <v>0</v>
      </c>
      <c r="BH320" s="334"/>
      <c r="BI320" s="328"/>
      <c r="BJ320" s="333">
        <f t="shared" si="615"/>
        <v>0</v>
      </c>
      <c r="BK320" s="334"/>
      <c r="BL320" s="328"/>
      <c r="BM320" s="333">
        <f t="shared" si="616"/>
        <v>0</v>
      </c>
      <c r="BN320" s="334"/>
      <c r="BO320" s="328"/>
      <c r="BP320" s="333">
        <f t="shared" si="617"/>
        <v>0</v>
      </c>
      <c r="BQ320" s="334"/>
      <c r="BR320" s="338"/>
      <c r="BS320" s="426">
        <f>SUM(AQ319:AQ330,AT319:AT330,AW319:AW330,AZ319:AZ330,BC319:BC330,BR319:BR330)+SUM(AO319:AO330,AM319:AM330,AK319:AK330,AI319:AI330,AG319:AG330,AE319:AE330,AC319:AC330,AA319:AA330,Y319:Y330,W319:W330,U319:U330,S319:S330,Q317,Q319:Q330,O319:O330,M319:M330,K319:K330,I319:I330,G319:G330,Q317)</f>
        <v>404306</v>
      </c>
    </row>
    <row r="321" spans="1:71" ht="15" hidden="1" x14ac:dyDescent="0.25">
      <c r="A321" s="412"/>
      <c r="B321" s="415"/>
      <c r="C321" s="418"/>
      <c r="D321" s="421"/>
      <c r="E321" s="424"/>
      <c r="F321" s="325" t="s">
        <v>54</v>
      </c>
      <c r="G321" s="326"/>
      <c r="H321" s="332" t="str">
        <f t="shared" si="618"/>
        <v/>
      </c>
      <c r="I321" s="326"/>
      <c r="J321" s="332" t="str">
        <f t="shared" si="618"/>
        <v/>
      </c>
      <c r="K321" s="326"/>
      <c r="L321" s="332" t="str">
        <f t="shared" si="619"/>
        <v/>
      </c>
      <c r="M321" s="326"/>
      <c r="N321" s="332" t="str">
        <f t="shared" si="620"/>
        <v/>
      </c>
      <c r="O321" s="326"/>
      <c r="P321" s="332" t="str">
        <f t="shared" si="621"/>
        <v/>
      </c>
      <c r="Q321" s="326"/>
      <c r="R321" s="332" t="str">
        <f t="shared" si="622"/>
        <v/>
      </c>
      <c r="S321" s="326"/>
      <c r="T321" s="332" t="str">
        <f t="shared" si="623"/>
        <v/>
      </c>
      <c r="U321" s="326"/>
      <c r="V321" s="332" t="str">
        <f t="shared" si="624"/>
        <v/>
      </c>
      <c r="W321" s="326"/>
      <c r="X321" s="332" t="str">
        <f t="shared" si="625"/>
        <v/>
      </c>
      <c r="Y321" s="326"/>
      <c r="Z321" s="332" t="str">
        <f t="shared" si="626"/>
        <v/>
      </c>
      <c r="AA321" s="326"/>
      <c r="AB321" s="332" t="str">
        <f t="shared" si="627"/>
        <v/>
      </c>
      <c r="AC321" s="326"/>
      <c r="AD321" s="332" t="str">
        <f t="shared" si="628"/>
        <v/>
      </c>
      <c r="AE321" s="326"/>
      <c r="AF321" s="332" t="str">
        <f t="shared" si="629"/>
        <v/>
      </c>
      <c r="AG321" s="326"/>
      <c r="AH321" s="332" t="str">
        <f t="shared" si="630"/>
        <v/>
      </c>
      <c r="AI321" s="326"/>
      <c r="AJ321" s="332" t="str">
        <f t="shared" si="631"/>
        <v/>
      </c>
      <c r="AK321" s="326"/>
      <c r="AL321" s="332" t="str">
        <f t="shared" si="632"/>
        <v/>
      </c>
      <c r="AM321" s="326"/>
      <c r="AN321" s="332" t="str">
        <f t="shared" si="633"/>
        <v/>
      </c>
      <c r="AO321" s="326"/>
      <c r="AP321" s="332"/>
      <c r="AQ321" s="337"/>
      <c r="AR321" s="333">
        <f t="shared" si="609"/>
        <v>0</v>
      </c>
      <c r="AS321" s="334"/>
      <c r="AT321" s="328"/>
      <c r="AU321" s="333">
        <f t="shared" si="610"/>
        <v>0</v>
      </c>
      <c r="AV321" s="334"/>
      <c r="AW321" s="328"/>
      <c r="AX321" s="333">
        <f t="shared" si="611"/>
        <v>0</v>
      </c>
      <c r="AY321" s="334"/>
      <c r="AZ321" s="328"/>
      <c r="BA321" s="333">
        <f t="shared" si="612"/>
        <v>0</v>
      </c>
      <c r="BB321" s="334"/>
      <c r="BC321" s="328"/>
      <c r="BD321" s="333">
        <f t="shared" si="613"/>
        <v>0</v>
      </c>
      <c r="BE321" s="334"/>
      <c r="BF321" s="328"/>
      <c r="BG321" s="333">
        <f t="shared" si="614"/>
        <v>0</v>
      </c>
      <c r="BH321" s="334"/>
      <c r="BI321" s="328"/>
      <c r="BJ321" s="333">
        <f t="shared" si="615"/>
        <v>0</v>
      </c>
      <c r="BK321" s="334"/>
      <c r="BL321" s="328"/>
      <c r="BM321" s="333">
        <f t="shared" si="616"/>
        <v>0</v>
      </c>
      <c r="BN321" s="334"/>
      <c r="BO321" s="328"/>
      <c r="BP321" s="333">
        <f t="shared" si="617"/>
        <v>0</v>
      </c>
      <c r="BQ321" s="334"/>
      <c r="BR321" s="338"/>
      <c r="BS321" s="426"/>
    </row>
    <row r="322" spans="1:71" ht="15" hidden="1" x14ac:dyDescent="0.25">
      <c r="A322" s="412"/>
      <c r="B322" s="415"/>
      <c r="C322" s="418"/>
      <c r="D322" s="421"/>
      <c r="E322" s="424"/>
      <c r="F322" s="325" t="s">
        <v>55</v>
      </c>
      <c r="G322" s="326"/>
      <c r="H322" s="335" t="str">
        <f t="shared" si="618"/>
        <v/>
      </c>
      <c r="I322" s="326"/>
      <c r="J322" s="335" t="str">
        <f t="shared" si="618"/>
        <v/>
      </c>
      <c r="K322" s="326"/>
      <c r="L322" s="335" t="str">
        <f t="shared" si="619"/>
        <v/>
      </c>
      <c r="M322" s="326"/>
      <c r="N322" s="335" t="str">
        <f t="shared" si="620"/>
        <v/>
      </c>
      <c r="O322" s="326"/>
      <c r="P322" s="335" t="str">
        <f t="shared" si="621"/>
        <v/>
      </c>
      <c r="Q322" s="326"/>
      <c r="R322" s="335" t="str">
        <f t="shared" si="622"/>
        <v/>
      </c>
      <c r="S322" s="326"/>
      <c r="T322" s="335" t="str">
        <f t="shared" si="623"/>
        <v/>
      </c>
      <c r="U322" s="326"/>
      <c r="V322" s="335" t="str">
        <f t="shared" si="624"/>
        <v/>
      </c>
      <c r="W322" s="326"/>
      <c r="X322" s="335" t="str">
        <f t="shared" si="625"/>
        <v/>
      </c>
      <c r="Y322" s="326"/>
      <c r="Z322" s="335" t="str">
        <f t="shared" si="626"/>
        <v/>
      </c>
      <c r="AA322" s="326"/>
      <c r="AB322" s="335" t="str">
        <f t="shared" si="627"/>
        <v/>
      </c>
      <c r="AC322" s="326"/>
      <c r="AD322" s="335" t="str">
        <f t="shared" si="628"/>
        <v/>
      </c>
      <c r="AE322" s="326"/>
      <c r="AF322" s="335" t="str">
        <f t="shared" si="629"/>
        <v/>
      </c>
      <c r="AG322" s="326"/>
      <c r="AH322" s="335" t="str">
        <f t="shared" si="630"/>
        <v/>
      </c>
      <c r="AI322" s="326"/>
      <c r="AJ322" s="335" t="str">
        <f t="shared" si="631"/>
        <v/>
      </c>
      <c r="AK322" s="326"/>
      <c r="AL322" s="335" t="str">
        <f t="shared" si="632"/>
        <v/>
      </c>
      <c r="AM322" s="326"/>
      <c r="AN322" s="335" t="str">
        <f t="shared" si="633"/>
        <v/>
      </c>
      <c r="AO322" s="326"/>
      <c r="AP322" s="335"/>
      <c r="AQ322" s="337"/>
      <c r="AR322" s="333">
        <f t="shared" si="609"/>
        <v>0</v>
      </c>
      <c r="AS322" s="334"/>
      <c r="AT322" s="328"/>
      <c r="AU322" s="333">
        <f t="shared" si="610"/>
        <v>0</v>
      </c>
      <c r="AV322" s="334"/>
      <c r="AW322" s="328"/>
      <c r="AX322" s="333">
        <f t="shared" si="611"/>
        <v>0</v>
      </c>
      <c r="AY322" s="334"/>
      <c r="AZ322" s="328"/>
      <c r="BA322" s="333">
        <f t="shared" si="612"/>
        <v>0</v>
      </c>
      <c r="BB322" s="334"/>
      <c r="BC322" s="328"/>
      <c r="BD322" s="333">
        <f t="shared" si="613"/>
        <v>0</v>
      </c>
      <c r="BE322" s="334"/>
      <c r="BF322" s="328"/>
      <c r="BG322" s="333">
        <f t="shared" si="614"/>
        <v>0</v>
      </c>
      <c r="BH322" s="334"/>
      <c r="BI322" s="328"/>
      <c r="BJ322" s="333">
        <f t="shared" si="615"/>
        <v>0</v>
      </c>
      <c r="BK322" s="334"/>
      <c r="BL322" s="328"/>
      <c r="BM322" s="333">
        <f t="shared" si="616"/>
        <v>0</v>
      </c>
      <c r="BN322" s="334"/>
      <c r="BO322" s="328"/>
      <c r="BP322" s="333">
        <f t="shared" si="617"/>
        <v>0</v>
      </c>
      <c r="BQ322" s="334"/>
      <c r="BR322" s="338"/>
      <c r="BS322" s="348" t="s">
        <v>43</v>
      </c>
    </row>
    <row r="323" spans="1:71" ht="15" hidden="1" x14ac:dyDescent="0.25">
      <c r="A323" s="412"/>
      <c r="B323" s="415"/>
      <c r="C323" s="418"/>
      <c r="D323" s="421"/>
      <c r="E323" s="424"/>
      <c r="F323" s="325" t="s">
        <v>56</v>
      </c>
      <c r="G323" s="326"/>
      <c r="H323" s="335" t="str">
        <f t="shared" si="618"/>
        <v/>
      </c>
      <c r="I323" s="326"/>
      <c r="J323" s="335" t="str">
        <f t="shared" si="618"/>
        <v/>
      </c>
      <c r="K323" s="326"/>
      <c r="L323" s="335" t="str">
        <f t="shared" si="619"/>
        <v/>
      </c>
      <c r="M323" s="326"/>
      <c r="N323" s="335" t="str">
        <f t="shared" si="620"/>
        <v/>
      </c>
      <c r="O323" s="326"/>
      <c r="P323" s="335" t="str">
        <f t="shared" si="621"/>
        <v/>
      </c>
      <c r="Q323" s="326"/>
      <c r="R323" s="335" t="str">
        <f t="shared" si="622"/>
        <v/>
      </c>
      <c r="S323" s="326"/>
      <c r="T323" s="335" t="str">
        <f t="shared" si="623"/>
        <v/>
      </c>
      <c r="U323" s="326"/>
      <c r="V323" s="335" t="str">
        <f t="shared" si="624"/>
        <v/>
      </c>
      <c r="W323" s="326"/>
      <c r="X323" s="335" t="str">
        <f t="shared" si="625"/>
        <v/>
      </c>
      <c r="Y323" s="326"/>
      <c r="Z323" s="335" t="str">
        <f t="shared" si="626"/>
        <v/>
      </c>
      <c r="AA323" s="326"/>
      <c r="AB323" s="335" t="str">
        <f t="shared" si="627"/>
        <v/>
      </c>
      <c r="AC323" s="326"/>
      <c r="AD323" s="335" t="str">
        <f t="shared" si="628"/>
        <v/>
      </c>
      <c r="AE323" s="326"/>
      <c r="AF323" s="335" t="str">
        <f t="shared" si="629"/>
        <v/>
      </c>
      <c r="AG323" s="326"/>
      <c r="AH323" s="335" t="str">
        <f t="shared" si="630"/>
        <v/>
      </c>
      <c r="AI323" s="326"/>
      <c r="AJ323" s="335" t="str">
        <f t="shared" si="631"/>
        <v/>
      </c>
      <c r="AK323" s="326"/>
      <c r="AL323" s="335" t="str">
        <f t="shared" si="632"/>
        <v/>
      </c>
      <c r="AM323" s="326"/>
      <c r="AN323" s="335" t="str">
        <f t="shared" si="633"/>
        <v/>
      </c>
      <c r="AO323" s="326"/>
      <c r="AP323" s="335" t="str">
        <f t="shared" si="634"/>
        <v/>
      </c>
      <c r="AQ323" s="337"/>
      <c r="AR323" s="333">
        <f t="shared" si="609"/>
        <v>0</v>
      </c>
      <c r="AS323" s="334"/>
      <c r="AT323" s="328"/>
      <c r="AU323" s="333">
        <f t="shared" si="610"/>
        <v>0</v>
      </c>
      <c r="AV323" s="334"/>
      <c r="AW323" s="328"/>
      <c r="AX323" s="333">
        <f t="shared" si="611"/>
        <v>0</v>
      </c>
      <c r="AY323" s="334"/>
      <c r="AZ323" s="328"/>
      <c r="BA323" s="333">
        <f t="shared" si="612"/>
        <v>0</v>
      </c>
      <c r="BB323" s="334"/>
      <c r="BC323" s="328"/>
      <c r="BD323" s="333">
        <f t="shared" si="613"/>
        <v>0</v>
      </c>
      <c r="BE323" s="334"/>
      <c r="BF323" s="328"/>
      <c r="BG323" s="333">
        <f t="shared" si="614"/>
        <v>0</v>
      </c>
      <c r="BH323" s="334"/>
      <c r="BI323" s="328"/>
      <c r="BJ323" s="333">
        <f t="shared" si="615"/>
        <v>0</v>
      </c>
      <c r="BK323" s="334"/>
      <c r="BL323" s="328"/>
      <c r="BM323" s="333">
        <f t="shared" si="616"/>
        <v>0</v>
      </c>
      <c r="BN323" s="334"/>
      <c r="BO323" s="328"/>
      <c r="BP323" s="333">
        <f t="shared" si="617"/>
        <v>0</v>
      </c>
      <c r="BQ323" s="334"/>
      <c r="BR323" s="338"/>
      <c r="BS323" s="426">
        <f>SUM(AR319:AR330,AU319:AU330,AX319:AX330,BA319:BA330,BD319:BD330)</f>
        <v>0</v>
      </c>
    </row>
    <row r="324" spans="1:71" ht="15" hidden="1" x14ac:dyDescent="0.25">
      <c r="A324" s="412"/>
      <c r="B324" s="415"/>
      <c r="C324" s="418"/>
      <c r="D324" s="421"/>
      <c r="E324" s="424"/>
      <c r="F324" s="325" t="s">
        <v>57</v>
      </c>
      <c r="G324" s="326"/>
      <c r="H324" s="332" t="str">
        <f t="shared" si="618"/>
        <v/>
      </c>
      <c r="I324" s="326"/>
      <c r="J324" s="332" t="str">
        <f t="shared" si="618"/>
        <v/>
      </c>
      <c r="K324" s="326"/>
      <c r="L324" s="332" t="str">
        <f t="shared" si="619"/>
        <v/>
      </c>
      <c r="M324" s="326"/>
      <c r="N324" s="332" t="str">
        <f t="shared" si="620"/>
        <v/>
      </c>
      <c r="O324" s="326"/>
      <c r="P324" s="332" t="str">
        <f t="shared" si="621"/>
        <v/>
      </c>
      <c r="Q324" s="326"/>
      <c r="R324" s="332" t="str">
        <f t="shared" si="622"/>
        <v/>
      </c>
      <c r="S324" s="326"/>
      <c r="T324" s="332" t="str">
        <f t="shared" si="623"/>
        <v/>
      </c>
      <c r="U324" s="326"/>
      <c r="V324" s="332" t="str">
        <f t="shared" si="624"/>
        <v/>
      </c>
      <c r="W324" s="326"/>
      <c r="X324" s="332" t="str">
        <f t="shared" si="625"/>
        <v/>
      </c>
      <c r="Y324" s="326"/>
      <c r="Z324" s="332" t="str">
        <f t="shared" si="626"/>
        <v/>
      </c>
      <c r="AA324" s="326"/>
      <c r="AB324" s="332" t="str">
        <f t="shared" si="627"/>
        <v/>
      </c>
      <c r="AC324" s="326"/>
      <c r="AD324" s="332" t="str">
        <f t="shared" si="628"/>
        <v/>
      </c>
      <c r="AE324" s="326"/>
      <c r="AF324" s="332" t="str">
        <f t="shared" si="629"/>
        <v/>
      </c>
      <c r="AG324" s="326"/>
      <c r="AH324" s="332" t="str">
        <f t="shared" si="630"/>
        <v/>
      </c>
      <c r="AI324" s="326"/>
      <c r="AJ324" s="332" t="str">
        <f t="shared" si="631"/>
        <v/>
      </c>
      <c r="AK324" s="326"/>
      <c r="AL324" s="332" t="str">
        <f t="shared" si="632"/>
        <v/>
      </c>
      <c r="AM324" s="326"/>
      <c r="AN324" s="332" t="str">
        <f t="shared" si="633"/>
        <v/>
      </c>
      <c r="AO324" s="326"/>
      <c r="AP324" s="332" t="str">
        <f t="shared" si="634"/>
        <v/>
      </c>
      <c r="AQ324" s="337"/>
      <c r="AR324" s="333">
        <f t="shared" si="609"/>
        <v>0</v>
      </c>
      <c r="AS324" s="334"/>
      <c r="AT324" s="328">
        <v>404306</v>
      </c>
      <c r="AU324" s="333">
        <f t="shared" si="610"/>
        <v>0</v>
      </c>
      <c r="AV324" s="334">
        <v>404306</v>
      </c>
      <c r="AW324" s="328"/>
      <c r="AX324" s="333">
        <f t="shared" si="611"/>
        <v>0</v>
      </c>
      <c r="AY324" s="334"/>
      <c r="AZ324" s="328"/>
      <c r="BA324" s="333">
        <f t="shared" si="612"/>
        <v>0</v>
      </c>
      <c r="BB324" s="334"/>
      <c r="BC324" s="328"/>
      <c r="BD324" s="333">
        <f t="shared" si="613"/>
        <v>0</v>
      </c>
      <c r="BE324" s="334"/>
      <c r="BF324" s="328"/>
      <c r="BG324" s="333">
        <f t="shared" si="614"/>
        <v>0</v>
      </c>
      <c r="BH324" s="334"/>
      <c r="BI324" s="328"/>
      <c r="BJ324" s="333">
        <f t="shared" si="615"/>
        <v>0</v>
      </c>
      <c r="BK324" s="334"/>
      <c r="BL324" s="328"/>
      <c r="BM324" s="333">
        <f t="shared" si="616"/>
        <v>0</v>
      </c>
      <c r="BN324" s="334"/>
      <c r="BO324" s="328"/>
      <c r="BP324" s="333">
        <f t="shared" si="617"/>
        <v>0</v>
      </c>
      <c r="BQ324" s="334"/>
      <c r="BR324" s="338"/>
      <c r="BS324" s="427"/>
    </row>
    <row r="325" spans="1:71" ht="15" hidden="1" x14ac:dyDescent="0.25">
      <c r="A325" s="412"/>
      <c r="B325" s="415"/>
      <c r="C325" s="418"/>
      <c r="D325" s="421"/>
      <c r="E325" s="424"/>
      <c r="F325" s="325" t="s">
        <v>58</v>
      </c>
      <c r="G325" s="326"/>
      <c r="H325" s="332" t="str">
        <f t="shared" si="618"/>
        <v/>
      </c>
      <c r="I325" s="326"/>
      <c r="J325" s="332" t="str">
        <f t="shared" si="618"/>
        <v/>
      </c>
      <c r="K325" s="326"/>
      <c r="L325" s="332" t="str">
        <f t="shared" si="619"/>
        <v/>
      </c>
      <c r="M325" s="326"/>
      <c r="N325" s="332" t="str">
        <f t="shared" si="620"/>
        <v/>
      </c>
      <c r="O325" s="326"/>
      <c r="P325" s="332" t="str">
        <f t="shared" si="621"/>
        <v/>
      </c>
      <c r="Q325" s="326"/>
      <c r="R325" s="332" t="str">
        <f t="shared" si="622"/>
        <v/>
      </c>
      <c r="S325" s="326"/>
      <c r="T325" s="332" t="str">
        <f t="shared" si="623"/>
        <v/>
      </c>
      <c r="U325" s="326"/>
      <c r="V325" s="332" t="str">
        <f t="shared" si="624"/>
        <v/>
      </c>
      <c r="W325" s="326"/>
      <c r="X325" s="332" t="str">
        <f t="shared" si="625"/>
        <v/>
      </c>
      <c r="Y325" s="326"/>
      <c r="Z325" s="332" t="str">
        <f t="shared" si="626"/>
        <v/>
      </c>
      <c r="AA325" s="326"/>
      <c r="AB325" s="332" t="str">
        <f t="shared" si="627"/>
        <v/>
      </c>
      <c r="AC325" s="326"/>
      <c r="AD325" s="332" t="str">
        <f t="shared" si="628"/>
        <v/>
      </c>
      <c r="AE325" s="326"/>
      <c r="AF325" s="332" t="str">
        <f t="shared" si="629"/>
        <v/>
      </c>
      <c r="AG325" s="326"/>
      <c r="AH325" s="332" t="str">
        <f t="shared" si="630"/>
        <v/>
      </c>
      <c r="AI325" s="326"/>
      <c r="AJ325" s="332" t="str">
        <f t="shared" si="631"/>
        <v/>
      </c>
      <c r="AK325" s="326"/>
      <c r="AL325" s="332" t="str">
        <f t="shared" si="632"/>
        <v/>
      </c>
      <c r="AM325" s="326"/>
      <c r="AN325" s="332" t="str">
        <f t="shared" si="633"/>
        <v/>
      </c>
      <c r="AO325" s="326"/>
      <c r="AP325" s="332" t="str">
        <f t="shared" si="634"/>
        <v/>
      </c>
      <c r="AQ325" s="337"/>
      <c r="AR325" s="333">
        <f t="shared" si="609"/>
        <v>0</v>
      </c>
      <c r="AS325" s="334"/>
      <c r="AT325" s="328"/>
      <c r="AU325" s="333">
        <f t="shared" si="610"/>
        <v>0</v>
      </c>
      <c r="AV325" s="334"/>
      <c r="AW325" s="328"/>
      <c r="AX325" s="333">
        <f t="shared" si="611"/>
        <v>0</v>
      </c>
      <c r="AY325" s="334"/>
      <c r="AZ325" s="328"/>
      <c r="BA325" s="333">
        <f t="shared" si="612"/>
        <v>0</v>
      </c>
      <c r="BB325" s="334"/>
      <c r="BC325" s="328"/>
      <c r="BD325" s="333">
        <f t="shared" si="613"/>
        <v>0</v>
      </c>
      <c r="BE325" s="334"/>
      <c r="BF325" s="328"/>
      <c r="BG325" s="333">
        <f t="shared" si="614"/>
        <v>0</v>
      </c>
      <c r="BH325" s="334"/>
      <c r="BI325" s="328"/>
      <c r="BJ325" s="333">
        <f t="shared" si="615"/>
        <v>0</v>
      </c>
      <c r="BK325" s="334"/>
      <c r="BL325" s="328"/>
      <c r="BM325" s="333">
        <f t="shared" si="616"/>
        <v>0</v>
      </c>
      <c r="BN325" s="334"/>
      <c r="BO325" s="328"/>
      <c r="BP325" s="333">
        <f t="shared" si="617"/>
        <v>0</v>
      </c>
      <c r="BQ325" s="334"/>
      <c r="BR325" s="338"/>
      <c r="BS325" s="348" t="s">
        <v>44</v>
      </c>
    </row>
    <row r="326" spans="1:71" ht="15" hidden="1" x14ac:dyDescent="0.25">
      <c r="A326" s="412"/>
      <c r="B326" s="415"/>
      <c r="C326" s="418"/>
      <c r="D326" s="421"/>
      <c r="E326" s="424"/>
      <c r="F326" s="325" t="s">
        <v>59</v>
      </c>
      <c r="G326" s="326"/>
      <c r="H326" s="332" t="str">
        <f t="shared" si="618"/>
        <v/>
      </c>
      <c r="I326" s="326"/>
      <c r="J326" s="332" t="str">
        <f t="shared" si="618"/>
        <v/>
      </c>
      <c r="K326" s="326"/>
      <c r="L326" s="332" t="str">
        <f t="shared" si="619"/>
        <v/>
      </c>
      <c r="M326" s="326"/>
      <c r="N326" s="332" t="str">
        <f t="shared" si="620"/>
        <v/>
      </c>
      <c r="O326" s="326"/>
      <c r="P326" s="332" t="str">
        <f t="shared" si="621"/>
        <v/>
      </c>
      <c r="Q326" s="326"/>
      <c r="R326" s="332" t="str">
        <f t="shared" si="622"/>
        <v/>
      </c>
      <c r="S326" s="326"/>
      <c r="T326" s="332" t="str">
        <f t="shared" si="623"/>
        <v/>
      </c>
      <c r="U326" s="326"/>
      <c r="V326" s="332" t="str">
        <f t="shared" si="624"/>
        <v/>
      </c>
      <c r="W326" s="326"/>
      <c r="X326" s="332" t="str">
        <f t="shared" si="625"/>
        <v/>
      </c>
      <c r="Y326" s="326"/>
      <c r="Z326" s="332" t="str">
        <f t="shared" si="626"/>
        <v/>
      </c>
      <c r="AA326" s="326"/>
      <c r="AB326" s="332" t="str">
        <f t="shared" si="627"/>
        <v/>
      </c>
      <c r="AC326" s="326"/>
      <c r="AD326" s="332" t="str">
        <f t="shared" si="628"/>
        <v/>
      </c>
      <c r="AE326" s="326"/>
      <c r="AF326" s="332" t="str">
        <f t="shared" si="629"/>
        <v/>
      </c>
      <c r="AG326" s="326"/>
      <c r="AH326" s="332" t="str">
        <f t="shared" si="630"/>
        <v/>
      </c>
      <c r="AI326" s="326"/>
      <c r="AJ326" s="332" t="str">
        <f t="shared" si="631"/>
        <v/>
      </c>
      <c r="AK326" s="326"/>
      <c r="AL326" s="332" t="str">
        <f t="shared" si="632"/>
        <v/>
      </c>
      <c r="AM326" s="326"/>
      <c r="AN326" s="332" t="str">
        <f t="shared" si="633"/>
        <v/>
      </c>
      <c r="AO326" s="326"/>
      <c r="AP326" s="332" t="str">
        <f t="shared" si="634"/>
        <v/>
      </c>
      <c r="AQ326" s="337"/>
      <c r="AR326" s="333">
        <f t="shared" si="609"/>
        <v>0</v>
      </c>
      <c r="AS326" s="334"/>
      <c r="AT326" s="328"/>
      <c r="AU326" s="333">
        <f t="shared" si="610"/>
        <v>0</v>
      </c>
      <c r="AV326" s="334"/>
      <c r="AW326" s="328"/>
      <c r="AX326" s="333">
        <f t="shared" si="611"/>
        <v>0</v>
      </c>
      <c r="AY326" s="334"/>
      <c r="AZ326" s="328"/>
      <c r="BA326" s="333">
        <f t="shared" si="612"/>
        <v>0</v>
      </c>
      <c r="BB326" s="334"/>
      <c r="BC326" s="328"/>
      <c r="BD326" s="333">
        <f t="shared" si="613"/>
        <v>0</v>
      </c>
      <c r="BE326" s="334"/>
      <c r="BF326" s="328"/>
      <c r="BG326" s="333">
        <f t="shared" si="614"/>
        <v>0</v>
      </c>
      <c r="BH326" s="334"/>
      <c r="BI326" s="328"/>
      <c r="BJ326" s="333">
        <f t="shared" si="615"/>
        <v>0</v>
      </c>
      <c r="BK326" s="334"/>
      <c r="BL326" s="328"/>
      <c r="BM326" s="333">
        <f t="shared" si="616"/>
        <v>0</v>
      </c>
      <c r="BN326" s="334"/>
      <c r="BO326" s="328"/>
      <c r="BP326" s="333">
        <f t="shared" si="617"/>
        <v>0</v>
      </c>
      <c r="BQ326" s="334"/>
      <c r="BR326" s="338"/>
      <c r="BS326" s="426">
        <f>SUM(AS319:AS330,AV319:AV330,AY319:AY330,BB319:BB330,BE319:BE330)+SUM(AP319:AP330,AN319:AN330,AL319:AL330,AJ319:AJ330,AH319:AH330,AF319:AF330,AD319:AD330,AB319:AB330,Z319:Z330,X319:X330,V319:V330,T319:T330,R319:R330,P319:P330,N319:N330,L319:L330,J319:J330,H319:H330)</f>
        <v>404306</v>
      </c>
    </row>
    <row r="327" spans="1:71" ht="15" hidden="1" x14ac:dyDescent="0.25">
      <c r="A327" s="412"/>
      <c r="B327" s="415"/>
      <c r="C327" s="418"/>
      <c r="D327" s="421"/>
      <c r="E327" s="424"/>
      <c r="F327" s="325" t="s">
        <v>60</v>
      </c>
      <c r="G327" s="326"/>
      <c r="H327" s="332" t="str">
        <f t="shared" si="618"/>
        <v/>
      </c>
      <c r="I327" s="326"/>
      <c r="J327" s="332" t="str">
        <f t="shared" si="618"/>
        <v/>
      </c>
      <c r="K327" s="326"/>
      <c r="L327" s="332" t="str">
        <f t="shared" si="619"/>
        <v/>
      </c>
      <c r="M327" s="326"/>
      <c r="N327" s="332" t="str">
        <f t="shared" si="620"/>
        <v/>
      </c>
      <c r="O327" s="326"/>
      <c r="P327" s="332" t="str">
        <f t="shared" si="621"/>
        <v/>
      </c>
      <c r="Q327" s="326"/>
      <c r="R327" s="332" t="str">
        <f t="shared" si="622"/>
        <v/>
      </c>
      <c r="S327" s="326"/>
      <c r="T327" s="332" t="str">
        <f t="shared" si="623"/>
        <v/>
      </c>
      <c r="U327" s="326"/>
      <c r="V327" s="332" t="str">
        <f t="shared" si="624"/>
        <v/>
      </c>
      <c r="W327" s="326"/>
      <c r="X327" s="332" t="str">
        <f t="shared" si="625"/>
        <v/>
      </c>
      <c r="Y327" s="326"/>
      <c r="Z327" s="332" t="str">
        <f t="shared" si="626"/>
        <v/>
      </c>
      <c r="AA327" s="326"/>
      <c r="AB327" s="332" t="str">
        <f t="shared" si="627"/>
        <v/>
      </c>
      <c r="AC327" s="326"/>
      <c r="AD327" s="332" t="str">
        <f t="shared" si="628"/>
        <v/>
      </c>
      <c r="AE327" s="326"/>
      <c r="AF327" s="332" t="str">
        <f t="shared" si="629"/>
        <v/>
      </c>
      <c r="AG327" s="326"/>
      <c r="AH327" s="332" t="str">
        <f t="shared" si="630"/>
        <v/>
      </c>
      <c r="AI327" s="326"/>
      <c r="AJ327" s="332" t="str">
        <f t="shared" si="631"/>
        <v/>
      </c>
      <c r="AK327" s="326"/>
      <c r="AL327" s="332" t="str">
        <f t="shared" si="632"/>
        <v/>
      </c>
      <c r="AM327" s="326"/>
      <c r="AN327" s="332" t="str">
        <f t="shared" si="633"/>
        <v/>
      </c>
      <c r="AO327" s="326"/>
      <c r="AP327" s="332" t="str">
        <f t="shared" si="634"/>
        <v/>
      </c>
      <c r="AQ327" s="337"/>
      <c r="AR327" s="333">
        <f t="shared" si="609"/>
        <v>0</v>
      </c>
      <c r="AS327" s="334"/>
      <c r="AT327" s="328"/>
      <c r="AU327" s="333">
        <f t="shared" si="610"/>
        <v>0</v>
      </c>
      <c r="AV327" s="334"/>
      <c r="AW327" s="328"/>
      <c r="AX327" s="333">
        <f t="shared" si="611"/>
        <v>0</v>
      </c>
      <c r="AY327" s="334"/>
      <c r="AZ327" s="328"/>
      <c r="BA327" s="333">
        <f t="shared" si="612"/>
        <v>0</v>
      </c>
      <c r="BB327" s="334"/>
      <c r="BC327" s="328"/>
      <c r="BD327" s="333">
        <f t="shared" si="613"/>
        <v>0</v>
      </c>
      <c r="BE327" s="334"/>
      <c r="BF327" s="328"/>
      <c r="BG327" s="333">
        <f t="shared" si="614"/>
        <v>0</v>
      </c>
      <c r="BH327" s="334"/>
      <c r="BI327" s="328"/>
      <c r="BJ327" s="333">
        <f t="shared" si="615"/>
        <v>0</v>
      </c>
      <c r="BK327" s="334"/>
      <c r="BL327" s="328"/>
      <c r="BM327" s="333">
        <f t="shared" si="616"/>
        <v>0</v>
      </c>
      <c r="BN327" s="334"/>
      <c r="BO327" s="328"/>
      <c r="BP327" s="333">
        <f t="shared" si="617"/>
        <v>0</v>
      </c>
      <c r="BQ327" s="334"/>
      <c r="BR327" s="338"/>
      <c r="BS327" s="426"/>
    </row>
    <row r="328" spans="1:71" ht="15" hidden="1" x14ac:dyDescent="0.25">
      <c r="A328" s="412"/>
      <c r="B328" s="415"/>
      <c r="C328" s="418"/>
      <c r="D328" s="421"/>
      <c r="E328" s="424"/>
      <c r="F328" s="325" t="s">
        <v>61</v>
      </c>
      <c r="G328" s="326"/>
      <c r="H328" s="335" t="str">
        <f t="shared" si="618"/>
        <v/>
      </c>
      <c r="I328" s="326"/>
      <c r="J328" s="335" t="str">
        <f t="shared" si="618"/>
        <v/>
      </c>
      <c r="K328" s="326"/>
      <c r="L328" s="335" t="str">
        <f t="shared" si="619"/>
        <v/>
      </c>
      <c r="M328" s="326"/>
      <c r="N328" s="335" t="str">
        <f t="shared" si="620"/>
        <v/>
      </c>
      <c r="O328" s="326"/>
      <c r="P328" s="335" t="str">
        <f t="shared" si="621"/>
        <v/>
      </c>
      <c r="Q328" s="326"/>
      <c r="R328" s="335" t="str">
        <f t="shared" si="622"/>
        <v/>
      </c>
      <c r="S328" s="326"/>
      <c r="T328" s="335" t="str">
        <f t="shared" si="623"/>
        <v/>
      </c>
      <c r="U328" s="326"/>
      <c r="V328" s="335" t="str">
        <f t="shared" si="624"/>
        <v/>
      </c>
      <c r="W328" s="326"/>
      <c r="X328" s="335" t="str">
        <f t="shared" si="625"/>
        <v/>
      </c>
      <c r="Y328" s="326"/>
      <c r="Z328" s="335" t="str">
        <f t="shared" si="626"/>
        <v/>
      </c>
      <c r="AA328" s="326"/>
      <c r="AB328" s="335" t="str">
        <f t="shared" si="627"/>
        <v/>
      </c>
      <c r="AC328" s="326"/>
      <c r="AD328" s="335" t="str">
        <f t="shared" si="628"/>
        <v/>
      </c>
      <c r="AE328" s="326"/>
      <c r="AF328" s="335" t="str">
        <f t="shared" si="629"/>
        <v/>
      </c>
      <c r="AG328" s="326"/>
      <c r="AH328" s="335" t="str">
        <f t="shared" si="630"/>
        <v/>
      </c>
      <c r="AI328" s="326"/>
      <c r="AJ328" s="335" t="str">
        <f t="shared" si="631"/>
        <v/>
      </c>
      <c r="AK328" s="326"/>
      <c r="AL328" s="335" t="str">
        <f t="shared" si="632"/>
        <v/>
      </c>
      <c r="AM328" s="326"/>
      <c r="AN328" s="335" t="str">
        <f t="shared" si="633"/>
        <v/>
      </c>
      <c r="AO328" s="326"/>
      <c r="AP328" s="335" t="str">
        <f t="shared" si="634"/>
        <v/>
      </c>
      <c r="AQ328" s="337"/>
      <c r="AR328" s="333">
        <f t="shared" si="609"/>
        <v>0</v>
      </c>
      <c r="AS328" s="334"/>
      <c r="AT328" s="328"/>
      <c r="AU328" s="333">
        <f t="shared" si="610"/>
        <v>0</v>
      </c>
      <c r="AV328" s="334"/>
      <c r="AW328" s="328"/>
      <c r="AX328" s="333">
        <f t="shared" si="611"/>
        <v>0</v>
      </c>
      <c r="AY328" s="334"/>
      <c r="AZ328" s="328"/>
      <c r="BA328" s="333">
        <f t="shared" si="612"/>
        <v>0</v>
      </c>
      <c r="BB328" s="334"/>
      <c r="BC328" s="328"/>
      <c r="BD328" s="333">
        <f t="shared" si="613"/>
        <v>0</v>
      </c>
      <c r="BE328" s="334"/>
      <c r="BF328" s="328"/>
      <c r="BG328" s="333">
        <f t="shared" si="614"/>
        <v>0</v>
      </c>
      <c r="BH328" s="334"/>
      <c r="BI328" s="328"/>
      <c r="BJ328" s="333">
        <f t="shared" si="615"/>
        <v>0</v>
      </c>
      <c r="BK328" s="334"/>
      <c r="BL328" s="328"/>
      <c r="BM328" s="333">
        <f t="shared" si="616"/>
        <v>0</v>
      </c>
      <c r="BN328" s="334"/>
      <c r="BO328" s="328"/>
      <c r="BP328" s="333">
        <f t="shared" si="617"/>
        <v>0</v>
      </c>
      <c r="BQ328" s="334"/>
      <c r="BR328" s="338"/>
      <c r="BS328" s="348" t="s">
        <v>62</v>
      </c>
    </row>
    <row r="329" spans="1:71" ht="15" hidden="1" x14ac:dyDescent="0.25">
      <c r="A329" s="412"/>
      <c r="B329" s="415"/>
      <c r="C329" s="418"/>
      <c r="D329" s="421"/>
      <c r="E329" s="424"/>
      <c r="F329" s="325" t="s">
        <v>63</v>
      </c>
      <c r="G329" s="326"/>
      <c r="H329" s="332" t="str">
        <f t="shared" si="618"/>
        <v/>
      </c>
      <c r="I329" s="326"/>
      <c r="J329" s="332" t="str">
        <f t="shared" si="618"/>
        <v/>
      </c>
      <c r="K329" s="326"/>
      <c r="L329" s="332" t="str">
        <f t="shared" si="619"/>
        <v/>
      </c>
      <c r="M329" s="326"/>
      <c r="N329" s="332" t="str">
        <f t="shared" si="620"/>
        <v/>
      </c>
      <c r="O329" s="326"/>
      <c r="P329" s="332" t="str">
        <f t="shared" si="621"/>
        <v/>
      </c>
      <c r="Q329" s="326"/>
      <c r="R329" s="332" t="str">
        <f t="shared" si="622"/>
        <v/>
      </c>
      <c r="S329" s="326"/>
      <c r="T329" s="332" t="str">
        <f t="shared" si="623"/>
        <v/>
      </c>
      <c r="U329" s="326"/>
      <c r="V329" s="332" t="str">
        <f t="shared" si="624"/>
        <v/>
      </c>
      <c r="W329" s="326"/>
      <c r="X329" s="332" t="str">
        <f t="shared" si="625"/>
        <v/>
      </c>
      <c r="Y329" s="326"/>
      <c r="Z329" s="332" t="str">
        <f t="shared" si="626"/>
        <v/>
      </c>
      <c r="AA329" s="326"/>
      <c r="AB329" s="332" t="str">
        <f t="shared" si="627"/>
        <v/>
      </c>
      <c r="AC329" s="326"/>
      <c r="AD329" s="332" t="str">
        <f t="shared" si="628"/>
        <v/>
      </c>
      <c r="AE329" s="326"/>
      <c r="AF329" s="332" t="str">
        <f t="shared" si="629"/>
        <v/>
      </c>
      <c r="AG329" s="326"/>
      <c r="AH329" s="332" t="str">
        <f t="shared" si="630"/>
        <v/>
      </c>
      <c r="AI329" s="326"/>
      <c r="AJ329" s="332" t="str">
        <f t="shared" si="631"/>
        <v/>
      </c>
      <c r="AK329" s="326"/>
      <c r="AL329" s="332" t="str">
        <f t="shared" si="632"/>
        <v/>
      </c>
      <c r="AM329" s="326"/>
      <c r="AN329" s="332" t="str">
        <f t="shared" si="633"/>
        <v/>
      </c>
      <c r="AO329" s="326"/>
      <c r="AP329" s="332" t="str">
        <f t="shared" si="634"/>
        <v/>
      </c>
      <c r="AQ329" s="337"/>
      <c r="AR329" s="333">
        <f t="shared" si="609"/>
        <v>0</v>
      </c>
      <c r="AS329" s="334"/>
      <c r="AT329" s="328"/>
      <c r="AU329" s="333">
        <f t="shared" si="610"/>
        <v>0</v>
      </c>
      <c r="AV329" s="334"/>
      <c r="AW329" s="328"/>
      <c r="AX329" s="333">
        <f t="shared" si="611"/>
        <v>0</v>
      </c>
      <c r="AY329" s="334"/>
      <c r="AZ329" s="328"/>
      <c r="BA329" s="333">
        <f t="shared" si="612"/>
        <v>0</v>
      </c>
      <c r="BB329" s="334"/>
      <c r="BC329" s="328"/>
      <c r="BD329" s="333">
        <f t="shared" si="613"/>
        <v>0</v>
      </c>
      <c r="BE329" s="334"/>
      <c r="BF329" s="328"/>
      <c r="BG329" s="333">
        <f t="shared" si="614"/>
        <v>0</v>
      </c>
      <c r="BH329" s="334"/>
      <c r="BI329" s="328"/>
      <c r="BJ329" s="333">
        <f t="shared" si="615"/>
        <v>0</v>
      </c>
      <c r="BK329" s="334"/>
      <c r="BL329" s="328"/>
      <c r="BM329" s="333">
        <f t="shared" si="616"/>
        <v>0</v>
      </c>
      <c r="BN329" s="334"/>
      <c r="BO329" s="328"/>
      <c r="BP329" s="333">
        <f t="shared" si="617"/>
        <v>0</v>
      </c>
      <c r="BQ329" s="334"/>
      <c r="BR329" s="338"/>
      <c r="BS329" s="458">
        <f>BS326/BS320</f>
        <v>1</v>
      </c>
    </row>
    <row r="330" spans="1:71" ht="15.75" hidden="1" thickBot="1" x14ac:dyDescent="0.3">
      <c r="A330" s="413"/>
      <c r="B330" s="416"/>
      <c r="C330" s="419"/>
      <c r="D330" s="422"/>
      <c r="E330" s="425"/>
      <c r="F330" s="349" t="s">
        <v>64</v>
      </c>
      <c r="G330" s="350"/>
      <c r="H330" s="351" t="str">
        <f t="shared" si="618"/>
        <v/>
      </c>
      <c r="I330" s="350"/>
      <c r="J330" s="351" t="str">
        <f t="shared" si="618"/>
        <v/>
      </c>
      <c r="K330" s="350"/>
      <c r="L330" s="351" t="str">
        <f t="shared" si="619"/>
        <v/>
      </c>
      <c r="M330" s="350"/>
      <c r="N330" s="351" t="str">
        <f t="shared" si="620"/>
        <v/>
      </c>
      <c r="O330" s="350"/>
      <c r="P330" s="351" t="str">
        <f t="shared" si="621"/>
        <v/>
      </c>
      <c r="Q330" s="350"/>
      <c r="R330" s="351" t="str">
        <f t="shared" si="622"/>
        <v/>
      </c>
      <c r="S330" s="350"/>
      <c r="T330" s="351" t="str">
        <f t="shared" si="623"/>
        <v/>
      </c>
      <c r="U330" s="350"/>
      <c r="V330" s="351" t="str">
        <f t="shared" si="624"/>
        <v/>
      </c>
      <c r="W330" s="350"/>
      <c r="X330" s="351" t="str">
        <f t="shared" si="625"/>
        <v/>
      </c>
      <c r="Y330" s="350"/>
      <c r="Z330" s="351" t="str">
        <f t="shared" si="626"/>
        <v/>
      </c>
      <c r="AA330" s="350"/>
      <c r="AB330" s="351" t="str">
        <f t="shared" si="627"/>
        <v/>
      </c>
      <c r="AC330" s="350"/>
      <c r="AD330" s="351" t="str">
        <f t="shared" si="628"/>
        <v/>
      </c>
      <c r="AE330" s="350"/>
      <c r="AF330" s="351" t="str">
        <f t="shared" si="629"/>
        <v/>
      </c>
      <c r="AG330" s="350"/>
      <c r="AH330" s="351" t="str">
        <f t="shared" si="630"/>
        <v/>
      </c>
      <c r="AI330" s="350"/>
      <c r="AJ330" s="351" t="str">
        <f t="shared" si="631"/>
        <v/>
      </c>
      <c r="AK330" s="350"/>
      <c r="AL330" s="351" t="str">
        <f t="shared" si="632"/>
        <v/>
      </c>
      <c r="AM330" s="350"/>
      <c r="AN330" s="351" t="str">
        <f t="shared" si="633"/>
        <v/>
      </c>
      <c r="AO330" s="350"/>
      <c r="AP330" s="351" t="str">
        <f t="shared" si="634"/>
        <v/>
      </c>
      <c r="AQ330" s="359"/>
      <c r="AR330" s="353">
        <f t="shared" si="609"/>
        <v>0</v>
      </c>
      <c r="AS330" s="354"/>
      <c r="AT330" s="352"/>
      <c r="AU330" s="353">
        <f t="shared" si="610"/>
        <v>0</v>
      </c>
      <c r="AV330" s="354"/>
      <c r="AW330" s="352"/>
      <c r="AX330" s="353">
        <f t="shared" si="611"/>
        <v>0</v>
      </c>
      <c r="AY330" s="354"/>
      <c r="AZ330" s="352"/>
      <c r="BA330" s="353">
        <f t="shared" si="612"/>
        <v>0</v>
      </c>
      <c r="BB330" s="354"/>
      <c r="BC330" s="352"/>
      <c r="BD330" s="353">
        <f t="shared" si="613"/>
        <v>0</v>
      </c>
      <c r="BE330" s="354"/>
      <c r="BF330" s="352"/>
      <c r="BG330" s="353">
        <f t="shared" si="614"/>
        <v>0</v>
      </c>
      <c r="BH330" s="354"/>
      <c r="BI330" s="352"/>
      <c r="BJ330" s="353">
        <f t="shared" si="615"/>
        <v>0</v>
      </c>
      <c r="BK330" s="354"/>
      <c r="BL330" s="352"/>
      <c r="BM330" s="353">
        <f t="shared" si="616"/>
        <v>0</v>
      </c>
      <c r="BN330" s="354"/>
      <c r="BO330" s="352"/>
      <c r="BP330" s="353">
        <f t="shared" si="617"/>
        <v>0</v>
      </c>
      <c r="BQ330" s="354"/>
      <c r="BR330" s="361"/>
      <c r="BS330" s="459"/>
    </row>
    <row r="331" spans="1:71" ht="15" hidden="1" customHeight="1" x14ac:dyDescent="0.25">
      <c r="A331" s="440" t="s">
        <v>27</v>
      </c>
      <c r="B331" s="442" t="s">
        <v>28</v>
      </c>
      <c r="C331" s="442" t="s">
        <v>29</v>
      </c>
      <c r="D331" s="442" t="s">
        <v>30</v>
      </c>
      <c r="E331" s="432" t="s">
        <v>31</v>
      </c>
      <c r="F331" s="444" t="s">
        <v>32</v>
      </c>
      <c r="G331" s="434" t="s">
        <v>33</v>
      </c>
      <c r="H331" s="436" t="s">
        <v>34</v>
      </c>
      <c r="I331" s="434" t="s">
        <v>33</v>
      </c>
      <c r="J331" s="436" t="s">
        <v>34</v>
      </c>
      <c r="K331" s="434" t="s">
        <v>33</v>
      </c>
      <c r="L331" s="436" t="s">
        <v>34</v>
      </c>
      <c r="M331" s="434" t="s">
        <v>33</v>
      </c>
      <c r="N331" s="436" t="s">
        <v>34</v>
      </c>
      <c r="O331" s="434" t="s">
        <v>33</v>
      </c>
      <c r="P331" s="436" t="s">
        <v>34</v>
      </c>
      <c r="Q331" s="434" t="s">
        <v>33</v>
      </c>
      <c r="R331" s="436" t="s">
        <v>34</v>
      </c>
      <c r="S331" s="434" t="s">
        <v>33</v>
      </c>
      <c r="T331" s="436" t="s">
        <v>34</v>
      </c>
      <c r="U331" s="434" t="s">
        <v>33</v>
      </c>
      <c r="V331" s="436" t="s">
        <v>34</v>
      </c>
      <c r="W331" s="434" t="s">
        <v>33</v>
      </c>
      <c r="X331" s="436" t="s">
        <v>34</v>
      </c>
      <c r="Y331" s="434" t="s">
        <v>33</v>
      </c>
      <c r="Z331" s="436" t="s">
        <v>34</v>
      </c>
      <c r="AA331" s="434" t="s">
        <v>33</v>
      </c>
      <c r="AB331" s="436" t="s">
        <v>34</v>
      </c>
      <c r="AC331" s="434" t="s">
        <v>33</v>
      </c>
      <c r="AD331" s="436" t="s">
        <v>34</v>
      </c>
      <c r="AE331" s="434" t="s">
        <v>33</v>
      </c>
      <c r="AF331" s="436" t="s">
        <v>34</v>
      </c>
      <c r="AG331" s="434" t="s">
        <v>33</v>
      </c>
      <c r="AH331" s="436" t="s">
        <v>34</v>
      </c>
      <c r="AI331" s="434" t="s">
        <v>33</v>
      </c>
      <c r="AJ331" s="436" t="s">
        <v>34</v>
      </c>
      <c r="AK331" s="434" t="s">
        <v>33</v>
      </c>
      <c r="AL331" s="436" t="s">
        <v>34</v>
      </c>
      <c r="AM331" s="434" t="s">
        <v>33</v>
      </c>
      <c r="AN331" s="436" t="s">
        <v>34</v>
      </c>
      <c r="AO331" s="434" t="s">
        <v>33</v>
      </c>
      <c r="AP331" s="436" t="s">
        <v>34</v>
      </c>
      <c r="AQ331" s="438" t="s">
        <v>33</v>
      </c>
      <c r="AR331" s="432" t="s">
        <v>35</v>
      </c>
      <c r="AS331" s="405" t="s">
        <v>34</v>
      </c>
      <c r="AT331" s="430" t="s">
        <v>33</v>
      </c>
      <c r="AU331" s="432" t="s">
        <v>35</v>
      </c>
      <c r="AV331" s="405" t="s">
        <v>34</v>
      </c>
      <c r="AW331" s="430" t="s">
        <v>33</v>
      </c>
      <c r="AX331" s="432" t="s">
        <v>35</v>
      </c>
      <c r="AY331" s="405" t="s">
        <v>34</v>
      </c>
      <c r="AZ331" s="430" t="s">
        <v>33</v>
      </c>
      <c r="BA331" s="432" t="s">
        <v>35</v>
      </c>
      <c r="BB331" s="405" t="s">
        <v>34</v>
      </c>
      <c r="BC331" s="430" t="s">
        <v>33</v>
      </c>
      <c r="BD331" s="432" t="s">
        <v>35</v>
      </c>
      <c r="BE331" s="405" t="s">
        <v>34</v>
      </c>
      <c r="BF331" s="430" t="s">
        <v>33</v>
      </c>
      <c r="BG331" s="432" t="s">
        <v>35</v>
      </c>
      <c r="BH331" s="405" t="s">
        <v>34</v>
      </c>
      <c r="BI331" s="430" t="s">
        <v>33</v>
      </c>
      <c r="BJ331" s="432" t="s">
        <v>35</v>
      </c>
      <c r="BK331" s="405" t="s">
        <v>34</v>
      </c>
      <c r="BL331" s="430" t="s">
        <v>33</v>
      </c>
      <c r="BM331" s="432" t="s">
        <v>35</v>
      </c>
      <c r="BN331" s="405" t="s">
        <v>34</v>
      </c>
      <c r="BO331" s="430" t="s">
        <v>33</v>
      </c>
      <c r="BP331" s="432" t="s">
        <v>35</v>
      </c>
      <c r="BQ331" s="405" t="s">
        <v>34</v>
      </c>
      <c r="BR331" s="407" t="s">
        <v>33</v>
      </c>
      <c r="BS331" s="461" t="s">
        <v>36</v>
      </c>
    </row>
    <row r="332" spans="1:71" ht="15.75" hidden="1" customHeight="1" x14ac:dyDescent="0.25">
      <c r="A332" s="441"/>
      <c r="B332" s="443"/>
      <c r="C332" s="443"/>
      <c r="D332" s="443"/>
      <c r="E332" s="433"/>
      <c r="F332" s="445"/>
      <c r="G332" s="435"/>
      <c r="H332" s="437"/>
      <c r="I332" s="435"/>
      <c r="J332" s="437"/>
      <c r="K332" s="435"/>
      <c r="L332" s="437"/>
      <c r="M332" s="435"/>
      <c r="N332" s="437"/>
      <c r="O332" s="435"/>
      <c r="P332" s="437"/>
      <c r="Q332" s="435"/>
      <c r="R332" s="437"/>
      <c r="S332" s="435"/>
      <c r="T332" s="437"/>
      <c r="U332" s="435"/>
      <c r="V332" s="437"/>
      <c r="W332" s="435"/>
      <c r="X332" s="437"/>
      <c r="Y332" s="435"/>
      <c r="Z332" s="437"/>
      <c r="AA332" s="435"/>
      <c r="AB332" s="437"/>
      <c r="AC332" s="435"/>
      <c r="AD332" s="437"/>
      <c r="AE332" s="435"/>
      <c r="AF332" s="437"/>
      <c r="AG332" s="435"/>
      <c r="AH332" s="437"/>
      <c r="AI332" s="435"/>
      <c r="AJ332" s="437"/>
      <c r="AK332" s="435"/>
      <c r="AL332" s="437"/>
      <c r="AM332" s="435"/>
      <c r="AN332" s="437"/>
      <c r="AO332" s="435"/>
      <c r="AP332" s="437"/>
      <c r="AQ332" s="439"/>
      <c r="AR332" s="433"/>
      <c r="AS332" s="406"/>
      <c r="AT332" s="431"/>
      <c r="AU332" s="433"/>
      <c r="AV332" s="406"/>
      <c r="AW332" s="431"/>
      <c r="AX332" s="433"/>
      <c r="AY332" s="406"/>
      <c r="AZ332" s="431"/>
      <c r="BA332" s="433"/>
      <c r="BB332" s="406"/>
      <c r="BC332" s="431"/>
      <c r="BD332" s="433"/>
      <c r="BE332" s="406"/>
      <c r="BF332" s="431"/>
      <c r="BG332" s="433"/>
      <c r="BH332" s="406"/>
      <c r="BI332" s="431"/>
      <c r="BJ332" s="433"/>
      <c r="BK332" s="406"/>
      <c r="BL332" s="431"/>
      <c r="BM332" s="433"/>
      <c r="BN332" s="406"/>
      <c r="BO332" s="431"/>
      <c r="BP332" s="433"/>
      <c r="BQ332" s="406"/>
      <c r="BR332" s="408"/>
      <c r="BS332" s="448"/>
    </row>
    <row r="333" spans="1:71" ht="15" hidden="1" customHeight="1" x14ac:dyDescent="0.25">
      <c r="A333" s="411" t="s">
        <v>86</v>
      </c>
      <c r="B333" s="414" t="s">
        <v>90</v>
      </c>
      <c r="C333" s="417" t="s">
        <v>88</v>
      </c>
      <c r="D333" s="420" t="s">
        <v>91</v>
      </c>
      <c r="E333" s="423" t="s">
        <v>76</v>
      </c>
      <c r="F333" s="325" t="s">
        <v>41</v>
      </c>
      <c r="G333" s="326"/>
      <c r="H333" s="327" t="str">
        <f>IF(G333&gt;0,G333,"")</f>
        <v/>
      </c>
      <c r="I333" s="326"/>
      <c r="J333" s="327" t="str">
        <f>IF(I333&gt;0,I333,"")</f>
        <v/>
      </c>
      <c r="K333" s="326"/>
      <c r="L333" s="327" t="str">
        <f>IF(K333&gt;0,K333,"")</f>
        <v/>
      </c>
      <c r="M333" s="326"/>
      <c r="N333" s="327" t="str">
        <f>IF(M333&gt;0,M333,"")</f>
        <v/>
      </c>
      <c r="O333" s="326"/>
      <c r="P333" s="327" t="str">
        <f>IF(O333&gt;0,O333,"")</f>
        <v/>
      </c>
      <c r="Q333" s="326"/>
      <c r="R333" s="327" t="str">
        <f>IF(Q333&gt;0,Q333,"")</f>
        <v/>
      </c>
      <c r="S333" s="326"/>
      <c r="T333" s="327" t="str">
        <f>IF(S333&gt;0,S333,"")</f>
        <v/>
      </c>
      <c r="U333" s="326"/>
      <c r="V333" s="327" t="str">
        <f>IF(U333&gt;0,U333,"")</f>
        <v/>
      </c>
      <c r="W333" s="326"/>
      <c r="X333" s="327" t="str">
        <f>IF(W333&gt;0,W333,"")</f>
        <v/>
      </c>
      <c r="Y333" s="326"/>
      <c r="Z333" s="327" t="str">
        <f>IF(Y333&gt;0,Y333,"")</f>
        <v/>
      </c>
      <c r="AA333" s="326"/>
      <c r="AB333" s="327" t="str">
        <f>IF(AA333&gt;0,AA333,"")</f>
        <v/>
      </c>
      <c r="AC333" s="326"/>
      <c r="AD333" s="327" t="str">
        <f>IF(AC333&gt;0,AC333,"")</f>
        <v/>
      </c>
      <c r="AE333" s="326"/>
      <c r="AF333" s="327" t="str">
        <f>IF(AE333&gt;0,AE333,"")</f>
        <v/>
      </c>
      <c r="AG333" s="326"/>
      <c r="AH333" s="327" t="str">
        <f>IF(AG333&gt;0,AG333,"")</f>
        <v/>
      </c>
      <c r="AI333" s="326"/>
      <c r="AJ333" s="327" t="str">
        <f>IF(AI333&gt;0,AI333,"")</f>
        <v/>
      </c>
      <c r="AK333" s="326"/>
      <c r="AL333" s="327" t="str">
        <f>IF(AK333&gt;0,AK333,"")</f>
        <v/>
      </c>
      <c r="AM333" s="326"/>
      <c r="AN333" s="327" t="str">
        <f>IF(AM333&gt;0,AM333,"")</f>
        <v/>
      </c>
      <c r="AO333" s="326"/>
      <c r="AP333" s="327" t="str">
        <f>IF(AO333&gt;0,AO333,"")</f>
        <v/>
      </c>
      <c r="AQ333" s="337"/>
      <c r="AR333" s="329">
        <f t="shared" ref="AR333:AR344" si="635">AQ333-AS333</f>
        <v>0</v>
      </c>
      <c r="AS333" s="330"/>
      <c r="AT333" s="328"/>
      <c r="AU333" s="329">
        <f t="shared" ref="AU333:AU344" si="636">AT333-AV333</f>
        <v>0</v>
      </c>
      <c r="AV333" s="330"/>
      <c r="AW333" s="328"/>
      <c r="AX333" s="329">
        <f t="shared" ref="AX333:AX344" si="637">AW333-AY333</f>
        <v>0</v>
      </c>
      <c r="AY333" s="330"/>
      <c r="AZ333" s="328"/>
      <c r="BA333" s="329">
        <f t="shared" ref="BA333:BA344" si="638">AZ333-BB333</f>
        <v>0</v>
      </c>
      <c r="BB333" s="330"/>
      <c r="BC333" s="328"/>
      <c r="BD333" s="329">
        <f t="shared" ref="BD333:BD344" si="639">BC333-BE333</f>
        <v>0</v>
      </c>
      <c r="BE333" s="330"/>
      <c r="BF333" s="328"/>
      <c r="BG333" s="329">
        <f t="shared" ref="BG333:BG344" si="640">BF333-BH333</f>
        <v>0</v>
      </c>
      <c r="BH333" s="330"/>
      <c r="BI333" s="328"/>
      <c r="BJ333" s="329">
        <f t="shared" ref="BJ333:BJ344" si="641">BI333-BK333</f>
        <v>0</v>
      </c>
      <c r="BK333" s="330"/>
      <c r="BL333" s="328"/>
      <c r="BM333" s="329">
        <f t="shared" ref="BM333:BM344" si="642">BL333-BN333</f>
        <v>0</v>
      </c>
      <c r="BN333" s="330"/>
      <c r="BO333" s="328"/>
      <c r="BP333" s="329">
        <f t="shared" ref="BP333:BP344" si="643">BO333-BQ333</f>
        <v>0</v>
      </c>
      <c r="BQ333" s="330"/>
      <c r="BR333" s="338"/>
      <c r="BS333" s="347" t="s">
        <v>42</v>
      </c>
    </row>
    <row r="334" spans="1:71" ht="15.75" hidden="1" customHeight="1" x14ac:dyDescent="0.25">
      <c r="A334" s="412"/>
      <c r="B334" s="415"/>
      <c r="C334" s="418"/>
      <c r="D334" s="421"/>
      <c r="E334" s="424"/>
      <c r="F334" s="325" t="s">
        <v>53</v>
      </c>
      <c r="G334" s="326"/>
      <c r="H334" s="332" t="str">
        <f t="shared" ref="H334:J344" si="644">IF(G334&gt;0,G334,"")</f>
        <v/>
      </c>
      <c r="I334" s="326"/>
      <c r="J334" s="332" t="str">
        <f t="shared" si="644"/>
        <v/>
      </c>
      <c r="K334" s="326"/>
      <c r="L334" s="332" t="str">
        <f t="shared" ref="L334:L344" si="645">IF(K334&gt;0,K334,"")</f>
        <v/>
      </c>
      <c r="M334" s="326"/>
      <c r="N334" s="332" t="str">
        <f t="shared" ref="N334:N344" si="646">IF(M334&gt;0,M334,"")</f>
        <v/>
      </c>
      <c r="O334" s="326"/>
      <c r="P334" s="332" t="str">
        <f t="shared" ref="P334:P344" si="647">IF(O334&gt;0,O334,"")</f>
        <v/>
      </c>
      <c r="Q334" s="326"/>
      <c r="R334" s="332" t="str">
        <f t="shared" ref="R334:R344" si="648">IF(Q334&gt;0,Q334,"")</f>
        <v/>
      </c>
      <c r="S334" s="326"/>
      <c r="T334" s="332" t="str">
        <f t="shared" ref="T334:T344" si="649">IF(S334&gt;0,S334,"")</f>
        <v/>
      </c>
      <c r="U334" s="326"/>
      <c r="V334" s="332" t="str">
        <f t="shared" ref="V334:V344" si="650">IF(U334&gt;0,U334,"")</f>
        <v/>
      </c>
      <c r="W334" s="326"/>
      <c r="X334" s="332" t="str">
        <f t="shared" ref="X334:X344" si="651">IF(W334&gt;0,W334,"")</f>
        <v/>
      </c>
      <c r="Y334" s="326"/>
      <c r="Z334" s="332" t="str">
        <f t="shared" ref="Z334:Z344" si="652">IF(Y334&gt;0,Y334,"")</f>
        <v/>
      </c>
      <c r="AA334" s="326"/>
      <c r="AB334" s="332" t="str">
        <f t="shared" ref="AB334:AB344" si="653">IF(AA334&gt;0,AA334,"")</f>
        <v/>
      </c>
      <c r="AC334" s="326"/>
      <c r="AD334" s="332" t="str">
        <f t="shared" ref="AD334:AD344" si="654">IF(AC334&gt;0,AC334,"")</f>
        <v/>
      </c>
      <c r="AE334" s="326"/>
      <c r="AF334" s="332" t="str">
        <f t="shared" ref="AF334:AF344" si="655">IF(AE334&gt;0,AE334,"")</f>
        <v/>
      </c>
      <c r="AG334" s="326"/>
      <c r="AH334" s="332" t="str">
        <f t="shared" ref="AH334:AH344" si="656">IF(AG334&gt;0,AG334,"")</f>
        <v/>
      </c>
      <c r="AI334" s="326"/>
      <c r="AJ334" s="332" t="str">
        <f t="shared" ref="AJ334:AJ344" si="657">IF(AI334&gt;0,AI334,"")</f>
        <v/>
      </c>
      <c r="AK334" s="326"/>
      <c r="AL334" s="332" t="str">
        <f t="shared" ref="AL334:AL344" si="658">IF(AK334&gt;0,AK334,"")</f>
        <v/>
      </c>
      <c r="AM334" s="326"/>
      <c r="AN334" s="332" t="str">
        <f t="shared" ref="AN334:AN344" si="659">IF(AM334&gt;0,AM334,"")</f>
        <v/>
      </c>
      <c r="AO334" s="326"/>
      <c r="AP334" s="332" t="str">
        <f t="shared" ref="AP334:AP344" si="660">IF(AO334&gt;0,AO334,"")</f>
        <v/>
      </c>
      <c r="AQ334" s="337"/>
      <c r="AR334" s="333">
        <f t="shared" si="635"/>
        <v>0</v>
      </c>
      <c r="AS334" s="334"/>
      <c r="AT334" s="328"/>
      <c r="AU334" s="333">
        <f t="shared" si="636"/>
        <v>0</v>
      </c>
      <c r="AV334" s="334"/>
      <c r="AW334" s="328"/>
      <c r="AX334" s="333">
        <f t="shared" si="637"/>
        <v>0</v>
      </c>
      <c r="AY334" s="334"/>
      <c r="AZ334" s="328"/>
      <c r="BA334" s="333">
        <f t="shared" si="638"/>
        <v>0</v>
      </c>
      <c r="BB334" s="334"/>
      <c r="BC334" s="328"/>
      <c r="BD334" s="333">
        <f t="shared" si="639"/>
        <v>0</v>
      </c>
      <c r="BE334" s="334"/>
      <c r="BF334" s="328"/>
      <c r="BG334" s="333">
        <f t="shared" si="640"/>
        <v>0</v>
      </c>
      <c r="BH334" s="334"/>
      <c r="BI334" s="328"/>
      <c r="BJ334" s="333">
        <f t="shared" si="641"/>
        <v>0</v>
      </c>
      <c r="BK334" s="334"/>
      <c r="BL334" s="328"/>
      <c r="BM334" s="333">
        <f t="shared" si="642"/>
        <v>0</v>
      </c>
      <c r="BN334" s="334"/>
      <c r="BO334" s="328"/>
      <c r="BP334" s="333">
        <f t="shared" si="643"/>
        <v>0</v>
      </c>
      <c r="BQ334" s="334"/>
      <c r="BR334" s="338"/>
      <c r="BS334" s="426">
        <f>SUM(AQ333:AQ344,AT333:AT344,AW333:AW344,AZ333:AZ344,BC333:BC344,BR333:BR344)+SUM(AO333:AO344,AM333:AM344,AK333:AK344,AI333:AI344,AG333:AG344,AE333:AE344,AC333:AC344,AA333:AA344,Y333:Y344,W333:W344,U333:U344,S333:S344,Q331,Q333:Q344,O333:O344,M333:M344,K333:K344,I333:I344,G333:G344,Q331)</f>
        <v>0</v>
      </c>
    </row>
    <row r="335" spans="1:71" ht="15.75" hidden="1" customHeight="1" x14ac:dyDescent="0.25">
      <c r="A335" s="412"/>
      <c r="B335" s="415"/>
      <c r="C335" s="418"/>
      <c r="D335" s="421"/>
      <c r="E335" s="424"/>
      <c r="F335" s="325" t="s">
        <v>54</v>
      </c>
      <c r="G335" s="326"/>
      <c r="H335" s="332" t="str">
        <f t="shared" si="644"/>
        <v/>
      </c>
      <c r="I335" s="326"/>
      <c r="J335" s="332" t="str">
        <f t="shared" si="644"/>
        <v/>
      </c>
      <c r="K335" s="326"/>
      <c r="L335" s="332" t="str">
        <f t="shared" si="645"/>
        <v/>
      </c>
      <c r="M335" s="326"/>
      <c r="N335" s="332" t="str">
        <f t="shared" si="646"/>
        <v/>
      </c>
      <c r="O335" s="326"/>
      <c r="P335" s="332" t="str">
        <f t="shared" si="647"/>
        <v/>
      </c>
      <c r="Q335" s="326"/>
      <c r="R335" s="332" t="str">
        <f t="shared" si="648"/>
        <v/>
      </c>
      <c r="S335" s="326"/>
      <c r="T335" s="332" t="str">
        <f t="shared" si="649"/>
        <v/>
      </c>
      <c r="U335" s="326"/>
      <c r="V335" s="332" t="str">
        <f t="shared" si="650"/>
        <v/>
      </c>
      <c r="W335" s="326"/>
      <c r="X335" s="332" t="str">
        <f t="shared" si="651"/>
        <v/>
      </c>
      <c r="Y335" s="326"/>
      <c r="Z335" s="332" t="str">
        <f t="shared" si="652"/>
        <v/>
      </c>
      <c r="AA335" s="326"/>
      <c r="AB335" s="332" t="str">
        <f t="shared" si="653"/>
        <v/>
      </c>
      <c r="AC335" s="326"/>
      <c r="AD335" s="332" t="str">
        <f t="shared" si="654"/>
        <v/>
      </c>
      <c r="AE335" s="326"/>
      <c r="AF335" s="332" t="str">
        <f t="shared" si="655"/>
        <v/>
      </c>
      <c r="AG335" s="326"/>
      <c r="AH335" s="332" t="str">
        <f t="shared" si="656"/>
        <v/>
      </c>
      <c r="AI335" s="326"/>
      <c r="AJ335" s="332" t="str">
        <f t="shared" si="657"/>
        <v/>
      </c>
      <c r="AK335" s="326"/>
      <c r="AL335" s="332" t="str">
        <f t="shared" si="658"/>
        <v/>
      </c>
      <c r="AM335" s="326"/>
      <c r="AN335" s="332" t="str">
        <f t="shared" si="659"/>
        <v/>
      </c>
      <c r="AO335" s="326"/>
      <c r="AP335" s="332" t="str">
        <f t="shared" si="660"/>
        <v/>
      </c>
      <c r="AQ335" s="337"/>
      <c r="AR335" s="333">
        <f t="shared" si="635"/>
        <v>0</v>
      </c>
      <c r="AS335" s="334"/>
      <c r="AT335" s="328"/>
      <c r="AU335" s="333">
        <f t="shared" si="636"/>
        <v>0</v>
      </c>
      <c r="AV335" s="334"/>
      <c r="AW335" s="328"/>
      <c r="AX335" s="333">
        <f t="shared" si="637"/>
        <v>0</v>
      </c>
      <c r="AY335" s="334"/>
      <c r="AZ335" s="328"/>
      <c r="BA335" s="333">
        <f t="shared" si="638"/>
        <v>0</v>
      </c>
      <c r="BB335" s="334"/>
      <c r="BC335" s="328"/>
      <c r="BD335" s="333">
        <f t="shared" si="639"/>
        <v>0</v>
      </c>
      <c r="BE335" s="334"/>
      <c r="BF335" s="328"/>
      <c r="BG335" s="333">
        <f t="shared" si="640"/>
        <v>0</v>
      </c>
      <c r="BH335" s="334"/>
      <c r="BI335" s="328"/>
      <c r="BJ335" s="333">
        <f t="shared" si="641"/>
        <v>0</v>
      </c>
      <c r="BK335" s="334"/>
      <c r="BL335" s="328"/>
      <c r="BM335" s="333">
        <f t="shared" si="642"/>
        <v>0</v>
      </c>
      <c r="BN335" s="334"/>
      <c r="BO335" s="328"/>
      <c r="BP335" s="333">
        <f t="shared" si="643"/>
        <v>0</v>
      </c>
      <c r="BQ335" s="334"/>
      <c r="BR335" s="338"/>
      <c r="BS335" s="426"/>
    </row>
    <row r="336" spans="1:71" ht="15.75" hidden="1" customHeight="1" x14ac:dyDescent="0.25">
      <c r="A336" s="412"/>
      <c r="B336" s="415"/>
      <c r="C336" s="418"/>
      <c r="D336" s="421"/>
      <c r="E336" s="424"/>
      <c r="F336" s="325" t="s">
        <v>55</v>
      </c>
      <c r="G336" s="326"/>
      <c r="H336" s="335" t="str">
        <f t="shared" si="644"/>
        <v/>
      </c>
      <c r="I336" s="326"/>
      <c r="J336" s="335" t="str">
        <f t="shared" si="644"/>
        <v/>
      </c>
      <c r="K336" s="326"/>
      <c r="L336" s="335" t="str">
        <f t="shared" si="645"/>
        <v/>
      </c>
      <c r="M336" s="326"/>
      <c r="N336" s="335" t="str">
        <f t="shared" si="646"/>
        <v/>
      </c>
      <c r="O336" s="326"/>
      <c r="P336" s="335" t="str">
        <f t="shared" si="647"/>
        <v/>
      </c>
      <c r="Q336" s="326"/>
      <c r="R336" s="335" t="str">
        <f t="shared" si="648"/>
        <v/>
      </c>
      <c r="S336" s="326"/>
      <c r="T336" s="335" t="str">
        <f t="shared" si="649"/>
        <v/>
      </c>
      <c r="U336" s="326"/>
      <c r="V336" s="335" t="str">
        <f t="shared" si="650"/>
        <v/>
      </c>
      <c r="W336" s="326"/>
      <c r="X336" s="335" t="str">
        <f t="shared" si="651"/>
        <v/>
      </c>
      <c r="Y336" s="326"/>
      <c r="Z336" s="335" t="str">
        <f t="shared" si="652"/>
        <v/>
      </c>
      <c r="AA336" s="326"/>
      <c r="AB336" s="335" t="str">
        <f t="shared" si="653"/>
        <v/>
      </c>
      <c r="AC336" s="326"/>
      <c r="AD336" s="335" t="str">
        <f t="shared" si="654"/>
        <v/>
      </c>
      <c r="AE336" s="326"/>
      <c r="AF336" s="335" t="str">
        <f t="shared" si="655"/>
        <v/>
      </c>
      <c r="AG336" s="326"/>
      <c r="AH336" s="335" t="str">
        <f t="shared" si="656"/>
        <v/>
      </c>
      <c r="AI336" s="326"/>
      <c r="AJ336" s="335" t="str">
        <f t="shared" si="657"/>
        <v/>
      </c>
      <c r="AK336" s="326"/>
      <c r="AL336" s="335" t="str">
        <f t="shared" si="658"/>
        <v/>
      </c>
      <c r="AM336" s="326"/>
      <c r="AN336" s="335" t="str">
        <f t="shared" si="659"/>
        <v/>
      </c>
      <c r="AO336" s="326"/>
      <c r="AP336" s="335" t="str">
        <f t="shared" si="660"/>
        <v/>
      </c>
      <c r="AQ336" s="337"/>
      <c r="AR336" s="333">
        <f t="shared" si="635"/>
        <v>0</v>
      </c>
      <c r="AS336" s="334"/>
      <c r="AT336" s="328"/>
      <c r="AU336" s="333">
        <f t="shared" si="636"/>
        <v>0</v>
      </c>
      <c r="AV336" s="334"/>
      <c r="AW336" s="328"/>
      <c r="AX336" s="333">
        <f t="shared" si="637"/>
        <v>0</v>
      </c>
      <c r="AY336" s="334"/>
      <c r="AZ336" s="328"/>
      <c r="BA336" s="333">
        <f t="shared" si="638"/>
        <v>0</v>
      </c>
      <c r="BB336" s="334"/>
      <c r="BC336" s="328"/>
      <c r="BD336" s="333">
        <f t="shared" si="639"/>
        <v>0</v>
      </c>
      <c r="BE336" s="334"/>
      <c r="BF336" s="328"/>
      <c r="BG336" s="333">
        <f t="shared" si="640"/>
        <v>0</v>
      </c>
      <c r="BH336" s="334"/>
      <c r="BI336" s="328"/>
      <c r="BJ336" s="333">
        <f t="shared" si="641"/>
        <v>0</v>
      </c>
      <c r="BK336" s="334"/>
      <c r="BL336" s="328"/>
      <c r="BM336" s="333">
        <f t="shared" si="642"/>
        <v>0</v>
      </c>
      <c r="BN336" s="334"/>
      <c r="BO336" s="328"/>
      <c r="BP336" s="333">
        <f t="shared" si="643"/>
        <v>0</v>
      </c>
      <c r="BQ336" s="334"/>
      <c r="BR336" s="338"/>
      <c r="BS336" s="348" t="s">
        <v>43</v>
      </c>
    </row>
    <row r="337" spans="1:71" ht="15.75" hidden="1" customHeight="1" x14ac:dyDescent="0.25">
      <c r="A337" s="412"/>
      <c r="B337" s="415"/>
      <c r="C337" s="418"/>
      <c r="D337" s="421"/>
      <c r="E337" s="424"/>
      <c r="F337" s="325" t="s">
        <v>56</v>
      </c>
      <c r="G337" s="326"/>
      <c r="H337" s="335" t="str">
        <f t="shared" si="644"/>
        <v/>
      </c>
      <c r="I337" s="326"/>
      <c r="J337" s="335" t="str">
        <f t="shared" si="644"/>
        <v/>
      </c>
      <c r="K337" s="326"/>
      <c r="L337" s="335" t="str">
        <f t="shared" si="645"/>
        <v/>
      </c>
      <c r="M337" s="326"/>
      <c r="N337" s="335" t="str">
        <f t="shared" si="646"/>
        <v/>
      </c>
      <c r="O337" s="326"/>
      <c r="P337" s="335" t="str">
        <f t="shared" si="647"/>
        <v/>
      </c>
      <c r="Q337" s="326"/>
      <c r="R337" s="335" t="str">
        <f t="shared" si="648"/>
        <v/>
      </c>
      <c r="S337" s="326"/>
      <c r="T337" s="335" t="str">
        <f t="shared" si="649"/>
        <v/>
      </c>
      <c r="U337" s="326"/>
      <c r="V337" s="335" t="str">
        <f t="shared" si="650"/>
        <v/>
      </c>
      <c r="W337" s="326"/>
      <c r="X337" s="335" t="str">
        <f t="shared" si="651"/>
        <v/>
      </c>
      <c r="Y337" s="326"/>
      <c r="Z337" s="335" t="str">
        <f t="shared" si="652"/>
        <v/>
      </c>
      <c r="AA337" s="326"/>
      <c r="AB337" s="335" t="str">
        <f t="shared" si="653"/>
        <v/>
      </c>
      <c r="AC337" s="326"/>
      <c r="AD337" s="335" t="str">
        <f t="shared" si="654"/>
        <v/>
      </c>
      <c r="AE337" s="326"/>
      <c r="AF337" s="335" t="str">
        <f t="shared" si="655"/>
        <v/>
      </c>
      <c r="AG337" s="326"/>
      <c r="AH337" s="335" t="str">
        <f t="shared" si="656"/>
        <v/>
      </c>
      <c r="AI337" s="326"/>
      <c r="AJ337" s="335" t="str">
        <f t="shared" si="657"/>
        <v/>
      </c>
      <c r="AK337" s="326"/>
      <c r="AL337" s="335" t="str">
        <f t="shared" si="658"/>
        <v/>
      </c>
      <c r="AM337" s="326"/>
      <c r="AN337" s="335" t="str">
        <f t="shared" si="659"/>
        <v/>
      </c>
      <c r="AO337" s="326"/>
      <c r="AP337" s="335" t="str">
        <f t="shared" si="660"/>
        <v/>
      </c>
      <c r="AQ337" s="337"/>
      <c r="AR337" s="333">
        <f t="shared" si="635"/>
        <v>0</v>
      </c>
      <c r="AS337" s="334"/>
      <c r="AT337" s="328"/>
      <c r="AU337" s="333">
        <f t="shared" si="636"/>
        <v>0</v>
      </c>
      <c r="AV337" s="334"/>
      <c r="AW337" s="328"/>
      <c r="AX337" s="333">
        <f t="shared" si="637"/>
        <v>0</v>
      </c>
      <c r="AY337" s="334"/>
      <c r="AZ337" s="328"/>
      <c r="BA337" s="333">
        <f t="shared" si="638"/>
        <v>0</v>
      </c>
      <c r="BB337" s="334"/>
      <c r="BC337" s="328"/>
      <c r="BD337" s="333">
        <f t="shared" si="639"/>
        <v>0</v>
      </c>
      <c r="BE337" s="334"/>
      <c r="BF337" s="328"/>
      <c r="BG337" s="333">
        <f t="shared" si="640"/>
        <v>0</v>
      </c>
      <c r="BH337" s="334"/>
      <c r="BI337" s="328"/>
      <c r="BJ337" s="333">
        <f t="shared" si="641"/>
        <v>0</v>
      </c>
      <c r="BK337" s="334"/>
      <c r="BL337" s="328"/>
      <c r="BM337" s="333">
        <f t="shared" si="642"/>
        <v>0</v>
      </c>
      <c r="BN337" s="334"/>
      <c r="BO337" s="328"/>
      <c r="BP337" s="333">
        <f t="shared" si="643"/>
        <v>0</v>
      </c>
      <c r="BQ337" s="334"/>
      <c r="BR337" s="338"/>
      <c r="BS337" s="426">
        <f>SUM(AR333:AR344,AU333:AU344,AX333:AX344,BA333:BA344,BD333:BD344)</f>
        <v>0</v>
      </c>
    </row>
    <row r="338" spans="1:71" ht="15.75" hidden="1" customHeight="1" x14ac:dyDescent="0.25">
      <c r="A338" s="412"/>
      <c r="B338" s="415"/>
      <c r="C338" s="418"/>
      <c r="D338" s="421"/>
      <c r="E338" s="424"/>
      <c r="F338" s="325" t="s">
        <v>57</v>
      </c>
      <c r="G338" s="326"/>
      <c r="H338" s="332" t="str">
        <f t="shared" si="644"/>
        <v/>
      </c>
      <c r="I338" s="326"/>
      <c r="J338" s="332" t="str">
        <f t="shared" si="644"/>
        <v/>
      </c>
      <c r="K338" s="326"/>
      <c r="L338" s="332" t="str">
        <f t="shared" si="645"/>
        <v/>
      </c>
      <c r="M338" s="326"/>
      <c r="N338" s="332" t="str">
        <f t="shared" si="646"/>
        <v/>
      </c>
      <c r="O338" s="326"/>
      <c r="P338" s="332" t="str">
        <f t="shared" si="647"/>
        <v/>
      </c>
      <c r="Q338" s="326"/>
      <c r="R338" s="332" t="str">
        <f t="shared" si="648"/>
        <v/>
      </c>
      <c r="S338" s="326"/>
      <c r="T338" s="332" t="str">
        <f t="shared" si="649"/>
        <v/>
      </c>
      <c r="U338" s="326"/>
      <c r="V338" s="332" t="str">
        <f t="shared" si="650"/>
        <v/>
      </c>
      <c r="W338" s="326"/>
      <c r="X338" s="332" t="str">
        <f t="shared" si="651"/>
        <v/>
      </c>
      <c r="Y338" s="326"/>
      <c r="Z338" s="332" t="str">
        <f t="shared" si="652"/>
        <v/>
      </c>
      <c r="AA338" s="326"/>
      <c r="AB338" s="332" t="str">
        <f t="shared" si="653"/>
        <v/>
      </c>
      <c r="AC338" s="326"/>
      <c r="AD338" s="332" t="str">
        <f t="shared" si="654"/>
        <v/>
      </c>
      <c r="AE338" s="326"/>
      <c r="AF338" s="332" t="str">
        <f t="shared" si="655"/>
        <v/>
      </c>
      <c r="AG338" s="326"/>
      <c r="AH338" s="332" t="str">
        <f t="shared" si="656"/>
        <v/>
      </c>
      <c r="AI338" s="326"/>
      <c r="AJ338" s="332" t="str">
        <f t="shared" si="657"/>
        <v/>
      </c>
      <c r="AK338" s="326"/>
      <c r="AL338" s="332" t="str">
        <f t="shared" si="658"/>
        <v/>
      </c>
      <c r="AM338" s="326"/>
      <c r="AN338" s="332" t="str">
        <f t="shared" si="659"/>
        <v/>
      </c>
      <c r="AO338" s="326"/>
      <c r="AP338" s="332" t="str">
        <f t="shared" si="660"/>
        <v/>
      </c>
      <c r="AQ338" s="337"/>
      <c r="AR338" s="333">
        <f t="shared" si="635"/>
        <v>0</v>
      </c>
      <c r="AS338" s="334"/>
      <c r="AT338" s="328"/>
      <c r="AU338" s="333">
        <f t="shared" si="636"/>
        <v>0</v>
      </c>
      <c r="AV338" s="334"/>
      <c r="AW338" s="328"/>
      <c r="AX338" s="333">
        <f t="shared" si="637"/>
        <v>0</v>
      </c>
      <c r="AY338" s="334"/>
      <c r="AZ338" s="328"/>
      <c r="BA338" s="333">
        <f t="shared" si="638"/>
        <v>0</v>
      </c>
      <c r="BB338" s="334"/>
      <c r="BC338" s="328"/>
      <c r="BD338" s="333">
        <f t="shared" si="639"/>
        <v>0</v>
      </c>
      <c r="BE338" s="334"/>
      <c r="BF338" s="328"/>
      <c r="BG338" s="333">
        <f t="shared" si="640"/>
        <v>0</v>
      </c>
      <c r="BH338" s="334"/>
      <c r="BI338" s="328"/>
      <c r="BJ338" s="333">
        <f t="shared" si="641"/>
        <v>0</v>
      </c>
      <c r="BK338" s="334"/>
      <c r="BL338" s="328"/>
      <c r="BM338" s="333">
        <f t="shared" si="642"/>
        <v>0</v>
      </c>
      <c r="BN338" s="334"/>
      <c r="BO338" s="328"/>
      <c r="BP338" s="333">
        <f t="shared" si="643"/>
        <v>0</v>
      </c>
      <c r="BQ338" s="334"/>
      <c r="BR338" s="338"/>
      <c r="BS338" s="427"/>
    </row>
    <row r="339" spans="1:71" ht="15.75" hidden="1" customHeight="1" x14ac:dyDescent="0.25">
      <c r="A339" s="412"/>
      <c r="B339" s="415"/>
      <c r="C339" s="418"/>
      <c r="D339" s="421"/>
      <c r="E339" s="424"/>
      <c r="F339" s="325" t="s">
        <v>58</v>
      </c>
      <c r="G339" s="326"/>
      <c r="H339" s="332" t="str">
        <f t="shared" si="644"/>
        <v/>
      </c>
      <c r="I339" s="326"/>
      <c r="J339" s="332" t="str">
        <f t="shared" si="644"/>
        <v/>
      </c>
      <c r="K339" s="326"/>
      <c r="L339" s="332" t="str">
        <f t="shared" si="645"/>
        <v/>
      </c>
      <c r="M339" s="326"/>
      <c r="N339" s="332" t="str">
        <f t="shared" si="646"/>
        <v/>
      </c>
      <c r="O339" s="326"/>
      <c r="P339" s="332" t="str">
        <f t="shared" si="647"/>
        <v/>
      </c>
      <c r="Q339" s="326"/>
      <c r="R339" s="332" t="str">
        <f t="shared" si="648"/>
        <v/>
      </c>
      <c r="S339" s="326"/>
      <c r="T339" s="332" t="str">
        <f t="shared" si="649"/>
        <v/>
      </c>
      <c r="U339" s="326"/>
      <c r="V339" s="332" t="str">
        <f t="shared" si="650"/>
        <v/>
      </c>
      <c r="W339" s="326"/>
      <c r="X339" s="332" t="str">
        <f t="shared" si="651"/>
        <v/>
      </c>
      <c r="Y339" s="326"/>
      <c r="Z339" s="332" t="str">
        <f t="shared" si="652"/>
        <v/>
      </c>
      <c r="AA339" s="326"/>
      <c r="AB339" s="332" t="str">
        <f t="shared" si="653"/>
        <v/>
      </c>
      <c r="AC339" s="326"/>
      <c r="AD339" s="332" t="str">
        <f t="shared" si="654"/>
        <v/>
      </c>
      <c r="AE339" s="326"/>
      <c r="AF339" s="332" t="str">
        <f t="shared" si="655"/>
        <v/>
      </c>
      <c r="AG339" s="326"/>
      <c r="AH339" s="332" t="str">
        <f t="shared" si="656"/>
        <v/>
      </c>
      <c r="AI339" s="326"/>
      <c r="AJ339" s="332" t="str">
        <f t="shared" si="657"/>
        <v/>
      </c>
      <c r="AK339" s="326"/>
      <c r="AL339" s="332" t="str">
        <f t="shared" si="658"/>
        <v/>
      </c>
      <c r="AM339" s="326"/>
      <c r="AN339" s="332" t="str">
        <f t="shared" si="659"/>
        <v/>
      </c>
      <c r="AO339" s="326"/>
      <c r="AP339" s="332" t="str">
        <f t="shared" si="660"/>
        <v/>
      </c>
      <c r="AQ339" s="337"/>
      <c r="AR339" s="333">
        <f t="shared" si="635"/>
        <v>0</v>
      </c>
      <c r="AS339" s="334"/>
      <c r="AT339" s="328"/>
      <c r="AU339" s="333">
        <f t="shared" si="636"/>
        <v>0</v>
      </c>
      <c r="AV339" s="334"/>
      <c r="AW339" s="328"/>
      <c r="AX339" s="333">
        <f t="shared" si="637"/>
        <v>0</v>
      </c>
      <c r="AY339" s="334"/>
      <c r="AZ339" s="328"/>
      <c r="BA339" s="333">
        <f t="shared" si="638"/>
        <v>0</v>
      </c>
      <c r="BB339" s="334"/>
      <c r="BC339" s="328"/>
      <c r="BD339" s="333">
        <f t="shared" si="639"/>
        <v>0</v>
      </c>
      <c r="BE339" s="334"/>
      <c r="BF339" s="328"/>
      <c r="BG339" s="333">
        <f t="shared" si="640"/>
        <v>0</v>
      </c>
      <c r="BH339" s="334"/>
      <c r="BI339" s="328"/>
      <c r="BJ339" s="333">
        <f t="shared" si="641"/>
        <v>0</v>
      </c>
      <c r="BK339" s="334"/>
      <c r="BL339" s="328"/>
      <c r="BM339" s="333">
        <f t="shared" si="642"/>
        <v>0</v>
      </c>
      <c r="BN339" s="334"/>
      <c r="BO339" s="328"/>
      <c r="BP339" s="333">
        <f t="shared" si="643"/>
        <v>0</v>
      </c>
      <c r="BQ339" s="334"/>
      <c r="BR339" s="338"/>
      <c r="BS339" s="348" t="s">
        <v>44</v>
      </c>
    </row>
    <row r="340" spans="1:71" ht="15.75" hidden="1" customHeight="1" x14ac:dyDescent="0.25">
      <c r="A340" s="412"/>
      <c r="B340" s="415"/>
      <c r="C340" s="418"/>
      <c r="D340" s="421"/>
      <c r="E340" s="424"/>
      <c r="F340" s="325" t="s">
        <v>59</v>
      </c>
      <c r="G340" s="326"/>
      <c r="H340" s="332" t="str">
        <f t="shared" si="644"/>
        <v/>
      </c>
      <c r="I340" s="326"/>
      <c r="J340" s="332" t="str">
        <f t="shared" si="644"/>
        <v/>
      </c>
      <c r="K340" s="326"/>
      <c r="L340" s="332" t="str">
        <f t="shared" si="645"/>
        <v/>
      </c>
      <c r="M340" s="326"/>
      <c r="N340" s="332" t="str">
        <f t="shared" si="646"/>
        <v/>
      </c>
      <c r="O340" s="326"/>
      <c r="P340" s="332" t="str">
        <f t="shared" si="647"/>
        <v/>
      </c>
      <c r="Q340" s="326"/>
      <c r="R340" s="332" t="str">
        <f t="shared" si="648"/>
        <v/>
      </c>
      <c r="S340" s="326"/>
      <c r="T340" s="332" t="str">
        <f t="shared" si="649"/>
        <v/>
      </c>
      <c r="U340" s="326"/>
      <c r="V340" s="332" t="str">
        <f t="shared" si="650"/>
        <v/>
      </c>
      <c r="W340" s="326"/>
      <c r="X340" s="332" t="str">
        <f t="shared" si="651"/>
        <v/>
      </c>
      <c r="Y340" s="326"/>
      <c r="Z340" s="332" t="str">
        <f t="shared" si="652"/>
        <v/>
      </c>
      <c r="AA340" s="326"/>
      <c r="AB340" s="332" t="str">
        <f t="shared" si="653"/>
        <v/>
      </c>
      <c r="AC340" s="326"/>
      <c r="AD340" s="332" t="str">
        <f t="shared" si="654"/>
        <v/>
      </c>
      <c r="AE340" s="326"/>
      <c r="AF340" s="332" t="str">
        <f t="shared" si="655"/>
        <v/>
      </c>
      <c r="AG340" s="326"/>
      <c r="AH340" s="332" t="str">
        <f t="shared" si="656"/>
        <v/>
      </c>
      <c r="AI340" s="326"/>
      <c r="AJ340" s="332" t="str">
        <f t="shared" si="657"/>
        <v/>
      </c>
      <c r="AK340" s="326"/>
      <c r="AL340" s="332" t="str">
        <f t="shared" si="658"/>
        <v/>
      </c>
      <c r="AM340" s="326"/>
      <c r="AN340" s="332" t="str">
        <f t="shared" si="659"/>
        <v/>
      </c>
      <c r="AO340" s="326"/>
      <c r="AP340" s="332" t="str">
        <f t="shared" si="660"/>
        <v/>
      </c>
      <c r="AQ340" s="337"/>
      <c r="AR340" s="333">
        <f t="shared" si="635"/>
        <v>0</v>
      </c>
      <c r="AS340" s="334"/>
      <c r="AT340" s="328"/>
      <c r="AU340" s="333">
        <f t="shared" si="636"/>
        <v>0</v>
      </c>
      <c r="AV340" s="334"/>
      <c r="AW340" s="328"/>
      <c r="AX340" s="333">
        <f t="shared" si="637"/>
        <v>0</v>
      </c>
      <c r="AY340" s="334"/>
      <c r="AZ340" s="328"/>
      <c r="BA340" s="333">
        <f t="shared" si="638"/>
        <v>0</v>
      </c>
      <c r="BB340" s="334"/>
      <c r="BC340" s="328"/>
      <c r="BD340" s="333">
        <f t="shared" si="639"/>
        <v>0</v>
      </c>
      <c r="BE340" s="334"/>
      <c r="BF340" s="328"/>
      <c r="BG340" s="333">
        <f t="shared" si="640"/>
        <v>0</v>
      </c>
      <c r="BH340" s="334"/>
      <c r="BI340" s="328"/>
      <c r="BJ340" s="333">
        <f t="shared" si="641"/>
        <v>0</v>
      </c>
      <c r="BK340" s="334"/>
      <c r="BL340" s="328"/>
      <c r="BM340" s="333">
        <f t="shared" si="642"/>
        <v>0</v>
      </c>
      <c r="BN340" s="334"/>
      <c r="BO340" s="328"/>
      <c r="BP340" s="333">
        <f t="shared" si="643"/>
        <v>0</v>
      </c>
      <c r="BQ340" s="334"/>
      <c r="BR340" s="338"/>
      <c r="BS340" s="426">
        <f>SUM(AS333:AS344,AV333:AV344,AY333:AY344,BB333:BB344,BE333:BE344)+SUM(AP333:AP344,AN333:AN344,AL333:AL344,AJ333:AJ344,AH333:AH344,AF333:AF344,AD333:AD344,AB333:AB344,Z333:Z344,X333:X344,V333:V344,T333:T344,R333:R344,P333:P344,N333:N344,L333:L344,J333:J344,H333:H344)</f>
        <v>0</v>
      </c>
    </row>
    <row r="341" spans="1:71" ht="15.75" hidden="1" customHeight="1" x14ac:dyDescent="0.25">
      <c r="A341" s="412"/>
      <c r="B341" s="415"/>
      <c r="C341" s="418"/>
      <c r="D341" s="421"/>
      <c r="E341" s="424"/>
      <c r="F341" s="325" t="s">
        <v>60</v>
      </c>
      <c r="G341" s="326"/>
      <c r="H341" s="332" t="str">
        <f t="shared" si="644"/>
        <v/>
      </c>
      <c r="I341" s="326"/>
      <c r="J341" s="332" t="str">
        <f t="shared" si="644"/>
        <v/>
      </c>
      <c r="K341" s="326"/>
      <c r="L341" s="332" t="str">
        <f t="shared" si="645"/>
        <v/>
      </c>
      <c r="M341" s="326"/>
      <c r="N341" s="332" t="str">
        <f t="shared" si="646"/>
        <v/>
      </c>
      <c r="O341" s="326"/>
      <c r="P341" s="332" t="str">
        <f t="shared" si="647"/>
        <v/>
      </c>
      <c r="Q341" s="326"/>
      <c r="R341" s="332" t="str">
        <f t="shared" si="648"/>
        <v/>
      </c>
      <c r="S341" s="326"/>
      <c r="T341" s="332" t="str">
        <f t="shared" si="649"/>
        <v/>
      </c>
      <c r="U341" s="326"/>
      <c r="V341" s="332" t="str">
        <f t="shared" si="650"/>
        <v/>
      </c>
      <c r="W341" s="326"/>
      <c r="X341" s="332" t="str">
        <f t="shared" si="651"/>
        <v/>
      </c>
      <c r="Y341" s="326"/>
      <c r="Z341" s="332" t="str">
        <f t="shared" si="652"/>
        <v/>
      </c>
      <c r="AA341" s="326"/>
      <c r="AB341" s="332" t="str">
        <f t="shared" si="653"/>
        <v/>
      </c>
      <c r="AC341" s="326"/>
      <c r="AD341" s="332" t="str">
        <f t="shared" si="654"/>
        <v/>
      </c>
      <c r="AE341" s="326"/>
      <c r="AF341" s="332" t="str">
        <f t="shared" si="655"/>
        <v/>
      </c>
      <c r="AG341" s="326"/>
      <c r="AH341" s="332" t="str">
        <f t="shared" si="656"/>
        <v/>
      </c>
      <c r="AI341" s="326"/>
      <c r="AJ341" s="332" t="str">
        <f t="shared" si="657"/>
        <v/>
      </c>
      <c r="AK341" s="326"/>
      <c r="AL341" s="332" t="str">
        <f t="shared" si="658"/>
        <v/>
      </c>
      <c r="AM341" s="326"/>
      <c r="AN341" s="332" t="str">
        <f t="shared" si="659"/>
        <v/>
      </c>
      <c r="AO341" s="326"/>
      <c r="AP341" s="332" t="str">
        <f t="shared" si="660"/>
        <v/>
      </c>
      <c r="AQ341" s="337"/>
      <c r="AR341" s="333">
        <f t="shared" si="635"/>
        <v>0</v>
      </c>
      <c r="AS341" s="334"/>
      <c r="AT341" s="328"/>
      <c r="AU341" s="333">
        <f t="shared" si="636"/>
        <v>0</v>
      </c>
      <c r="AV341" s="334"/>
      <c r="AW341" s="328"/>
      <c r="AX341" s="333">
        <f t="shared" si="637"/>
        <v>0</v>
      </c>
      <c r="AY341" s="334"/>
      <c r="AZ341" s="328"/>
      <c r="BA341" s="333">
        <f t="shared" si="638"/>
        <v>0</v>
      </c>
      <c r="BB341" s="334"/>
      <c r="BC341" s="328"/>
      <c r="BD341" s="333">
        <f t="shared" si="639"/>
        <v>0</v>
      </c>
      <c r="BE341" s="334"/>
      <c r="BF341" s="328"/>
      <c r="BG341" s="333">
        <f t="shared" si="640"/>
        <v>0</v>
      </c>
      <c r="BH341" s="334"/>
      <c r="BI341" s="328"/>
      <c r="BJ341" s="333">
        <f t="shared" si="641"/>
        <v>0</v>
      </c>
      <c r="BK341" s="334"/>
      <c r="BL341" s="328"/>
      <c r="BM341" s="333">
        <f t="shared" si="642"/>
        <v>0</v>
      </c>
      <c r="BN341" s="334"/>
      <c r="BO341" s="328"/>
      <c r="BP341" s="333">
        <f t="shared" si="643"/>
        <v>0</v>
      </c>
      <c r="BQ341" s="334"/>
      <c r="BR341" s="338"/>
      <c r="BS341" s="426"/>
    </row>
    <row r="342" spans="1:71" ht="15.75" hidden="1" customHeight="1" x14ac:dyDescent="0.25">
      <c r="A342" s="412"/>
      <c r="B342" s="415"/>
      <c r="C342" s="418"/>
      <c r="D342" s="421"/>
      <c r="E342" s="424"/>
      <c r="F342" s="325" t="s">
        <v>61</v>
      </c>
      <c r="G342" s="326"/>
      <c r="H342" s="335" t="str">
        <f t="shared" si="644"/>
        <v/>
      </c>
      <c r="I342" s="326"/>
      <c r="J342" s="335" t="str">
        <f t="shared" si="644"/>
        <v/>
      </c>
      <c r="K342" s="326"/>
      <c r="L342" s="335" t="str">
        <f t="shared" si="645"/>
        <v/>
      </c>
      <c r="M342" s="326"/>
      <c r="N342" s="335" t="str">
        <f t="shared" si="646"/>
        <v/>
      </c>
      <c r="O342" s="326"/>
      <c r="P342" s="335" t="str">
        <f t="shared" si="647"/>
        <v/>
      </c>
      <c r="Q342" s="326"/>
      <c r="R342" s="335" t="str">
        <f t="shared" si="648"/>
        <v/>
      </c>
      <c r="S342" s="326"/>
      <c r="T342" s="335" t="str">
        <f t="shared" si="649"/>
        <v/>
      </c>
      <c r="U342" s="326"/>
      <c r="V342" s="335" t="str">
        <f t="shared" si="650"/>
        <v/>
      </c>
      <c r="W342" s="326"/>
      <c r="X342" s="335" t="str">
        <f t="shared" si="651"/>
        <v/>
      </c>
      <c r="Y342" s="326"/>
      <c r="Z342" s="335" t="str">
        <f t="shared" si="652"/>
        <v/>
      </c>
      <c r="AA342" s="326"/>
      <c r="AB342" s="335" t="str">
        <f t="shared" si="653"/>
        <v/>
      </c>
      <c r="AC342" s="326"/>
      <c r="AD342" s="335" t="str">
        <f t="shared" si="654"/>
        <v/>
      </c>
      <c r="AE342" s="326"/>
      <c r="AF342" s="335" t="str">
        <f t="shared" si="655"/>
        <v/>
      </c>
      <c r="AG342" s="326"/>
      <c r="AH342" s="335" t="str">
        <f t="shared" si="656"/>
        <v/>
      </c>
      <c r="AI342" s="326"/>
      <c r="AJ342" s="335" t="str">
        <f t="shared" si="657"/>
        <v/>
      </c>
      <c r="AK342" s="326"/>
      <c r="AL342" s="335" t="str">
        <f t="shared" si="658"/>
        <v/>
      </c>
      <c r="AM342" s="326"/>
      <c r="AN342" s="335" t="str">
        <f t="shared" si="659"/>
        <v/>
      </c>
      <c r="AO342" s="326"/>
      <c r="AP342" s="335" t="str">
        <f t="shared" si="660"/>
        <v/>
      </c>
      <c r="AQ342" s="337"/>
      <c r="AR342" s="333">
        <f t="shared" si="635"/>
        <v>0</v>
      </c>
      <c r="AS342" s="334"/>
      <c r="AT342" s="328"/>
      <c r="AU342" s="333">
        <f t="shared" si="636"/>
        <v>0</v>
      </c>
      <c r="AV342" s="334"/>
      <c r="AW342" s="328"/>
      <c r="AX342" s="333">
        <f t="shared" si="637"/>
        <v>0</v>
      </c>
      <c r="AY342" s="334"/>
      <c r="AZ342" s="328"/>
      <c r="BA342" s="333">
        <f t="shared" si="638"/>
        <v>0</v>
      </c>
      <c r="BB342" s="334"/>
      <c r="BC342" s="328"/>
      <c r="BD342" s="333">
        <f t="shared" si="639"/>
        <v>0</v>
      </c>
      <c r="BE342" s="334"/>
      <c r="BF342" s="328"/>
      <c r="BG342" s="333">
        <f t="shared" si="640"/>
        <v>0</v>
      </c>
      <c r="BH342" s="334"/>
      <c r="BI342" s="328"/>
      <c r="BJ342" s="333">
        <f t="shared" si="641"/>
        <v>0</v>
      </c>
      <c r="BK342" s="334"/>
      <c r="BL342" s="328"/>
      <c r="BM342" s="333">
        <f t="shared" si="642"/>
        <v>0</v>
      </c>
      <c r="BN342" s="334"/>
      <c r="BO342" s="328"/>
      <c r="BP342" s="333">
        <f t="shared" si="643"/>
        <v>0</v>
      </c>
      <c r="BQ342" s="334"/>
      <c r="BR342" s="338"/>
      <c r="BS342" s="348" t="s">
        <v>62</v>
      </c>
    </row>
    <row r="343" spans="1:71" ht="15.75" hidden="1" customHeight="1" x14ac:dyDescent="0.25">
      <c r="A343" s="412"/>
      <c r="B343" s="415"/>
      <c r="C343" s="418"/>
      <c r="D343" s="421"/>
      <c r="E343" s="424"/>
      <c r="F343" s="325" t="s">
        <v>63</v>
      </c>
      <c r="G343" s="326"/>
      <c r="H343" s="332" t="str">
        <f t="shared" si="644"/>
        <v/>
      </c>
      <c r="I343" s="326"/>
      <c r="J343" s="332" t="str">
        <f t="shared" si="644"/>
        <v/>
      </c>
      <c r="K343" s="326"/>
      <c r="L343" s="332" t="str">
        <f t="shared" si="645"/>
        <v/>
      </c>
      <c r="M343" s="326"/>
      <c r="N343" s="332" t="str">
        <f t="shared" si="646"/>
        <v/>
      </c>
      <c r="O343" s="326"/>
      <c r="P343" s="332" t="str">
        <f t="shared" si="647"/>
        <v/>
      </c>
      <c r="Q343" s="326"/>
      <c r="R343" s="332" t="str">
        <f t="shared" si="648"/>
        <v/>
      </c>
      <c r="S343" s="326"/>
      <c r="T343" s="332" t="str">
        <f t="shared" si="649"/>
        <v/>
      </c>
      <c r="U343" s="326"/>
      <c r="V343" s="332" t="str">
        <f t="shared" si="650"/>
        <v/>
      </c>
      <c r="W343" s="326"/>
      <c r="X343" s="332" t="str">
        <f t="shared" si="651"/>
        <v/>
      </c>
      <c r="Y343" s="326"/>
      <c r="Z343" s="332" t="str">
        <f t="shared" si="652"/>
        <v/>
      </c>
      <c r="AA343" s="326"/>
      <c r="AB343" s="332" t="str">
        <f t="shared" si="653"/>
        <v/>
      </c>
      <c r="AC343" s="326"/>
      <c r="AD343" s="332" t="str">
        <f t="shared" si="654"/>
        <v/>
      </c>
      <c r="AE343" s="326"/>
      <c r="AF343" s="332" t="str">
        <f t="shared" si="655"/>
        <v/>
      </c>
      <c r="AG343" s="326"/>
      <c r="AH343" s="332" t="str">
        <f t="shared" si="656"/>
        <v/>
      </c>
      <c r="AI343" s="326"/>
      <c r="AJ343" s="332" t="str">
        <f t="shared" si="657"/>
        <v/>
      </c>
      <c r="AK343" s="326"/>
      <c r="AL343" s="332" t="str">
        <f t="shared" si="658"/>
        <v/>
      </c>
      <c r="AM343" s="326"/>
      <c r="AN343" s="332" t="str">
        <f t="shared" si="659"/>
        <v/>
      </c>
      <c r="AO343" s="326"/>
      <c r="AP343" s="332" t="str">
        <f t="shared" si="660"/>
        <v/>
      </c>
      <c r="AQ343" s="337"/>
      <c r="AR343" s="333">
        <f t="shared" si="635"/>
        <v>0</v>
      </c>
      <c r="AS343" s="334"/>
      <c r="AT343" s="328"/>
      <c r="AU343" s="333">
        <f t="shared" si="636"/>
        <v>0</v>
      </c>
      <c r="AV343" s="334"/>
      <c r="AW343" s="328"/>
      <c r="AX343" s="333">
        <f t="shared" si="637"/>
        <v>0</v>
      </c>
      <c r="AY343" s="334"/>
      <c r="AZ343" s="328"/>
      <c r="BA343" s="333">
        <f t="shared" si="638"/>
        <v>0</v>
      </c>
      <c r="BB343" s="334"/>
      <c r="BC343" s="328"/>
      <c r="BD343" s="333">
        <f t="shared" si="639"/>
        <v>0</v>
      </c>
      <c r="BE343" s="334"/>
      <c r="BF343" s="328"/>
      <c r="BG343" s="333">
        <f t="shared" si="640"/>
        <v>0</v>
      </c>
      <c r="BH343" s="334"/>
      <c r="BI343" s="328"/>
      <c r="BJ343" s="333">
        <f t="shared" si="641"/>
        <v>0</v>
      </c>
      <c r="BK343" s="334"/>
      <c r="BL343" s="328"/>
      <c r="BM343" s="333">
        <f t="shared" si="642"/>
        <v>0</v>
      </c>
      <c r="BN343" s="334"/>
      <c r="BO343" s="328"/>
      <c r="BP343" s="333">
        <f t="shared" si="643"/>
        <v>0</v>
      </c>
      <c r="BQ343" s="334"/>
      <c r="BR343" s="338"/>
      <c r="BS343" s="458" t="e">
        <f>BS340/BS334</f>
        <v>#DIV/0!</v>
      </c>
    </row>
    <row r="344" spans="1:71" ht="15.75" hidden="1" customHeight="1" thickBot="1" x14ac:dyDescent="0.3">
      <c r="A344" s="413"/>
      <c r="B344" s="416"/>
      <c r="C344" s="419"/>
      <c r="D344" s="422"/>
      <c r="E344" s="425"/>
      <c r="F344" s="349" t="s">
        <v>64</v>
      </c>
      <c r="G344" s="350"/>
      <c r="H344" s="351" t="str">
        <f t="shared" si="644"/>
        <v/>
      </c>
      <c r="I344" s="350"/>
      <c r="J344" s="351" t="str">
        <f t="shared" si="644"/>
        <v/>
      </c>
      <c r="K344" s="350"/>
      <c r="L344" s="351" t="str">
        <f t="shared" si="645"/>
        <v/>
      </c>
      <c r="M344" s="350"/>
      <c r="N344" s="351" t="str">
        <f t="shared" si="646"/>
        <v/>
      </c>
      <c r="O344" s="350"/>
      <c r="P344" s="351" t="str">
        <f t="shared" si="647"/>
        <v/>
      </c>
      <c r="Q344" s="350"/>
      <c r="R344" s="351" t="str">
        <f t="shared" si="648"/>
        <v/>
      </c>
      <c r="S344" s="350"/>
      <c r="T344" s="351" t="str">
        <f t="shared" si="649"/>
        <v/>
      </c>
      <c r="U344" s="350"/>
      <c r="V344" s="351" t="str">
        <f t="shared" si="650"/>
        <v/>
      </c>
      <c r="W344" s="350"/>
      <c r="X344" s="351" t="str">
        <f t="shared" si="651"/>
        <v/>
      </c>
      <c r="Y344" s="350"/>
      <c r="Z344" s="351" t="str">
        <f t="shared" si="652"/>
        <v/>
      </c>
      <c r="AA344" s="350"/>
      <c r="AB344" s="351" t="str">
        <f t="shared" si="653"/>
        <v/>
      </c>
      <c r="AC344" s="350"/>
      <c r="AD344" s="351" t="str">
        <f t="shared" si="654"/>
        <v/>
      </c>
      <c r="AE344" s="350"/>
      <c r="AF344" s="351" t="str">
        <f t="shared" si="655"/>
        <v/>
      </c>
      <c r="AG344" s="350"/>
      <c r="AH344" s="351" t="str">
        <f t="shared" si="656"/>
        <v/>
      </c>
      <c r="AI344" s="350"/>
      <c r="AJ344" s="351" t="str">
        <f t="shared" si="657"/>
        <v/>
      </c>
      <c r="AK344" s="350"/>
      <c r="AL344" s="351" t="str">
        <f t="shared" si="658"/>
        <v/>
      </c>
      <c r="AM344" s="350"/>
      <c r="AN344" s="351" t="str">
        <f t="shared" si="659"/>
        <v/>
      </c>
      <c r="AO344" s="350"/>
      <c r="AP344" s="351" t="str">
        <f t="shared" si="660"/>
        <v/>
      </c>
      <c r="AQ344" s="359"/>
      <c r="AR344" s="353">
        <f t="shared" si="635"/>
        <v>0</v>
      </c>
      <c r="AS344" s="354"/>
      <c r="AT344" s="352"/>
      <c r="AU344" s="353">
        <f t="shared" si="636"/>
        <v>0</v>
      </c>
      <c r="AV344" s="354"/>
      <c r="AW344" s="352"/>
      <c r="AX344" s="353">
        <f t="shared" si="637"/>
        <v>0</v>
      </c>
      <c r="AY344" s="354"/>
      <c r="AZ344" s="352"/>
      <c r="BA344" s="353">
        <f t="shared" si="638"/>
        <v>0</v>
      </c>
      <c r="BB344" s="354"/>
      <c r="BC344" s="352"/>
      <c r="BD344" s="353">
        <f t="shared" si="639"/>
        <v>0</v>
      </c>
      <c r="BE344" s="354"/>
      <c r="BF344" s="352"/>
      <c r="BG344" s="353">
        <f t="shared" si="640"/>
        <v>0</v>
      </c>
      <c r="BH344" s="354"/>
      <c r="BI344" s="352"/>
      <c r="BJ344" s="353">
        <f t="shared" si="641"/>
        <v>0</v>
      </c>
      <c r="BK344" s="354"/>
      <c r="BL344" s="352"/>
      <c r="BM344" s="353">
        <f t="shared" si="642"/>
        <v>0</v>
      </c>
      <c r="BN344" s="354"/>
      <c r="BO344" s="352"/>
      <c r="BP344" s="353">
        <f t="shared" si="643"/>
        <v>0</v>
      </c>
      <c r="BQ344" s="354"/>
      <c r="BR344" s="361"/>
      <c r="BS344" s="459"/>
    </row>
    <row r="345" spans="1:71" ht="15" customHeight="1" x14ac:dyDescent="0.3">
      <c r="A345" s="440" t="s">
        <v>27</v>
      </c>
      <c r="B345" s="442" t="s">
        <v>28</v>
      </c>
      <c r="C345" s="442" t="s">
        <v>29</v>
      </c>
      <c r="D345" s="442" t="s">
        <v>30</v>
      </c>
      <c r="E345" s="432" t="s">
        <v>31</v>
      </c>
      <c r="F345" s="444" t="s">
        <v>32</v>
      </c>
      <c r="G345" s="434" t="s">
        <v>33</v>
      </c>
      <c r="H345" s="436" t="s">
        <v>34</v>
      </c>
      <c r="I345" s="434" t="s">
        <v>33</v>
      </c>
      <c r="J345" s="436" t="s">
        <v>34</v>
      </c>
      <c r="K345" s="434" t="s">
        <v>33</v>
      </c>
      <c r="L345" s="436" t="s">
        <v>34</v>
      </c>
      <c r="M345" s="434" t="s">
        <v>33</v>
      </c>
      <c r="N345" s="436" t="s">
        <v>34</v>
      </c>
      <c r="O345" s="434" t="s">
        <v>33</v>
      </c>
      <c r="P345" s="436" t="s">
        <v>34</v>
      </c>
      <c r="Q345" s="434" t="s">
        <v>33</v>
      </c>
      <c r="R345" s="436" t="s">
        <v>34</v>
      </c>
      <c r="S345" s="434" t="s">
        <v>33</v>
      </c>
      <c r="T345" s="436" t="s">
        <v>34</v>
      </c>
      <c r="U345" s="434" t="s">
        <v>33</v>
      </c>
      <c r="V345" s="436" t="s">
        <v>34</v>
      </c>
      <c r="W345" s="434" t="s">
        <v>33</v>
      </c>
      <c r="X345" s="436" t="s">
        <v>34</v>
      </c>
      <c r="Y345" s="434" t="s">
        <v>33</v>
      </c>
      <c r="Z345" s="436" t="s">
        <v>34</v>
      </c>
      <c r="AA345" s="434" t="s">
        <v>33</v>
      </c>
      <c r="AB345" s="436" t="s">
        <v>34</v>
      </c>
      <c r="AC345" s="434" t="s">
        <v>33</v>
      </c>
      <c r="AD345" s="436" t="s">
        <v>34</v>
      </c>
      <c r="AE345" s="434" t="s">
        <v>33</v>
      </c>
      <c r="AF345" s="436" t="s">
        <v>34</v>
      </c>
      <c r="AG345" s="434" t="s">
        <v>33</v>
      </c>
      <c r="AH345" s="436" t="s">
        <v>34</v>
      </c>
      <c r="AI345" s="434" t="s">
        <v>33</v>
      </c>
      <c r="AJ345" s="436" t="s">
        <v>34</v>
      </c>
      <c r="AK345" s="434" t="s">
        <v>33</v>
      </c>
      <c r="AL345" s="436" t="s">
        <v>34</v>
      </c>
      <c r="AM345" s="434" t="s">
        <v>33</v>
      </c>
      <c r="AN345" s="436" t="s">
        <v>34</v>
      </c>
      <c r="AO345" s="434" t="s">
        <v>33</v>
      </c>
      <c r="AP345" s="436" t="s">
        <v>34</v>
      </c>
      <c r="AQ345" s="514" t="s">
        <v>33</v>
      </c>
      <c r="AR345" s="432" t="s">
        <v>35</v>
      </c>
      <c r="AS345" s="405" t="s">
        <v>34</v>
      </c>
      <c r="AT345" s="430" t="s">
        <v>33</v>
      </c>
      <c r="AU345" s="432" t="s">
        <v>35</v>
      </c>
      <c r="AV345" s="405" t="s">
        <v>34</v>
      </c>
      <c r="AW345" s="430" t="s">
        <v>33</v>
      </c>
      <c r="AX345" s="432" t="s">
        <v>35</v>
      </c>
      <c r="AY345" s="405" t="s">
        <v>34</v>
      </c>
      <c r="AZ345" s="430" t="s">
        <v>33</v>
      </c>
      <c r="BA345" s="432" t="s">
        <v>35</v>
      </c>
      <c r="BB345" s="405" t="s">
        <v>34</v>
      </c>
      <c r="BC345" s="430" t="s">
        <v>33</v>
      </c>
      <c r="BD345" s="432" t="s">
        <v>35</v>
      </c>
      <c r="BE345" s="405" t="s">
        <v>34</v>
      </c>
      <c r="BF345" s="430" t="s">
        <v>33</v>
      </c>
      <c r="BG345" s="432" t="s">
        <v>35</v>
      </c>
      <c r="BH345" s="405" t="s">
        <v>34</v>
      </c>
      <c r="BI345" s="430" t="s">
        <v>33</v>
      </c>
      <c r="BJ345" s="432" t="s">
        <v>35</v>
      </c>
      <c r="BK345" s="405" t="s">
        <v>34</v>
      </c>
      <c r="BL345" s="430" t="s">
        <v>33</v>
      </c>
      <c r="BM345" s="432" t="s">
        <v>35</v>
      </c>
      <c r="BN345" s="405" t="s">
        <v>34</v>
      </c>
      <c r="BO345" s="430" t="s">
        <v>33</v>
      </c>
      <c r="BP345" s="432" t="s">
        <v>35</v>
      </c>
      <c r="BQ345" s="405" t="s">
        <v>34</v>
      </c>
      <c r="BR345" s="407" t="s">
        <v>33</v>
      </c>
      <c r="BS345" s="461" t="s">
        <v>36</v>
      </c>
    </row>
    <row r="346" spans="1:71" ht="15" customHeight="1" x14ac:dyDescent="0.3">
      <c r="A346" s="441"/>
      <c r="B346" s="443"/>
      <c r="C346" s="443"/>
      <c r="D346" s="443"/>
      <c r="E346" s="433"/>
      <c r="F346" s="445"/>
      <c r="G346" s="435"/>
      <c r="H346" s="437"/>
      <c r="I346" s="435"/>
      <c r="J346" s="437"/>
      <c r="K346" s="435"/>
      <c r="L346" s="437"/>
      <c r="M346" s="435"/>
      <c r="N346" s="437"/>
      <c r="O346" s="435"/>
      <c r="P346" s="437"/>
      <c r="Q346" s="435"/>
      <c r="R346" s="437"/>
      <c r="S346" s="435"/>
      <c r="T346" s="437"/>
      <c r="U346" s="435"/>
      <c r="V346" s="437"/>
      <c r="W346" s="435"/>
      <c r="X346" s="437"/>
      <c r="Y346" s="435"/>
      <c r="Z346" s="437"/>
      <c r="AA346" s="435"/>
      <c r="AB346" s="437"/>
      <c r="AC346" s="435"/>
      <c r="AD346" s="437"/>
      <c r="AE346" s="435"/>
      <c r="AF346" s="437"/>
      <c r="AG346" s="435"/>
      <c r="AH346" s="437"/>
      <c r="AI346" s="435"/>
      <c r="AJ346" s="437"/>
      <c r="AK346" s="435"/>
      <c r="AL346" s="437"/>
      <c r="AM346" s="435"/>
      <c r="AN346" s="437"/>
      <c r="AO346" s="435"/>
      <c r="AP346" s="437"/>
      <c r="AQ346" s="515"/>
      <c r="AR346" s="433"/>
      <c r="AS346" s="406"/>
      <c r="AT346" s="431"/>
      <c r="AU346" s="433"/>
      <c r="AV346" s="406"/>
      <c r="AW346" s="431"/>
      <c r="AX346" s="433"/>
      <c r="AY346" s="406"/>
      <c r="AZ346" s="431"/>
      <c r="BA346" s="433"/>
      <c r="BB346" s="406"/>
      <c r="BC346" s="431"/>
      <c r="BD346" s="433"/>
      <c r="BE346" s="406"/>
      <c r="BF346" s="431"/>
      <c r="BG346" s="433"/>
      <c r="BH346" s="406"/>
      <c r="BI346" s="431"/>
      <c r="BJ346" s="433"/>
      <c r="BK346" s="406"/>
      <c r="BL346" s="431"/>
      <c r="BM346" s="433"/>
      <c r="BN346" s="406"/>
      <c r="BO346" s="431"/>
      <c r="BP346" s="433"/>
      <c r="BQ346" s="406"/>
      <c r="BR346" s="408"/>
      <c r="BS346" s="448"/>
    </row>
    <row r="347" spans="1:71" ht="15" customHeight="1" x14ac:dyDescent="0.3">
      <c r="A347" s="411" t="s">
        <v>457</v>
      </c>
      <c r="B347" s="518" t="s">
        <v>449</v>
      </c>
      <c r="C347" s="519" t="s">
        <v>458</v>
      </c>
      <c r="D347" s="420" t="s">
        <v>439</v>
      </c>
      <c r="E347" s="423" t="s">
        <v>76</v>
      </c>
      <c r="F347" s="325" t="s">
        <v>41</v>
      </c>
      <c r="G347" s="326"/>
      <c r="H347" s="327" t="str">
        <f>IF(G347&gt;0,G347,"")</f>
        <v/>
      </c>
      <c r="I347" s="326"/>
      <c r="J347" s="327" t="str">
        <f>IF(I347&gt;0,I347,"")</f>
        <v/>
      </c>
      <c r="K347" s="326"/>
      <c r="L347" s="327" t="str">
        <f>IF(K347&gt;0,K347,"")</f>
        <v/>
      </c>
      <c r="M347" s="326"/>
      <c r="N347" s="327" t="str">
        <f>IF(M347&gt;0,M347,"")</f>
        <v/>
      </c>
      <c r="O347" s="326"/>
      <c r="P347" s="327" t="str">
        <f>IF(O347&gt;0,O347,"")</f>
        <v/>
      </c>
      <c r="Q347" s="326"/>
      <c r="R347" s="327" t="str">
        <f>IF(Q347&gt;0,Q347,"")</f>
        <v/>
      </c>
      <c r="S347" s="326"/>
      <c r="T347" s="327" t="str">
        <f>IF(S347&gt;0,S347,"")</f>
        <v/>
      </c>
      <c r="U347" s="326"/>
      <c r="V347" s="327" t="str">
        <f>IF(U347&gt;0,U347,"")</f>
        <v/>
      </c>
      <c r="W347" s="326"/>
      <c r="X347" s="327" t="str">
        <f>IF(W347&gt;0,W347,"")</f>
        <v/>
      </c>
      <c r="Y347" s="326"/>
      <c r="Z347" s="327" t="str">
        <f>IF(Y347&gt;0,Y347,"")</f>
        <v/>
      </c>
      <c r="AA347" s="326"/>
      <c r="AB347" s="327" t="str">
        <f>IF(AA347&gt;0,AA347,"")</f>
        <v/>
      </c>
      <c r="AC347" s="326"/>
      <c r="AD347" s="327" t="str">
        <f>IF(AC347&gt;0,AC347,"")</f>
        <v/>
      </c>
      <c r="AE347" s="326"/>
      <c r="AF347" s="327" t="str">
        <f>IF(AE347&gt;0,AE347,"")</f>
        <v/>
      </c>
      <c r="AG347" s="326"/>
      <c r="AH347" s="327" t="str">
        <f>IF(AG347&gt;0,AG347,"")</f>
        <v/>
      </c>
      <c r="AI347" s="326"/>
      <c r="AJ347" s="327" t="str">
        <f>IF(AI347&gt;0,AI347,"")</f>
        <v/>
      </c>
      <c r="AK347" s="326"/>
      <c r="AL347" s="327" t="str">
        <f>IF(AK347&gt;0,AK347,"")</f>
        <v/>
      </c>
      <c r="AM347" s="326"/>
      <c r="AN347" s="327" t="str">
        <f>IF(AM347&gt;0,AM347,"")</f>
        <v/>
      </c>
      <c r="AO347" s="326"/>
      <c r="AP347" s="327" t="str">
        <f>IF(AO347&gt;0,AO347,"")</f>
        <v/>
      </c>
      <c r="AQ347" s="337"/>
      <c r="AR347" s="329">
        <f t="shared" ref="AR347:AR358" si="661">AQ347-AS347</f>
        <v>0</v>
      </c>
      <c r="AS347" s="330"/>
      <c r="AT347" s="328"/>
      <c r="AU347" s="329">
        <f t="shared" ref="AU347:AU358" si="662">AT347-AV347</f>
        <v>0</v>
      </c>
      <c r="AV347" s="330"/>
      <c r="AW347" s="328"/>
      <c r="AX347" s="329">
        <f t="shared" ref="AX347:AX358" si="663">AW347-AY347</f>
        <v>0</v>
      </c>
      <c r="AY347" s="330"/>
      <c r="AZ347" s="328"/>
      <c r="BA347" s="329">
        <f t="shared" ref="BA347:BA358" si="664">AZ347-BB347</f>
        <v>0</v>
      </c>
      <c r="BB347" s="330"/>
      <c r="BC347" s="328"/>
      <c r="BD347" s="329">
        <f t="shared" ref="BD347:BD358" si="665">BC347-BE347</f>
        <v>0</v>
      </c>
      <c r="BE347" s="330"/>
      <c r="BF347" s="328"/>
      <c r="BG347" s="329">
        <f t="shared" ref="BG347:BG358" si="666">BF347-BH347</f>
        <v>0</v>
      </c>
      <c r="BH347" s="330"/>
      <c r="BI347" s="328"/>
      <c r="BJ347" s="329">
        <f t="shared" ref="BJ347:BJ358" si="667">BI347-BK347</f>
        <v>0</v>
      </c>
      <c r="BK347" s="330"/>
      <c r="BL347" s="328"/>
      <c r="BM347" s="329">
        <f t="shared" ref="BM347:BM358" si="668">BL347-BN347</f>
        <v>0</v>
      </c>
      <c r="BN347" s="330"/>
      <c r="BO347" s="328"/>
      <c r="BP347" s="329">
        <f t="shared" ref="BP347:BP358" si="669">BO347-BQ347</f>
        <v>0</v>
      </c>
      <c r="BQ347" s="330"/>
      <c r="BR347" s="338"/>
      <c r="BS347" s="347" t="s">
        <v>42</v>
      </c>
    </row>
    <row r="348" spans="1:71" x14ac:dyDescent="0.3">
      <c r="A348" s="412"/>
      <c r="B348" s="415"/>
      <c r="C348" s="418"/>
      <c r="D348" s="421"/>
      <c r="E348" s="424"/>
      <c r="F348" s="325" t="s">
        <v>53</v>
      </c>
      <c r="G348" s="326"/>
      <c r="H348" s="332" t="str">
        <f t="shared" ref="H348:J358" si="670">IF(G348&gt;0,G348,"")</f>
        <v/>
      </c>
      <c r="I348" s="326"/>
      <c r="J348" s="332" t="str">
        <f t="shared" si="670"/>
        <v/>
      </c>
      <c r="K348" s="326"/>
      <c r="L348" s="332" t="str">
        <f t="shared" ref="L348:L358" si="671">IF(K348&gt;0,K348,"")</f>
        <v/>
      </c>
      <c r="M348" s="326"/>
      <c r="N348" s="332" t="str">
        <f t="shared" ref="N348:N358" si="672">IF(M348&gt;0,M348,"")</f>
        <v/>
      </c>
      <c r="O348" s="326"/>
      <c r="P348" s="332" t="str">
        <f t="shared" ref="P348:P358" si="673">IF(O348&gt;0,O348,"")</f>
        <v/>
      </c>
      <c r="Q348" s="326"/>
      <c r="R348" s="332" t="str">
        <f t="shared" ref="R348:R358" si="674">IF(Q348&gt;0,Q348,"")</f>
        <v/>
      </c>
      <c r="S348" s="326"/>
      <c r="T348" s="332" t="str">
        <f t="shared" ref="T348:T358" si="675">IF(S348&gt;0,S348,"")</f>
        <v/>
      </c>
      <c r="U348" s="326"/>
      <c r="V348" s="332" t="str">
        <f t="shared" ref="V348:V358" si="676">IF(U348&gt;0,U348,"")</f>
        <v/>
      </c>
      <c r="W348" s="326"/>
      <c r="X348" s="332" t="str">
        <f t="shared" ref="X348:X358" si="677">IF(W348&gt;0,W348,"")</f>
        <v/>
      </c>
      <c r="Y348" s="326"/>
      <c r="Z348" s="332" t="str">
        <f t="shared" ref="Z348:Z358" si="678">IF(Y348&gt;0,Y348,"")</f>
        <v/>
      </c>
      <c r="AA348" s="326"/>
      <c r="AB348" s="332" t="str">
        <f t="shared" ref="AB348:AB358" si="679">IF(AA348&gt;0,AA348,"")</f>
        <v/>
      </c>
      <c r="AC348" s="326"/>
      <c r="AD348" s="332" t="str">
        <f t="shared" ref="AD348:AD358" si="680">IF(AC348&gt;0,AC348,"")</f>
        <v/>
      </c>
      <c r="AE348" s="326"/>
      <c r="AF348" s="332" t="str">
        <f t="shared" ref="AF348:AF358" si="681">IF(AE348&gt;0,AE348,"")</f>
        <v/>
      </c>
      <c r="AG348" s="326"/>
      <c r="AH348" s="332" t="str">
        <f t="shared" ref="AH348:AH358" si="682">IF(AG348&gt;0,AG348,"")</f>
        <v/>
      </c>
      <c r="AI348" s="326"/>
      <c r="AJ348" s="332" t="str">
        <f t="shared" ref="AJ348:AJ358" si="683">IF(AI348&gt;0,AI348,"")</f>
        <v/>
      </c>
      <c r="AK348" s="326"/>
      <c r="AL348" s="332" t="str">
        <f t="shared" ref="AL348:AL358" si="684">IF(AK348&gt;0,AK348,"")</f>
        <v/>
      </c>
      <c r="AM348" s="326"/>
      <c r="AN348" s="332" t="str">
        <f t="shared" ref="AN348:AN358" si="685">IF(AM348&gt;0,AM348,"")</f>
        <v/>
      </c>
      <c r="AO348" s="326"/>
      <c r="AP348" s="332" t="str">
        <f t="shared" ref="AP348:AP358" si="686">IF(AO348&gt;0,AO348,"")</f>
        <v/>
      </c>
      <c r="AQ348" s="337"/>
      <c r="AR348" s="333">
        <f t="shared" si="661"/>
        <v>0</v>
      </c>
      <c r="AS348" s="334"/>
      <c r="AT348" s="328">
        <v>190240</v>
      </c>
      <c r="AU348" s="333">
        <f t="shared" si="662"/>
        <v>0</v>
      </c>
      <c r="AV348" s="334">
        <v>190240</v>
      </c>
      <c r="AW348" s="328"/>
      <c r="AX348" s="333">
        <f t="shared" si="663"/>
        <v>0</v>
      </c>
      <c r="AY348" s="334"/>
      <c r="AZ348" s="328"/>
      <c r="BA348" s="333">
        <f t="shared" si="664"/>
        <v>0</v>
      </c>
      <c r="BB348" s="334"/>
      <c r="BC348" s="328"/>
      <c r="BD348" s="333">
        <f t="shared" si="665"/>
        <v>0</v>
      </c>
      <c r="BE348" s="334"/>
      <c r="BF348" s="328"/>
      <c r="BG348" s="333">
        <f t="shared" si="666"/>
        <v>0</v>
      </c>
      <c r="BH348" s="334"/>
      <c r="BI348" s="328"/>
      <c r="BJ348" s="333">
        <f t="shared" si="667"/>
        <v>0</v>
      </c>
      <c r="BK348" s="334"/>
      <c r="BL348" s="328"/>
      <c r="BM348" s="333">
        <f t="shared" si="668"/>
        <v>0</v>
      </c>
      <c r="BN348" s="334"/>
      <c r="BO348" s="328"/>
      <c r="BP348" s="333">
        <f t="shared" si="669"/>
        <v>0</v>
      </c>
      <c r="BQ348" s="334"/>
      <c r="BR348" s="338"/>
      <c r="BS348" s="426">
        <f>SUM(AQ347:AQ358,AT347:AT358,AW347:AW358,AZ347:AZ358,BC347:BC358,BR347:BR358)+SUM(AO347:AO358,AM347:AM358,AK347:AK358,AI347:AI358,AG347:AG358,AE347:AE358,AC347:AC358,AA347:AA358,Y347:Y358,W347:W358,U347:U358,S347:S358,Q345,Q347:Q358,O347:O358,M347:M358,K347:K358,I347:I358,G347:G358,Q345)</f>
        <v>4451839</v>
      </c>
    </row>
    <row r="349" spans="1:71" x14ac:dyDescent="0.3">
      <c r="A349" s="412"/>
      <c r="B349" s="415"/>
      <c r="C349" s="418"/>
      <c r="D349" s="421"/>
      <c r="E349" s="424"/>
      <c r="F349" s="325" t="s">
        <v>54</v>
      </c>
      <c r="G349" s="326"/>
      <c r="H349" s="332" t="str">
        <f t="shared" si="670"/>
        <v/>
      </c>
      <c r="I349" s="326"/>
      <c r="J349" s="332" t="str">
        <f t="shared" si="670"/>
        <v/>
      </c>
      <c r="K349" s="326"/>
      <c r="L349" s="332" t="str">
        <f t="shared" si="671"/>
        <v/>
      </c>
      <c r="M349" s="326"/>
      <c r="N349" s="332" t="str">
        <f t="shared" si="672"/>
        <v/>
      </c>
      <c r="O349" s="326"/>
      <c r="P349" s="332" t="str">
        <f t="shared" si="673"/>
        <v/>
      </c>
      <c r="Q349" s="326"/>
      <c r="R349" s="332" t="str">
        <f t="shared" si="674"/>
        <v/>
      </c>
      <c r="S349" s="326"/>
      <c r="T349" s="332" t="str">
        <f t="shared" si="675"/>
        <v/>
      </c>
      <c r="U349" s="326"/>
      <c r="V349" s="332" t="str">
        <f t="shared" si="676"/>
        <v/>
      </c>
      <c r="W349" s="326"/>
      <c r="X349" s="332" t="str">
        <f t="shared" si="677"/>
        <v/>
      </c>
      <c r="Y349" s="326"/>
      <c r="Z349" s="332" t="str">
        <f t="shared" si="678"/>
        <v/>
      </c>
      <c r="AA349" s="326"/>
      <c r="AB349" s="332" t="str">
        <f t="shared" si="679"/>
        <v/>
      </c>
      <c r="AC349" s="326"/>
      <c r="AD349" s="332" t="str">
        <f t="shared" si="680"/>
        <v/>
      </c>
      <c r="AE349" s="326"/>
      <c r="AF349" s="332" t="str">
        <f t="shared" si="681"/>
        <v/>
      </c>
      <c r="AG349" s="326"/>
      <c r="AH349" s="332" t="str">
        <f t="shared" si="682"/>
        <v/>
      </c>
      <c r="AI349" s="326"/>
      <c r="AJ349" s="332" t="str">
        <f t="shared" si="683"/>
        <v/>
      </c>
      <c r="AK349" s="326"/>
      <c r="AL349" s="332" t="str">
        <f t="shared" si="684"/>
        <v/>
      </c>
      <c r="AM349" s="326"/>
      <c r="AN349" s="332" t="str">
        <f t="shared" si="685"/>
        <v/>
      </c>
      <c r="AO349" s="326"/>
      <c r="AP349" s="332" t="str">
        <f t="shared" si="686"/>
        <v/>
      </c>
      <c r="AQ349" s="337"/>
      <c r="AR349" s="333">
        <f t="shared" si="661"/>
        <v>0</v>
      </c>
      <c r="AS349" s="334"/>
      <c r="AT349" s="328"/>
      <c r="AU349" s="333">
        <f t="shared" si="662"/>
        <v>0</v>
      </c>
      <c r="AV349" s="334"/>
      <c r="AW349" s="328"/>
      <c r="AX349" s="333">
        <f t="shared" si="663"/>
        <v>0</v>
      </c>
      <c r="AY349" s="334"/>
      <c r="AZ349" s="328"/>
      <c r="BA349" s="333">
        <f t="shared" si="664"/>
        <v>0</v>
      </c>
      <c r="BB349" s="334"/>
      <c r="BC349" s="328"/>
      <c r="BD349" s="333">
        <f t="shared" si="665"/>
        <v>0</v>
      </c>
      <c r="BE349" s="334"/>
      <c r="BF349" s="328"/>
      <c r="BG349" s="333">
        <f t="shared" si="666"/>
        <v>0</v>
      </c>
      <c r="BH349" s="334"/>
      <c r="BI349" s="328"/>
      <c r="BJ349" s="333">
        <f t="shared" si="667"/>
        <v>0</v>
      </c>
      <c r="BK349" s="334"/>
      <c r="BL349" s="328"/>
      <c r="BM349" s="333">
        <f t="shared" si="668"/>
        <v>0</v>
      </c>
      <c r="BN349" s="334"/>
      <c r="BO349" s="328"/>
      <c r="BP349" s="333">
        <f t="shared" si="669"/>
        <v>0</v>
      </c>
      <c r="BQ349" s="334"/>
      <c r="BR349" s="338"/>
      <c r="BS349" s="426"/>
    </row>
    <row r="350" spans="1:71" x14ac:dyDescent="0.3">
      <c r="A350" s="412"/>
      <c r="B350" s="415"/>
      <c r="C350" s="418"/>
      <c r="D350" s="421"/>
      <c r="E350" s="424"/>
      <c r="F350" s="325" t="s">
        <v>55</v>
      </c>
      <c r="G350" s="326"/>
      <c r="H350" s="335" t="str">
        <f t="shared" si="670"/>
        <v/>
      </c>
      <c r="I350" s="326"/>
      <c r="J350" s="335" t="str">
        <f t="shared" si="670"/>
        <v/>
      </c>
      <c r="K350" s="326"/>
      <c r="L350" s="335" t="str">
        <f t="shared" si="671"/>
        <v/>
      </c>
      <c r="M350" s="326"/>
      <c r="N350" s="335" t="str">
        <f t="shared" si="672"/>
        <v/>
      </c>
      <c r="O350" s="326"/>
      <c r="P350" s="335" t="str">
        <f t="shared" si="673"/>
        <v/>
      </c>
      <c r="Q350" s="326"/>
      <c r="R350" s="335" t="str">
        <f t="shared" si="674"/>
        <v/>
      </c>
      <c r="S350" s="326"/>
      <c r="T350" s="335" t="str">
        <f t="shared" si="675"/>
        <v/>
      </c>
      <c r="U350" s="326"/>
      <c r="V350" s="335" t="str">
        <f t="shared" si="676"/>
        <v/>
      </c>
      <c r="W350" s="326"/>
      <c r="X350" s="335" t="str">
        <f t="shared" si="677"/>
        <v/>
      </c>
      <c r="Y350" s="326"/>
      <c r="Z350" s="335" t="str">
        <f t="shared" si="678"/>
        <v/>
      </c>
      <c r="AA350" s="326"/>
      <c r="AB350" s="335" t="str">
        <f t="shared" si="679"/>
        <v/>
      </c>
      <c r="AC350" s="326"/>
      <c r="AD350" s="335" t="str">
        <f t="shared" si="680"/>
        <v/>
      </c>
      <c r="AE350" s="326"/>
      <c r="AF350" s="335" t="str">
        <f t="shared" si="681"/>
        <v/>
      </c>
      <c r="AG350" s="326"/>
      <c r="AH350" s="335" t="str">
        <f t="shared" si="682"/>
        <v/>
      </c>
      <c r="AI350" s="326"/>
      <c r="AJ350" s="335" t="str">
        <f t="shared" si="683"/>
        <v/>
      </c>
      <c r="AK350" s="326"/>
      <c r="AL350" s="335" t="str">
        <f t="shared" si="684"/>
        <v/>
      </c>
      <c r="AM350" s="326"/>
      <c r="AN350" s="335" t="str">
        <f t="shared" si="685"/>
        <v/>
      </c>
      <c r="AO350" s="326"/>
      <c r="AP350" s="335" t="str">
        <f t="shared" si="686"/>
        <v/>
      </c>
      <c r="AQ350" s="337"/>
      <c r="AR350" s="333">
        <f t="shared" si="661"/>
        <v>0</v>
      </c>
      <c r="AS350" s="334"/>
      <c r="AT350" s="328">
        <v>543589</v>
      </c>
      <c r="AU350" s="333">
        <f>AT350-AV350</f>
        <v>0</v>
      </c>
      <c r="AV350" s="334">
        <v>543589</v>
      </c>
      <c r="AW350" s="328"/>
      <c r="AX350" s="333">
        <f t="shared" si="663"/>
        <v>0</v>
      </c>
      <c r="AY350" s="334"/>
      <c r="AZ350" s="268">
        <v>186931</v>
      </c>
      <c r="BA350" s="266">
        <f t="shared" si="664"/>
        <v>0</v>
      </c>
      <c r="BB350" s="267">
        <v>186931</v>
      </c>
      <c r="BC350" s="328"/>
      <c r="BD350" s="333">
        <f t="shared" si="665"/>
        <v>0</v>
      </c>
      <c r="BE350" s="334"/>
      <c r="BF350" s="328"/>
      <c r="BG350" s="333">
        <f t="shared" si="666"/>
        <v>0</v>
      </c>
      <c r="BH350" s="334"/>
      <c r="BI350" s="328"/>
      <c r="BJ350" s="333">
        <f t="shared" si="667"/>
        <v>0</v>
      </c>
      <c r="BK350" s="334"/>
      <c r="BL350" s="328"/>
      <c r="BM350" s="333">
        <f t="shared" si="668"/>
        <v>0</v>
      </c>
      <c r="BN350" s="334"/>
      <c r="BO350" s="328"/>
      <c r="BP350" s="333">
        <f t="shared" si="669"/>
        <v>0</v>
      </c>
      <c r="BQ350" s="334"/>
      <c r="BR350" s="338"/>
      <c r="BS350" s="348" t="s">
        <v>43</v>
      </c>
    </row>
    <row r="351" spans="1:71" x14ac:dyDescent="0.3">
      <c r="A351" s="412"/>
      <c r="B351" s="415"/>
      <c r="C351" s="418"/>
      <c r="D351" s="421"/>
      <c r="E351" s="424"/>
      <c r="F351" s="325" t="s">
        <v>56</v>
      </c>
      <c r="G351" s="326"/>
      <c r="H351" s="335" t="str">
        <f t="shared" si="670"/>
        <v/>
      </c>
      <c r="I351" s="326"/>
      <c r="J351" s="335" t="str">
        <f t="shared" si="670"/>
        <v/>
      </c>
      <c r="K351" s="326"/>
      <c r="L351" s="335" t="str">
        <f t="shared" si="671"/>
        <v/>
      </c>
      <c r="M351" s="326"/>
      <c r="N351" s="335" t="str">
        <f t="shared" si="672"/>
        <v/>
      </c>
      <c r="O351" s="326"/>
      <c r="P351" s="335" t="str">
        <f t="shared" si="673"/>
        <v/>
      </c>
      <c r="Q351" s="326"/>
      <c r="R351" s="335" t="str">
        <f t="shared" si="674"/>
        <v/>
      </c>
      <c r="S351" s="326"/>
      <c r="T351" s="335" t="str">
        <f t="shared" si="675"/>
        <v/>
      </c>
      <c r="U351" s="326"/>
      <c r="V351" s="335" t="str">
        <f t="shared" si="676"/>
        <v/>
      </c>
      <c r="W351" s="326"/>
      <c r="X351" s="335" t="str">
        <f t="shared" si="677"/>
        <v/>
      </c>
      <c r="Y351" s="326"/>
      <c r="Z351" s="335" t="str">
        <f t="shared" si="678"/>
        <v/>
      </c>
      <c r="AA351" s="326"/>
      <c r="AB351" s="335" t="str">
        <f t="shared" si="679"/>
        <v/>
      </c>
      <c r="AC351" s="326"/>
      <c r="AD351" s="335" t="str">
        <f t="shared" si="680"/>
        <v/>
      </c>
      <c r="AE351" s="326"/>
      <c r="AF351" s="335" t="str">
        <f t="shared" si="681"/>
        <v/>
      </c>
      <c r="AG351" s="326"/>
      <c r="AH351" s="335" t="str">
        <f t="shared" si="682"/>
        <v/>
      </c>
      <c r="AI351" s="326"/>
      <c r="AJ351" s="335" t="str">
        <f t="shared" si="683"/>
        <v/>
      </c>
      <c r="AK351" s="326"/>
      <c r="AL351" s="335" t="str">
        <f t="shared" si="684"/>
        <v/>
      </c>
      <c r="AM351" s="326"/>
      <c r="AN351" s="335" t="str">
        <f t="shared" si="685"/>
        <v/>
      </c>
      <c r="AO351" s="326"/>
      <c r="AP351" s="335" t="str">
        <f t="shared" si="686"/>
        <v/>
      </c>
      <c r="AQ351" s="337"/>
      <c r="AR351" s="333">
        <f t="shared" si="661"/>
        <v>0</v>
      </c>
      <c r="AS351" s="334"/>
      <c r="AT351" s="328">
        <v>384074</v>
      </c>
      <c r="AU351" s="333">
        <f t="shared" si="662"/>
        <v>0</v>
      </c>
      <c r="AV351" s="334">
        <v>384074</v>
      </c>
      <c r="AW351" s="328"/>
      <c r="AX351" s="333">
        <f t="shared" si="663"/>
        <v>0</v>
      </c>
      <c r="AY351" s="334"/>
      <c r="AZ351" s="328"/>
      <c r="BA351" s="333">
        <f t="shared" si="664"/>
        <v>0</v>
      </c>
      <c r="BB351" s="334"/>
      <c r="BC351" s="328"/>
      <c r="BD351" s="333">
        <f t="shared" si="665"/>
        <v>0</v>
      </c>
      <c r="BE351" s="334"/>
      <c r="BF351" s="328"/>
      <c r="BG351" s="333">
        <f t="shared" si="666"/>
        <v>0</v>
      </c>
      <c r="BH351" s="334"/>
      <c r="BI351" s="328"/>
      <c r="BJ351" s="333">
        <f t="shared" si="667"/>
        <v>0</v>
      </c>
      <c r="BK351" s="334"/>
      <c r="BL351" s="268">
        <v>640000</v>
      </c>
      <c r="BM351" s="266">
        <f t="shared" si="668"/>
        <v>640000</v>
      </c>
      <c r="BN351" s="267"/>
      <c r="BO351" s="328"/>
      <c r="BP351" s="333">
        <f t="shared" si="669"/>
        <v>0</v>
      </c>
      <c r="BQ351" s="334"/>
      <c r="BR351" s="338"/>
      <c r="BS351" s="426">
        <f>SUM(AR347:AR358,AU347:AU358,AX347:AX358,BA347:BA358,BD347:BD358)</f>
        <v>0</v>
      </c>
    </row>
    <row r="352" spans="1:71" x14ac:dyDescent="0.3">
      <c r="A352" s="412"/>
      <c r="B352" s="415"/>
      <c r="C352" s="418"/>
      <c r="D352" s="421"/>
      <c r="E352" s="424"/>
      <c r="F352" s="325" t="s">
        <v>57</v>
      </c>
      <c r="G352" s="326"/>
      <c r="H352" s="332" t="str">
        <f t="shared" si="670"/>
        <v/>
      </c>
      <c r="I352" s="326"/>
      <c r="J352" s="332" t="str">
        <f t="shared" si="670"/>
        <v/>
      </c>
      <c r="K352" s="326"/>
      <c r="L352" s="332" t="str">
        <f t="shared" si="671"/>
        <v/>
      </c>
      <c r="M352" s="326"/>
      <c r="N352" s="332" t="str">
        <f t="shared" si="672"/>
        <v/>
      </c>
      <c r="O352" s="326"/>
      <c r="P352" s="332" t="str">
        <f t="shared" si="673"/>
        <v/>
      </c>
      <c r="Q352" s="326"/>
      <c r="R352" s="332" t="str">
        <f t="shared" si="674"/>
        <v/>
      </c>
      <c r="S352" s="326"/>
      <c r="T352" s="332" t="str">
        <f t="shared" si="675"/>
        <v/>
      </c>
      <c r="U352" s="326"/>
      <c r="V352" s="332" t="str">
        <f t="shared" si="676"/>
        <v/>
      </c>
      <c r="W352" s="326"/>
      <c r="X352" s="332" t="str">
        <f t="shared" si="677"/>
        <v/>
      </c>
      <c r="Y352" s="326"/>
      <c r="Z352" s="332" t="str">
        <f t="shared" si="678"/>
        <v/>
      </c>
      <c r="AA352" s="326"/>
      <c r="AB352" s="332" t="str">
        <f t="shared" si="679"/>
        <v/>
      </c>
      <c r="AC352" s="326"/>
      <c r="AD352" s="332" t="str">
        <f t="shared" si="680"/>
        <v/>
      </c>
      <c r="AE352" s="326"/>
      <c r="AF352" s="332" t="str">
        <f t="shared" si="681"/>
        <v/>
      </c>
      <c r="AG352" s="326"/>
      <c r="AH352" s="332" t="str">
        <f t="shared" si="682"/>
        <v/>
      </c>
      <c r="AI352" s="326"/>
      <c r="AJ352" s="332" t="str">
        <f t="shared" si="683"/>
        <v/>
      </c>
      <c r="AK352" s="326"/>
      <c r="AL352" s="332" t="str">
        <f t="shared" si="684"/>
        <v/>
      </c>
      <c r="AM352" s="326"/>
      <c r="AN352" s="332" t="str">
        <f t="shared" si="685"/>
        <v/>
      </c>
      <c r="AO352" s="326"/>
      <c r="AP352" s="332" t="str">
        <f t="shared" si="686"/>
        <v/>
      </c>
      <c r="AQ352" s="337"/>
      <c r="AR352" s="333">
        <f t="shared" si="661"/>
        <v>0</v>
      </c>
      <c r="AS352" s="334"/>
      <c r="AT352" s="328">
        <f>SUM(3142727-384074)</f>
        <v>2758653</v>
      </c>
      <c r="AU352" s="333">
        <f t="shared" si="662"/>
        <v>0</v>
      </c>
      <c r="AV352" s="334">
        <f>SUM(2452093+306560)</f>
        <v>2758653</v>
      </c>
      <c r="AW352" s="328"/>
      <c r="AX352" s="333">
        <f t="shared" si="663"/>
        <v>0</v>
      </c>
      <c r="AY352" s="334"/>
      <c r="AZ352" s="268">
        <f>SUM(253632+134720)</f>
        <v>388352</v>
      </c>
      <c r="BA352" s="266">
        <f t="shared" si="664"/>
        <v>0</v>
      </c>
      <c r="BB352" s="267">
        <f>SUM(134720+253632)</f>
        <v>388352</v>
      </c>
      <c r="BC352" s="328"/>
      <c r="BD352" s="333">
        <f t="shared" si="665"/>
        <v>0</v>
      </c>
      <c r="BE352" s="334"/>
      <c r="BF352" s="328"/>
      <c r="BG352" s="333">
        <f t="shared" si="666"/>
        <v>0</v>
      </c>
      <c r="BH352" s="334"/>
      <c r="BI352" s="328"/>
      <c r="BJ352" s="333">
        <f t="shared" si="667"/>
        <v>0</v>
      </c>
      <c r="BK352" s="334"/>
      <c r="BL352" s="328"/>
      <c r="BM352" s="333">
        <f t="shared" si="668"/>
        <v>0</v>
      </c>
      <c r="BN352" s="334"/>
      <c r="BO352" s="268">
        <v>3672000</v>
      </c>
      <c r="BP352" s="266">
        <f t="shared" si="669"/>
        <v>3672000</v>
      </c>
      <c r="BQ352" s="267"/>
      <c r="BR352" s="338"/>
      <c r="BS352" s="427"/>
    </row>
    <row r="353" spans="1:71" x14ac:dyDescent="0.3">
      <c r="A353" s="412"/>
      <c r="B353" s="415"/>
      <c r="C353" s="418"/>
      <c r="D353" s="421"/>
      <c r="E353" s="424"/>
      <c r="F353" s="325" t="s">
        <v>58</v>
      </c>
      <c r="G353" s="326"/>
      <c r="H353" s="332" t="str">
        <f t="shared" si="670"/>
        <v/>
      </c>
      <c r="I353" s="326"/>
      <c r="J353" s="332" t="str">
        <f t="shared" si="670"/>
        <v/>
      </c>
      <c r="K353" s="326"/>
      <c r="L353" s="332" t="str">
        <f t="shared" si="671"/>
        <v/>
      </c>
      <c r="M353" s="326"/>
      <c r="N353" s="332" t="str">
        <f t="shared" si="672"/>
        <v/>
      </c>
      <c r="O353" s="326"/>
      <c r="P353" s="332" t="str">
        <f t="shared" si="673"/>
        <v/>
      </c>
      <c r="Q353" s="326"/>
      <c r="R353" s="332" t="str">
        <f t="shared" si="674"/>
        <v/>
      </c>
      <c r="S353" s="326"/>
      <c r="T353" s="332" t="str">
        <f t="shared" si="675"/>
        <v/>
      </c>
      <c r="U353" s="326"/>
      <c r="V353" s="332" t="str">
        <f t="shared" si="676"/>
        <v/>
      </c>
      <c r="W353" s="326"/>
      <c r="X353" s="332" t="str">
        <f t="shared" si="677"/>
        <v/>
      </c>
      <c r="Y353" s="326"/>
      <c r="Z353" s="332" t="str">
        <f t="shared" si="678"/>
        <v/>
      </c>
      <c r="AA353" s="326"/>
      <c r="AB353" s="332" t="str">
        <f t="shared" si="679"/>
        <v/>
      </c>
      <c r="AC353" s="326"/>
      <c r="AD353" s="332" t="str">
        <f t="shared" si="680"/>
        <v/>
      </c>
      <c r="AE353" s="326"/>
      <c r="AF353" s="332" t="str">
        <f t="shared" si="681"/>
        <v/>
      </c>
      <c r="AG353" s="326"/>
      <c r="AH353" s="332" t="str">
        <f t="shared" si="682"/>
        <v/>
      </c>
      <c r="AI353" s="326"/>
      <c r="AJ353" s="332" t="str">
        <f t="shared" si="683"/>
        <v/>
      </c>
      <c r="AK353" s="326"/>
      <c r="AL353" s="332" t="str">
        <f t="shared" si="684"/>
        <v/>
      </c>
      <c r="AM353" s="326"/>
      <c r="AN353" s="332" t="str">
        <f t="shared" si="685"/>
        <v/>
      </c>
      <c r="AO353" s="326"/>
      <c r="AP353" s="332" t="str">
        <f t="shared" si="686"/>
        <v/>
      </c>
      <c r="AQ353" s="337"/>
      <c r="AR353" s="333">
        <f t="shared" si="661"/>
        <v>0</v>
      </c>
      <c r="AS353" s="334"/>
      <c r="AT353" s="328"/>
      <c r="AU353" s="333">
        <f t="shared" si="662"/>
        <v>0</v>
      </c>
      <c r="AV353" s="334"/>
      <c r="AW353" s="328"/>
      <c r="AX353" s="333">
        <f t="shared" si="663"/>
        <v>0</v>
      </c>
      <c r="AY353" s="334"/>
      <c r="AZ353" s="328"/>
      <c r="BA353" s="333">
        <f t="shared" si="664"/>
        <v>0</v>
      </c>
      <c r="BB353" s="334"/>
      <c r="BC353" s="328"/>
      <c r="BD353" s="333">
        <f t="shared" si="665"/>
        <v>0</v>
      </c>
      <c r="BE353" s="334"/>
      <c r="BF353" s="328"/>
      <c r="BG353" s="333">
        <f t="shared" si="666"/>
        <v>0</v>
      </c>
      <c r="BH353" s="334"/>
      <c r="BI353" s="328"/>
      <c r="BJ353" s="333">
        <f t="shared" si="667"/>
        <v>0</v>
      </c>
      <c r="BK353" s="334"/>
      <c r="BL353" s="328"/>
      <c r="BM353" s="333">
        <f t="shared" si="668"/>
        <v>0</v>
      </c>
      <c r="BN353" s="334"/>
      <c r="BO353" s="328"/>
      <c r="BP353" s="333">
        <f t="shared" si="669"/>
        <v>0</v>
      </c>
      <c r="BQ353" s="334"/>
      <c r="BR353" s="338"/>
      <c r="BS353" s="348" t="s">
        <v>44</v>
      </c>
    </row>
    <row r="354" spans="1:71" x14ac:dyDescent="0.3">
      <c r="A354" s="412"/>
      <c r="B354" s="415"/>
      <c r="C354" s="418"/>
      <c r="D354" s="421"/>
      <c r="E354" s="424"/>
      <c r="F354" s="325" t="s">
        <v>59</v>
      </c>
      <c r="G354" s="326"/>
      <c r="H354" s="332" t="str">
        <f t="shared" si="670"/>
        <v/>
      </c>
      <c r="I354" s="326"/>
      <c r="J354" s="332" t="str">
        <f t="shared" si="670"/>
        <v/>
      </c>
      <c r="K354" s="326"/>
      <c r="L354" s="332" t="str">
        <f t="shared" si="671"/>
        <v/>
      </c>
      <c r="M354" s="326"/>
      <c r="N354" s="332" t="str">
        <f t="shared" si="672"/>
        <v/>
      </c>
      <c r="O354" s="326"/>
      <c r="P354" s="332" t="str">
        <f t="shared" si="673"/>
        <v/>
      </c>
      <c r="Q354" s="326"/>
      <c r="R354" s="332" t="str">
        <f t="shared" si="674"/>
        <v/>
      </c>
      <c r="S354" s="326"/>
      <c r="T354" s="332" t="str">
        <f t="shared" si="675"/>
        <v/>
      </c>
      <c r="U354" s="326"/>
      <c r="V354" s="332" t="str">
        <f t="shared" si="676"/>
        <v/>
      </c>
      <c r="W354" s="326"/>
      <c r="X354" s="332" t="str">
        <f t="shared" si="677"/>
        <v/>
      </c>
      <c r="Y354" s="326"/>
      <c r="Z354" s="332" t="str">
        <f t="shared" si="678"/>
        <v/>
      </c>
      <c r="AA354" s="326"/>
      <c r="AB354" s="332" t="str">
        <f t="shared" si="679"/>
        <v/>
      </c>
      <c r="AC354" s="326"/>
      <c r="AD354" s="332" t="str">
        <f t="shared" si="680"/>
        <v/>
      </c>
      <c r="AE354" s="326"/>
      <c r="AF354" s="332" t="str">
        <f t="shared" si="681"/>
        <v/>
      </c>
      <c r="AG354" s="326"/>
      <c r="AH354" s="332" t="str">
        <f t="shared" si="682"/>
        <v/>
      </c>
      <c r="AI354" s="326"/>
      <c r="AJ354" s="332" t="str">
        <f t="shared" si="683"/>
        <v/>
      </c>
      <c r="AK354" s="326"/>
      <c r="AL354" s="332" t="str">
        <f t="shared" si="684"/>
        <v/>
      </c>
      <c r="AM354" s="326"/>
      <c r="AN354" s="332" t="str">
        <f t="shared" si="685"/>
        <v/>
      </c>
      <c r="AO354" s="326"/>
      <c r="AP354" s="332" t="str">
        <f t="shared" si="686"/>
        <v/>
      </c>
      <c r="AQ354" s="337"/>
      <c r="AR354" s="333">
        <f t="shared" si="661"/>
        <v>0</v>
      </c>
      <c r="AS354" s="334"/>
      <c r="AT354" s="328"/>
      <c r="AU354" s="333">
        <f t="shared" si="662"/>
        <v>0</v>
      </c>
      <c r="AV354" s="334"/>
      <c r="AW354" s="328"/>
      <c r="AX354" s="333">
        <f t="shared" si="663"/>
        <v>0</v>
      </c>
      <c r="AY354" s="334"/>
      <c r="AZ354" s="328"/>
      <c r="BA354" s="333">
        <f t="shared" si="664"/>
        <v>0</v>
      </c>
      <c r="BB354" s="334"/>
      <c r="BC354" s="328"/>
      <c r="BD354" s="333">
        <f t="shared" si="665"/>
        <v>0</v>
      </c>
      <c r="BE354" s="334"/>
      <c r="BF354" s="328"/>
      <c r="BG354" s="333">
        <f t="shared" si="666"/>
        <v>0</v>
      </c>
      <c r="BH354" s="334"/>
      <c r="BI354" s="328"/>
      <c r="BJ354" s="333">
        <f t="shared" si="667"/>
        <v>0</v>
      </c>
      <c r="BK354" s="334"/>
      <c r="BL354" s="328"/>
      <c r="BM354" s="333">
        <f t="shared" si="668"/>
        <v>0</v>
      </c>
      <c r="BN354" s="334"/>
      <c r="BO354" s="328"/>
      <c r="BP354" s="333">
        <f t="shared" si="669"/>
        <v>0</v>
      </c>
      <c r="BQ354" s="334"/>
      <c r="BR354" s="338"/>
      <c r="BS354" s="426">
        <f>SUM(AS347:AS358,AV347:AV358,AY347:AY358,BB347:BB358,BE347:BE358)+SUM(AP347:AP358,AN347:AN358,AL347:AL358,AJ347:AJ358,AH347:AH358,AF347:AF358,AD347:AD358,AB347:AB358,Z347:Z358,X347:X358,V347:V358,T347:T358,R347:R358,P347:P358,N347:N358,L347:L358,J347:J358,H347:H358)</f>
        <v>4451839</v>
      </c>
    </row>
    <row r="355" spans="1:71" x14ac:dyDescent="0.3">
      <c r="A355" s="412"/>
      <c r="B355" s="415"/>
      <c r="C355" s="418"/>
      <c r="D355" s="421"/>
      <c r="E355" s="424"/>
      <c r="F355" s="325" t="s">
        <v>60</v>
      </c>
      <c r="G355" s="326"/>
      <c r="H355" s="332" t="str">
        <f t="shared" si="670"/>
        <v/>
      </c>
      <c r="I355" s="326"/>
      <c r="J355" s="332" t="str">
        <f t="shared" si="670"/>
        <v/>
      </c>
      <c r="K355" s="326"/>
      <c r="L355" s="332" t="str">
        <f t="shared" si="671"/>
        <v/>
      </c>
      <c r="M355" s="326"/>
      <c r="N355" s="332" t="str">
        <f t="shared" si="672"/>
        <v/>
      </c>
      <c r="O355" s="326"/>
      <c r="P355" s="332" t="str">
        <f t="shared" si="673"/>
        <v/>
      </c>
      <c r="Q355" s="326"/>
      <c r="R355" s="332" t="str">
        <f t="shared" si="674"/>
        <v/>
      </c>
      <c r="S355" s="326"/>
      <c r="T355" s="332" t="str">
        <f t="shared" si="675"/>
        <v/>
      </c>
      <c r="U355" s="326"/>
      <c r="V355" s="332" t="str">
        <f t="shared" si="676"/>
        <v/>
      </c>
      <c r="W355" s="326"/>
      <c r="X355" s="332" t="str">
        <f t="shared" si="677"/>
        <v/>
      </c>
      <c r="Y355" s="326"/>
      <c r="Z355" s="332" t="str">
        <f t="shared" si="678"/>
        <v/>
      </c>
      <c r="AA355" s="326"/>
      <c r="AB355" s="332" t="str">
        <f t="shared" si="679"/>
        <v/>
      </c>
      <c r="AC355" s="326"/>
      <c r="AD355" s="332" t="str">
        <f t="shared" si="680"/>
        <v/>
      </c>
      <c r="AE355" s="326"/>
      <c r="AF355" s="332" t="str">
        <f t="shared" si="681"/>
        <v/>
      </c>
      <c r="AG355" s="326"/>
      <c r="AH355" s="332" t="str">
        <f t="shared" si="682"/>
        <v/>
      </c>
      <c r="AI355" s="326"/>
      <c r="AJ355" s="332" t="str">
        <f t="shared" si="683"/>
        <v/>
      </c>
      <c r="AK355" s="326"/>
      <c r="AL355" s="332" t="str">
        <f t="shared" si="684"/>
        <v/>
      </c>
      <c r="AM355" s="326"/>
      <c r="AN355" s="332" t="str">
        <f t="shared" si="685"/>
        <v/>
      </c>
      <c r="AO355" s="326"/>
      <c r="AP355" s="332" t="str">
        <f t="shared" si="686"/>
        <v/>
      </c>
      <c r="AQ355" s="337"/>
      <c r="AR355" s="333">
        <f t="shared" si="661"/>
        <v>0</v>
      </c>
      <c r="AS355" s="334"/>
      <c r="AT355" s="328"/>
      <c r="AU355" s="333">
        <f t="shared" si="662"/>
        <v>0</v>
      </c>
      <c r="AV355" s="334"/>
      <c r="AW355" s="328"/>
      <c r="AX355" s="333">
        <f t="shared" si="663"/>
        <v>0</v>
      </c>
      <c r="AY355" s="334"/>
      <c r="AZ355" s="328"/>
      <c r="BA355" s="333">
        <f t="shared" si="664"/>
        <v>0</v>
      </c>
      <c r="BB355" s="334"/>
      <c r="BC355" s="328"/>
      <c r="BD355" s="333">
        <f t="shared" si="665"/>
        <v>0</v>
      </c>
      <c r="BE355" s="334"/>
      <c r="BF355" s="328"/>
      <c r="BG355" s="333">
        <f t="shared" si="666"/>
        <v>0</v>
      </c>
      <c r="BH355" s="334"/>
      <c r="BI355" s="328"/>
      <c r="BJ355" s="333">
        <f t="shared" si="667"/>
        <v>0</v>
      </c>
      <c r="BK355" s="334"/>
      <c r="BL355" s="328"/>
      <c r="BM355" s="333">
        <f t="shared" si="668"/>
        <v>0</v>
      </c>
      <c r="BN355" s="334"/>
      <c r="BO355" s="328"/>
      <c r="BP355" s="333">
        <f t="shared" si="669"/>
        <v>0</v>
      </c>
      <c r="BQ355" s="334"/>
      <c r="BR355" s="338"/>
      <c r="BS355" s="426"/>
    </row>
    <row r="356" spans="1:71" x14ac:dyDescent="0.3">
      <c r="A356" s="412"/>
      <c r="B356" s="415"/>
      <c r="C356" s="418"/>
      <c r="D356" s="421"/>
      <c r="E356" s="424"/>
      <c r="F356" s="325" t="s">
        <v>61</v>
      </c>
      <c r="G356" s="326"/>
      <c r="H356" s="335" t="str">
        <f t="shared" si="670"/>
        <v/>
      </c>
      <c r="I356" s="326"/>
      <c r="J356" s="335" t="str">
        <f t="shared" si="670"/>
        <v/>
      </c>
      <c r="K356" s="326"/>
      <c r="L356" s="335" t="str">
        <f t="shared" si="671"/>
        <v/>
      </c>
      <c r="M356" s="326"/>
      <c r="N356" s="335" t="str">
        <f t="shared" si="672"/>
        <v/>
      </c>
      <c r="O356" s="326"/>
      <c r="P356" s="335" t="str">
        <f t="shared" si="673"/>
        <v/>
      </c>
      <c r="Q356" s="326"/>
      <c r="R356" s="335" t="str">
        <f t="shared" si="674"/>
        <v/>
      </c>
      <c r="S356" s="326"/>
      <c r="T356" s="335" t="str">
        <f t="shared" si="675"/>
        <v/>
      </c>
      <c r="U356" s="326"/>
      <c r="V356" s="335" t="str">
        <f t="shared" si="676"/>
        <v/>
      </c>
      <c r="W356" s="326"/>
      <c r="X356" s="335" t="str">
        <f t="shared" si="677"/>
        <v/>
      </c>
      <c r="Y356" s="326"/>
      <c r="Z356" s="335" t="str">
        <f t="shared" si="678"/>
        <v/>
      </c>
      <c r="AA356" s="326"/>
      <c r="AB356" s="335" t="str">
        <f t="shared" si="679"/>
        <v/>
      </c>
      <c r="AC356" s="326"/>
      <c r="AD356" s="335" t="str">
        <f t="shared" si="680"/>
        <v/>
      </c>
      <c r="AE356" s="326"/>
      <c r="AF356" s="335" t="str">
        <f t="shared" si="681"/>
        <v/>
      </c>
      <c r="AG356" s="326"/>
      <c r="AH356" s="335" t="str">
        <f t="shared" si="682"/>
        <v/>
      </c>
      <c r="AI356" s="326"/>
      <c r="AJ356" s="335" t="str">
        <f t="shared" si="683"/>
        <v/>
      </c>
      <c r="AK356" s="326"/>
      <c r="AL356" s="335" t="str">
        <f t="shared" si="684"/>
        <v/>
      </c>
      <c r="AM356" s="326"/>
      <c r="AN356" s="335" t="str">
        <f t="shared" si="685"/>
        <v/>
      </c>
      <c r="AO356" s="326"/>
      <c r="AP356" s="335" t="str">
        <f t="shared" si="686"/>
        <v/>
      </c>
      <c r="AQ356" s="337"/>
      <c r="AR356" s="333">
        <f t="shared" si="661"/>
        <v>0</v>
      </c>
      <c r="AS356" s="334"/>
      <c r="AT356" s="328"/>
      <c r="AU356" s="333">
        <f t="shared" si="662"/>
        <v>0</v>
      </c>
      <c r="AV356" s="334"/>
      <c r="AW356" s="328"/>
      <c r="AX356" s="333">
        <f t="shared" si="663"/>
        <v>0</v>
      </c>
      <c r="AY356" s="334"/>
      <c r="AZ356" s="328"/>
      <c r="BA356" s="333">
        <f t="shared" si="664"/>
        <v>0</v>
      </c>
      <c r="BB356" s="334"/>
      <c r="BC356" s="328"/>
      <c r="BD356" s="333">
        <f t="shared" si="665"/>
        <v>0</v>
      </c>
      <c r="BE356" s="334"/>
      <c r="BF356" s="328"/>
      <c r="BG356" s="333">
        <f t="shared" si="666"/>
        <v>0</v>
      </c>
      <c r="BH356" s="334"/>
      <c r="BI356" s="328"/>
      <c r="BJ356" s="333">
        <f t="shared" si="667"/>
        <v>0</v>
      </c>
      <c r="BK356" s="334"/>
      <c r="BL356" s="328"/>
      <c r="BM356" s="333">
        <f t="shared" si="668"/>
        <v>0</v>
      </c>
      <c r="BN356" s="334"/>
      <c r="BO356" s="328"/>
      <c r="BP356" s="333">
        <f t="shared" si="669"/>
        <v>0</v>
      </c>
      <c r="BQ356" s="334"/>
      <c r="BR356" s="338"/>
      <c r="BS356" s="348" t="s">
        <v>62</v>
      </c>
    </row>
    <row r="357" spans="1:71" x14ac:dyDescent="0.3">
      <c r="A357" s="412"/>
      <c r="B357" s="415"/>
      <c r="C357" s="418"/>
      <c r="D357" s="421"/>
      <c r="E357" s="424"/>
      <c r="F357" s="325" t="s">
        <v>63</v>
      </c>
      <c r="G357" s="326"/>
      <c r="H357" s="332" t="str">
        <f t="shared" si="670"/>
        <v/>
      </c>
      <c r="I357" s="326"/>
      <c r="J357" s="332" t="str">
        <f t="shared" si="670"/>
        <v/>
      </c>
      <c r="K357" s="326"/>
      <c r="L357" s="332" t="str">
        <f t="shared" si="671"/>
        <v/>
      </c>
      <c r="M357" s="326"/>
      <c r="N357" s="332" t="str">
        <f t="shared" si="672"/>
        <v/>
      </c>
      <c r="O357" s="326"/>
      <c r="P357" s="332" t="str">
        <f t="shared" si="673"/>
        <v/>
      </c>
      <c r="Q357" s="326"/>
      <c r="R357" s="332" t="str">
        <f t="shared" si="674"/>
        <v/>
      </c>
      <c r="S357" s="326"/>
      <c r="T357" s="332" t="str">
        <f t="shared" si="675"/>
        <v/>
      </c>
      <c r="U357" s="326"/>
      <c r="V357" s="332" t="str">
        <f t="shared" si="676"/>
        <v/>
      </c>
      <c r="W357" s="326"/>
      <c r="X357" s="332" t="str">
        <f t="shared" si="677"/>
        <v/>
      </c>
      <c r="Y357" s="326"/>
      <c r="Z357" s="332" t="str">
        <f t="shared" si="678"/>
        <v/>
      </c>
      <c r="AA357" s="326"/>
      <c r="AB357" s="332" t="str">
        <f t="shared" si="679"/>
        <v/>
      </c>
      <c r="AC357" s="326"/>
      <c r="AD357" s="332" t="str">
        <f t="shared" si="680"/>
        <v/>
      </c>
      <c r="AE357" s="326"/>
      <c r="AF357" s="332" t="str">
        <f t="shared" si="681"/>
        <v/>
      </c>
      <c r="AG357" s="326"/>
      <c r="AH357" s="332" t="str">
        <f t="shared" si="682"/>
        <v/>
      </c>
      <c r="AI357" s="326"/>
      <c r="AJ357" s="332" t="str">
        <f t="shared" si="683"/>
        <v/>
      </c>
      <c r="AK357" s="326"/>
      <c r="AL357" s="332" t="str">
        <f t="shared" si="684"/>
        <v/>
      </c>
      <c r="AM357" s="326"/>
      <c r="AN357" s="332" t="str">
        <f t="shared" si="685"/>
        <v/>
      </c>
      <c r="AO357" s="326"/>
      <c r="AP357" s="332" t="str">
        <f t="shared" si="686"/>
        <v/>
      </c>
      <c r="AQ357" s="337"/>
      <c r="AR357" s="333">
        <f t="shared" si="661"/>
        <v>0</v>
      </c>
      <c r="AS357" s="334"/>
      <c r="AT357" s="328"/>
      <c r="AU357" s="333">
        <f t="shared" si="662"/>
        <v>0</v>
      </c>
      <c r="AV357" s="334"/>
      <c r="AW357" s="328"/>
      <c r="AX357" s="333">
        <f t="shared" si="663"/>
        <v>0</v>
      </c>
      <c r="AY357" s="334"/>
      <c r="AZ357" s="328"/>
      <c r="BA357" s="333">
        <f t="shared" si="664"/>
        <v>0</v>
      </c>
      <c r="BB357" s="334"/>
      <c r="BC357" s="328"/>
      <c r="BD357" s="333">
        <f t="shared" si="665"/>
        <v>0</v>
      </c>
      <c r="BE357" s="334"/>
      <c r="BF357" s="328"/>
      <c r="BG357" s="333">
        <f t="shared" si="666"/>
        <v>0</v>
      </c>
      <c r="BH357" s="334"/>
      <c r="BI357" s="328"/>
      <c r="BJ357" s="333">
        <f t="shared" si="667"/>
        <v>0</v>
      </c>
      <c r="BK357" s="334"/>
      <c r="BL357" s="328"/>
      <c r="BM357" s="333">
        <f t="shared" si="668"/>
        <v>0</v>
      </c>
      <c r="BN357" s="334"/>
      <c r="BO357" s="328"/>
      <c r="BP357" s="333">
        <f t="shared" si="669"/>
        <v>0</v>
      </c>
      <c r="BQ357" s="334"/>
      <c r="BR357" s="338"/>
      <c r="BS357" s="428">
        <f>BS354/BS348</f>
        <v>1</v>
      </c>
    </row>
    <row r="358" spans="1:71" ht="15" thickBot="1" x14ac:dyDescent="0.35">
      <c r="A358" s="413"/>
      <c r="B358" s="416"/>
      <c r="C358" s="419"/>
      <c r="D358" s="422"/>
      <c r="E358" s="425"/>
      <c r="F358" s="349" t="s">
        <v>64</v>
      </c>
      <c r="G358" s="350"/>
      <c r="H358" s="351" t="str">
        <f t="shared" si="670"/>
        <v/>
      </c>
      <c r="I358" s="350"/>
      <c r="J358" s="351" t="str">
        <f t="shared" si="670"/>
        <v/>
      </c>
      <c r="K358" s="350"/>
      <c r="L358" s="351" t="str">
        <f t="shared" si="671"/>
        <v/>
      </c>
      <c r="M358" s="350"/>
      <c r="N358" s="351" t="str">
        <f t="shared" si="672"/>
        <v/>
      </c>
      <c r="O358" s="350"/>
      <c r="P358" s="351" t="str">
        <f t="shared" si="673"/>
        <v/>
      </c>
      <c r="Q358" s="350"/>
      <c r="R358" s="351" t="str">
        <f t="shared" si="674"/>
        <v/>
      </c>
      <c r="S358" s="350"/>
      <c r="T358" s="351" t="str">
        <f t="shared" si="675"/>
        <v/>
      </c>
      <c r="U358" s="350"/>
      <c r="V358" s="351" t="str">
        <f t="shared" si="676"/>
        <v/>
      </c>
      <c r="W358" s="350"/>
      <c r="X358" s="351" t="str">
        <f t="shared" si="677"/>
        <v/>
      </c>
      <c r="Y358" s="350"/>
      <c r="Z358" s="351" t="str">
        <f t="shared" si="678"/>
        <v/>
      </c>
      <c r="AA358" s="350"/>
      <c r="AB358" s="351" t="str">
        <f t="shared" si="679"/>
        <v/>
      </c>
      <c r="AC358" s="350"/>
      <c r="AD358" s="351" t="str">
        <f t="shared" si="680"/>
        <v/>
      </c>
      <c r="AE358" s="350"/>
      <c r="AF358" s="351" t="str">
        <f t="shared" si="681"/>
        <v/>
      </c>
      <c r="AG358" s="350"/>
      <c r="AH358" s="351" t="str">
        <f t="shared" si="682"/>
        <v/>
      </c>
      <c r="AI358" s="350"/>
      <c r="AJ358" s="351" t="str">
        <f t="shared" si="683"/>
        <v/>
      </c>
      <c r="AK358" s="350"/>
      <c r="AL358" s="351" t="str">
        <f t="shared" si="684"/>
        <v/>
      </c>
      <c r="AM358" s="350"/>
      <c r="AN358" s="351" t="str">
        <f t="shared" si="685"/>
        <v/>
      </c>
      <c r="AO358" s="350"/>
      <c r="AP358" s="351" t="str">
        <f t="shared" si="686"/>
        <v/>
      </c>
      <c r="AQ358" s="359"/>
      <c r="AR358" s="353">
        <f t="shared" si="661"/>
        <v>0</v>
      </c>
      <c r="AS358" s="354"/>
      <c r="AT358" s="352"/>
      <c r="AU358" s="353">
        <f t="shared" si="662"/>
        <v>0</v>
      </c>
      <c r="AV358" s="354"/>
      <c r="AW358" s="352"/>
      <c r="AX358" s="353">
        <f t="shared" si="663"/>
        <v>0</v>
      </c>
      <c r="AY358" s="354"/>
      <c r="AZ358" s="352"/>
      <c r="BA358" s="353">
        <f t="shared" si="664"/>
        <v>0</v>
      </c>
      <c r="BB358" s="354"/>
      <c r="BC358" s="352"/>
      <c r="BD358" s="353">
        <f t="shared" si="665"/>
        <v>0</v>
      </c>
      <c r="BE358" s="354"/>
      <c r="BF358" s="352"/>
      <c r="BG358" s="353">
        <f t="shared" si="666"/>
        <v>0</v>
      </c>
      <c r="BH358" s="354"/>
      <c r="BI358" s="352"/>
      <c r="BJ358" s="353">
        <f t="shared" si="667"/>
        <v>0</v>
      </c>
      <c r="BK358" s="354"/>
      <c r="BL358" s="352"/>
      <c r="BM358" s="353">
        <f t="shared" si="668"/>
        <v>0</v>
      </c>
      <c r="BN358" s="354"/>
      <c r="BO358" s="352"/>
      <c r="BP358" s="353">
        <f t="shared" si="669"/>
        <v>0</v>
      </c>
      <c r="BQ358" s="354"/>
      <c r="BR358" s="361"/>
      <c r="BS358" s="501"/>
    </row>
    <row r="359" spans="1:71" ht="15" hidden="1" customHeight="1" x14ac:dyDescent="0.25">
      <c r="A359" s="502" t="s">
        <v>27</v>
      </c>
      <c r="B359" s="504" t="s">
        <v>28</v>
      </c>
      <c r="C359" s="504" t="s">
        <v>29</v>
      </c>
      <c r="D359" s="504" t="s">
        <v>30</v>
      </c>
      <c r="E359" s="506" t="s">
        <v>31</v>
      </c>
      <c r="F359" s="516" t="s">
        <v>32</v>
      </c>
      <c r="G359" s="520" t="s">
        <v>33</v>
      </c>
      <c r="H359" s="522" t="s">
        <v>34</v>
      </c>
      <c r="I359" s="520" t="s">
        <v>33</v>
      </c>
      <c r="J359" s="522" t="s">
        <v>34</v>
      </c>
      <c r="K359" s="520" t="s">
        <v>33</v>
      </c>
      <c r="L359" s="522" t="s">
        <v>34</v>
      </c>
      <c r="M359" s="520" t="s">
        <v>33</v>
      </c>
      <c r="N359" s="522" t="s">
        <v>34</v>
      </c>
      <c r="O359" s="520" t="s">
        <v>33</v>
      </c>
      <c r="P359" s="522" t="s">
        <v>34</v>
      </c>
      <c r="Q359" s="520" t="s">
        <v>33</v>
      </c>
      <c r="R359" s="522" t="s">
        <v>34</v>
      </c>
      <c r="S359" s="520" t="s">
        <v>33</v>
      </c>
      <c r="T359" s="522" t="s">
        <v>34</v>
      </c>
      <c r="U359" s="520" t="s">
        <v>33</v>
      </c>
      <c r="V359" s="522" t="s">
        <v>34</v>
      </c>
      <c r="W359" s="520" t="s">
        <v>33</v>
      </c>
      <c r="X359" s="522" t="s">
        <v>34</v>
      </c>
      <c r="Y359" s="520" t="s">
        <v>33</v>
      </c>
      <c r="Z359" s="522" t="s">
        <v>34</v>
      </c>
      <c r="AA359" s="520" t="s">
        <v>33</v>
      </c>
      <c r="AB359" s="522" t="s">
        <v>34</v>
      </c>
      <c r="AC359" s="520" t="s">
        <v>33</v>
      </c>
      <c r="AD359" s="522" t="s">
        <v>34</v>
      </c>
      <c r="AE359" s="520" t="s">
        <v>33</v>
      </c>
      <c r="AF359" s="522" t="s">
        <v>34</v>
      </c>
      <c r="AG359" s="520" t="s">
        <v>33</v>
      </c>
      <c r="AH359" s="522" t="s">
        <v>34</v>
      </c>
      <c r="AI359" s="520" t="s">
        <v>33</v>
      </c>
      <c r="AJ359" s="522" t="s">
        <v>34</v>
      </c>
      <c r="AK359" s="520" t="s">
        <v>33</v>
      </c>
      <c r="AL359" s="522" t="s">
        <v>34</v>
      </c>
      <c r="AM359" s="520" t="s">
        <v>33</v>
      </c>
      <c r="AN359" s="522" t="s">
        <v>34</v>
      </c>
      <c r="AO359" s="520" t="s">
        <v>33</v>
      </c>
      <c r="AP359" s="522" t="s">
        <v>34</v>
      </c>
      <c r="AQ359" s="528" t="s">
        <v>33</v>
      </c>
      <c r="AR359" s="506" t="s">
        <v>35</v>
      </c>
      <c r="AS359" s="524" t="s">
        <v>34</v>
      </c>
      <c r="AT359" s="511" t="s">
        <v>33</v>
      </c>
      <c r="AU359" s="506" t="s">
        <v>35</v>
      </c>
      <c r="AV359" s="524" t="s">
        <v>34</v>
      </c>
      <c r="AW359" s="511" t="s">
        <v>33</v>
      </c>
      <c r="AX359" s="506" t="s">
        <v>35</v>
      </c>
      <c r="AY359" s="524" t="s">
        <v>34</v>
      </c>
      <c r="AZ359" s="511" t="s">
        <v>33</v>
      </c>
      <c r="BA359" s="506" t="s">
        <v>35</v>
      </c>
      <c r="BB359" s="524" t="s">
        <v>34</v>
      </c>
      <c r="BC359" s="511" t="s">
        <v>33</v>
      </c>
      <c r="BD359" s="506" t="s">
        <v>35</v>
      </c>
      <c r="BE359" s="524" t="s">
        <v>34</v>
      </c>
      <c r="BF359" s="511" t="s">
        <v>33</v>
      </c>
      <c r="BG359" s="506" t="s">
        <v>35</v>
      </c>
      <c r="BH359" s="524" t="s">
        <v>34</v>
      </c>
      <c r="BI359" s="511" t="s">
        <v>33</v>
      </c>
      <c r="BJ359" s="506" t="s">
        <v>35</v>
      </c>
      <c r="BK359" s="524" t="s">
        <v>34</v>
      </c>
      <c r="BL359" s="511" t="s">
        <v>33</v>
      </c>
      <c r="BM359" s="506" t="s">
        <v>35</v>
      </c>
      <c r="BN359" s="524" t="s">
        <v>34</v>
      </c>
      <c r="BO359" s="511" t="s">
        <v>33</v>
      </c>
      <c r="BP359" s="506" t="s">
        <v>35</v>
      </c>
      <c r="BQ359" s="524" t="s">
        <v>34</v>
      </c>
      <c r="BR359" s="525" t="s">
        <v>33</v>
      </c>
      <c r="BS359" s="527" t="s">
        <v>36</v>
      </c>
    </row>
    <row r="360" spans="1:71" ht="15" hidden="1" customHeight="1" x14ac:dyDescent="0.25">
      <c r="A360" s="503"/>
      <c r="B360" s="505"/>
      <c r="C360" s="505"/>
      <c r="D360" s="505"/>
      <c r="E360" s="460"/>
      <c r="F360" s="517"/>
      <c r="G360" s="521"/>
      <c r="H360" s="523"/>
      <c r="I360" s="521"/>
      <c r="J360" s="523"/>
      <c r="K360" s="521"/>
      <c r="L360" s="523"/>
      <c r="M360" s="521"/>
      <c r="N360" s="523"/>
      <c r="O360" s="521"/>
      <c r="P360" s="523"/>
      <c r="Q360" s="521"/>
      <c r="R360" s="523"/>
      <c r="S360" s="521"/>
      <c r="T360" s="523"/>
      <c r="U360" s="521"/>
      <c r="V360" s="523"/>
      <c r="W360" s="521"/>
      <c r="X360" s="523"/>
      <c r="Y360" s="521"/>
      <c r="Z360" s="523"/>
      <c r="AA360" s="521"/>
      <c r="AB360" s="523"/>
      <c r="AC360" s="521"/>
      <c r="AD360" s="523"/>
      <c r="AE360" s="521"/>
      <c r="AF360" s="523"/>
      <c r="AG360" s="521"/>
      <c r="AH360" s="523"/>
      <c r="AI360" s="521"/>
      <c r="AJ360" s="523"/>
      <c r="AK360" s="521"/>
      <c r="AL360" s="523"/>
      <c r="AM360" s="521"/>
      <c r="AN360" s="523"/>
      <c r="AO360" s="521"/>
      <c r="AP360" s="523"/>
      <c r="AQ360" s="529"/>
      <c r="AR360" s="460"/>
      <c r="AS360" s="446"/>
      <c r="AT360" s="463"/>
      <c r="AU360" s="460"/>
      <c r="AV360" s="446"/>
      <c r="AW360" s="463"/>
      <c r="AX360" s="460"/>
      <c r="AY360" s="446"/>
      <c r="AZ360" s="463"/>
      <c r="BA360" s="460"/>
      <c r="BB360" s="446"/>
      <c r="BC360" s="463"/>
      <c r="BD360" s="460"/>
      <c r="BE360" s="446"/>
      <c r="BF360" s="463"/>
      <c r="BG360" s="460"/>
      <c r="BH360" s="446"/>
      <c r="BI360" s="463"/>
      <c r="BJ360" s="460"/>
      <c r="BK360" s="446"/>
      <c r="BL360" s="463"/>
      <c r="BM360" s="460"/>
      <c r="BN360" s="446"/>
      <c r="BO360" s="463"/>
      <c r="BP360" s="460"/>
      <c r="BQ360" s="446"/>
      <c r="BR360" s="526"/>
      <c r="BS360" s="410"/>
    </row>
    <row r="361" spans="1:71" ht="15" hidden="1" customHeight="1" x14ac:dyDescent="0.25">
      <c r="A361" s="411" t="s">
        <v>147</v>
      </c>
      <c r="B361" s="449">
        <v>1779</v>
      </c>
      <c r="C361" s="452">
        <v>902325</v>
      </c>
      <c r="D361" s="455" t="s">
        <v>148</v>
      </c>
      <c r="E361" s="423" t="s">
        <v>76</v>
      </c>
      <c r="F361" s="325" t="s">
        <v>41</v>
      </c>
      <c r="G361" s="326"/>
      <c r="H361" s="327" t="str">
        <f>IF(G361&gt;0,G361,"")</f>
        <v/>
      </c>
      <c r="I361" s="326"/>
      <c r="J361" s="327" t="str">
        <f>IF(I361&gt;0,I361,"")</f>
        <v/>
      </c>
      <c r="K361" s="326"/>
      <c r="L361" s="327" t="str">
        <f>IF(K361&gt;0,K361,"")</f>
        <v/>
      </c>
      <c r="M361" s="326"/>
      <c r="N361" s="327" t="str">
        <f>IF(M361&gt;0,M361,"")</f>
        <v/>
      </c>
      <c r="O361" s="326"/>
      <c r="P361" s="327" t="str">
        <f>IF(O361&gt;0,O361,"")</f>
        <v/>
      </c>
      <c r="Q361" s="326"/>
      <c r="R361" s="327" t="str">
        <f>IF(Q361&gt;0,Q361,"")</f>
        <v/>
      </c>
      <c r="S361" s="326"/>
      <c r="T361" s="327" t="str">
        <f>IF(S361&gt;0,S361,"")</f>
        <v/>
      </c>
      <c r="U361" s="326"/>
      <c r="V361" s="327" t="str">
        <f>IF(U361&gt;0,U361,"")</f>
        <v/>
      </c>
      <c r="W361" s="326"/>
      <c r="X361" s="327" t="str">
        <f>IF(W361&gt;0,W361,"")</f>
        <v/>
      </c>
      <c r="Y361" s="326"/>
      <c r="Z361" s="327" t="str">
        <f>IF(Y361&gt;0,Y361,"")</f>
        <v/>
      </c>
      <c r="AA361" s="326"/>
      <c r="AB361" s="327" t="str">
        <f>IF(AA361&gt;0,AA361,"")</f>
        <v/>
      </c>
      <c r="AC361" s="326"/>
      <c r="AD361" s="327" t="str">
        <f>IF(AC361&gt;0,AC361,"")</f>
        <v/>
      </c>
      <c r="AE361" s="326"/>
      <c r="AF361" s="327" t="str">
        <f>IF(AE361&gt;0,AE361,"")</f>
        <v/>
      </c>
      <c r="AG361" s="326"/>
      <c r="AH361" s="327" t="str">
        <f>IF(AG361&gt;0,AG361,"")</f>
        <v/>
      </c>
      <c r="AI361" s="326"/>
      <c r="AJ361" s="327" t="str">
        <f>IF(AI361&gt;0,AI361,"")</f>
        <v/>
      </c>
      <c r="AK361" s="326"/>
      <c r="AL361" s="327" t="str">
        <f>IF(AK361&gt;0,AK361,"")</f>
        <v/>
      </c>
      <c r="AM361" s="326"/>
      <c r="AN361" s="327" t="str">
        <f>IF(AM361&gt;0,AM361,"")</f>
        <v/>
      </c>
      <c r="AO361" s="326"/>
      <c r="AP361" s="327" t="str">
        <f>IF(AO361&gt;0,AO361,"")</f>
        <v/>
      </c>
      <c r="AQ361" s="328"/>
      <c r="AR361" s="329">
        <f t="shared" ref="AR361:AR372" si="687">AQ361-AS361</f>
        <v>0</v>
      </c>
      <c r="AS361" s="330"/>
      <c r="AT361" s="328"/>
      <c r="AU361" s="329">
        <f t="shared" ref="AU361:AU372" si="688">AT361-AV361</f>
        <v>0</v>
      </c>
      <c r="AV361" s="330"/>
      <c r="AW361" s="328"/>
      <c r="AX361" s="329">
        <f t="shared" ref="AX361:AX372" si="689">AW361-AY361</f>
        <v>0</v>
      </c>
      <c r="AY361" s="330"/>
      <c r="AZ361" s="328"/>
      <c r="BA361" s="329">
        <f t="shared" ref="BA361:BA372" si="690">AZ361-BB361</f>
        <v>0</v>
      </c>
      <c r="BB361" s="330"/>
      <c r="BC361" s="328"/>
      <c r="BD361" s="329">
        <f t="shared" ref="BD361:BD372" si="691">BC361-BE361</f>
        <v>0</v>
      </c>
      <c r="BE361" s="330"/>
      <c r="BF361" s="328"/>
      <c r="BG361" s="329">
        <f t="shared" ref="BG361:BG372" si="692">BF361-BH361</f>
        <v>0</v>
      </c>
      <c r="BH361" s="330"/>
      <c r="BI361" s="328"/>
      <c r="BJ361" s="329">
        <f t="shared" ref="BJ361:BJ372" si="693">BI361-BK361</f>
        <v>0</v>
      </c>
      <c r="BK361" s="330"/>
      <c r="BL361" s="328"/>
      <c r="BM361" s="329">
        <f t="shared" ref="BM361:BM372" si="694">BL361-BN361</f>
        <v>0</v>
      </c>
      <c r="BN361" s="330"/>
      <c r="BO361" s="328"/>
      <c r="BP361" s="329">
        <f t="shared" ref="BP361:BP372" si="695">BO361-BQ361</f>
        <v>0</v>
      </c>
      <c r="BQ361" s="330"/>
      <c r="BR361" s="328"/>
      <c r="BS361" s="347" t="s">
        <v>42</v>
      </c>
    </row>
    <row r="362" spans="1:71" ht="15" hidden="1" x14ac:dyDescent="0.25">
      <c r="A362" s="412"/>
      <c r="B362" s="450"/>
      <c r="C362" s="453"/>
      <c r="D362" s="456"/>
      <c r="E362" s="424"/>
      <c r="F362" s="325" t="s">
        <v>53</v>
      </c>
      <c r="G362" s="326"/>
      <c r="H362" s="332" t="str">
        <f t="shared" ref="H362:H372" si="696">IF(G362&gt;0,G362,"")</f>
        <v/>
      </c>
      <c r="I362" s="326"/>
      <c r="J362" s="332" t="str">
        <f t="shared" ref="J362:J372" si="697">IF(I362&gt;0,I362,"")</f>
        <v/>
      </c>
      <c r="K362" s="326"/>
      <c r="L362" s="332" t="str">
        <f t="shared" ref="L362:L372" si="698">IF(K362&gt;0,K362,"")</f>
        <v/>
      </c>
      <c r="M362" s="326"/>
      <c r="N362" s="332" t="str">
        <f t="shared" ref="N362:N372" si="699">IF(M362&gt;0,M362,"")</f>
        <v/>
      </c>
      <c r="O362" s="326"/>
      <c r="P362" s="332" t="str">
        <f t="shared" ref="P362:P372" si="700">IF(O362&gt;0,O362,"")</f>
        <v/>
      </c>
      <c r="Q362" s="326"/>
      <c r="R362" s="332" t="str">
        <f t="shared" ref="R362:R372" si="701">IF(Q362&gt;0,Q362,"")</f>
        <v/>
      </c>
      <c r="S362" s="326"/>
      <c r="T362" s="332" t="str">
        <f t="shared" ref="T362:T372" si="702">IF(S362&gt;0,S362,"")</f>
        <v/>
      </c>
      <c r="U362" s="326"/>
      <c r="V362" s="332" t="str">
        <f t="shared" ref="V362:V372" si="703">IF(U362&gt;0,U362,"")</f>
        <v/>
      </c>
      <c r="W362" s="326"/>
      <c r="X362" s="332" t="str">
        <f t="shared" ref="X362:X372" si="704">IF(W362&gt;0,W362,"")</f>
        <v/>
      </c>
      <c r="Y362" s="326"/>
      <c r="Z362" s="332" t="str">
        <f t="shared" ref="Z362:Z372" si="705">IF(Y362&gt;0,Y362,"")</f>
        <v/>
      </c>
      <c r="AA362" s="326"/>
      <c r="AB362" s="332" t="str">
        <f t="shared" ref="AB362:AB372" si="706">IF(AA362&gt;0,AA362,"")</f>
        <v/>
      </c>
      <c r="AC362" s="326"/>
      <c r="AD362" s="332" t="str">
        <f t="shared" ref="AD362:AD372" si="707">IF(AC362&gt;0,AC362,"")</f>
        <v/>
      </c>
      <c r="AE362" s="326"/>
      <c r="AF362" s="332" t="str">
        <f t="shared" ref="AF362:AF372" si="708">IF(AE362&gt;0,AE362,"")</f>
        <v/>
      </c>
      <c r="AG362" s="326"/>
      <c r="AH362" s="332" t="str">
        <f t="shared" ref="AH362:AH372" si="709">IF(AG362&gt;0,AG362,"")</f>
        <v/>
      </c>
      <c r="AI362" s="326"/>
      <c r="AJ362" s="332" t="str">
        <f t="shared" ref="AJ362:AJ372" si="710">IF(AI362&gt;0,AI362,"")</f>
        <v/>
      </c>
      <c r="AK362" s="326"/>
      <c r="AL362" s="332" t="str">
        <f t="shared" ref="AL362:AL372" si="711">IF(AK362&gt;0,AK362,"")</f>
        <v/>
      </c>
      <c r="AM362" s="326"/>
      <c r="AN362" s="332" t="str">
        <f t="shared" ref="AN362:AN372" si="712">IF(AM362&gt;0,AM362,"")</f>
        <v/>
      </c>
      <c r="AO362" s="326"/>
      <c r="AP362" s="332" t="str">
        <f t="shared" ref="AP362:AP364" si="713">IF(AO362&gt;0,AO362,"")</f>
        <v/>
      </c>
      <c r="AQ362" s="328"/>
      <c r="AR362" s="333">
        <f t="shared" si="687"/>
        <v>0</v>
      </c>
      <c r="AS362" s="334"/>
      <c r="AT362" s="328"/>
      <c r="AU362" s="333">
        <f t="shared" si="688"/>
        <v>0</v>
      </c>
      <c r="AV362" s="334"/>
      <c r="AW362" s="328"/>
      <c r="AX362" s="333">
        <f t="shared" si="689"/>
        <v>0</v>
      </c>
      <c r="AY362" s="334"/>
      <c r="AZ362" s="328"/>
      <c r="BA362" s="333">
        <f t="shared" si="690"/>
        <v>0</v>
      </c>
      <c r="BB362" s="334"/>
      <c r="BC362" s="328"/>
      <c r="BD362" s="333">
        <f t="shared" si="691"/>
        <v>0</v>
      </c>
      <c r="BE362" s="334"/>
      <c r="BF362" s="328"/>
      <c r="BG362" s="333">
        <f t="shared" si="692"/>
        <v>0</v>
      </c>
      <c r="BH362" s="334"/>
      <c r="BI362" s="328"/>
      <c r="BJ362" s="333">
        <f t="shared" si="693"/>
        <v>0</v>
      </c>
      <c r="BK362" s="334"/>
      <c r="BL362" s="328"/>
      <c r="BM362" s="333">
        <f t="shared" si="694"/>
        <v>0</v>
      </c>
      <c r="BN362" s="334"/>
      <c r="BO362" s="328"/>
      <c r="BP362" s="333">
        <f t="shared" si="695"/>
        <v>0</v>
      </c>
      <c r="BQ362" s="334"/>
      <c r="BR362" s="328"/>
      <c r="BS362" s="530">
        <f>SUM(AQ361:AQ372,AT361:AT372,AW361:AW372,AZ361:AZ372,BC361:BC372,BR361:BR372)+SUM(AO361:AO372,AM361:AM372,AK361:AK372,AI361:AI372,AG361:AG372,AE361:AE372,AC361:AC372,AA361:AA372,Y361:Y372,W361:W372,U361:U372,S361:S372,Q359,Q361:Q372,O361:O372,M361:M372,K361:K372,I361:I372,G361:G372,Q359)</f>
        <v>0</v>
      </c>
    </row>
    <row r="363" spans="1:71" ht="15" hidden="1" x14ac:dyDescent="0.25">
      <c r="A363" s="412"/>
      <c r="B363" s="450"/>
      <c r="C363" s="453"/>
      <c r="D363" s="456"/>
      <c r="E363" s="424"/>
      <c r="F363" s="325" t="s">
        <v>54</v>
      </c>
      <c r="G363" s="326"/>
      <c r="H363" s="332" t="str">
        <f t="shared" si="696"/>
        <v/>
      </c>
      <c r="I363" s="326"/>
      <c r="J363" s="332" t="str">
        <f t="shared" si="697"/>
        <v/>
      </c>
      <c r="K363" s="326"/>
      <c r="L363" s="332" t="str">
        <f t="shared" si="698"/>
        <v/>
      </c>
      <c r="M363" s="326"/>
      <c r="N363" s="332" t="str">
        <f t="shared" si="699"/>
        <v/>
      </c>
      <c r="O363" s="326"/>
      <c r="P363" s="332" t="str">
        <f t="shared" si="700"/>
        <v/>
      </c>
      <c r="Q363" s="326"/>
      <c r="R363" s="332" t="str">
        <f t="shared" si="701"/>
        <v/>
      </c>
      <c r="S363" s="326"/>
      <c r="T363" s="332" t="str">
        <f t="shared" si="702"/>
        <v/>
      </c>
      <c r="U363" s="326"/>
      <c r="V363" s="332" t="str">
        <f t="shared" si="703"/>
        <v/>
      </c>
      <c r="W363" s="326"/>
      <c r="X363" s="332" t="str">
        <f t="shared" si="704"/>
        <v/>
      </c>
      <c r="Y363" s="326"/>
      <c r="Z363" s="332" t="str">
        <f t="shared" si="705"/>
        <v/>
      </c>
      <c r="AA363" s="326"/>
      <c r="AB363" s="332" t="str">
        <f t="shared" si="706"/>
        <v/>
      </c>
      <c r="AC363" s="326"/>
      <c r="AD363" s="332" t="str">
        <f t="shared" si="707"/>
        <v/>
      </c>
      <c r="AE363" s="326"/>
      <c r="AF363" s="332" t="str">
        <f t="shared" si="708"/>
        <v/>
      </c>
      <c r="AG363" s="326"/>
      <c r="AH363" s="332" t="str">
        <f t="shared" si="709"/>
        <v/>
      </c>
      <c r="AI363" s="326"/>
      <c r="AJ363" s="332" t="str">
        <f t="shared" si="710"/>
        <v/>
      </c>
      <c r="AK363" s="326"/>
      <c r="AL363" s="332" t="str">
        <f t="shared" si="711"/>
        <v/>
      </c>
      <c r="AM363" s="326"/>
      <c r="AN363" s="332" t="str">
        <f t="shared" si="712"/>
        <v/>
      </c>
      <c r="AO363" s="326"/>
      <c r="AP363" s="332" t="str">
        <f t="shared" si="713"/>
        <v/>
      </c>
      <c r="AQ363" s="328"/>
      <c r="AR363" s="333">
        <f t="shared" si="687"/>
        <v>0</v>
      </c>
      <c r="AS363" s="334"/>
      <c r="AT363" s="328"/>
      <c r="AU363" s="333">
        <f t="shared" si="688"/>
        <v>0</v>
      </c>
      <c r="AV363" s="334"/>
      <c r="AW363" s="328"/>
      <c r="AX363" s="333">
        <f t="shared" si="689"/>
        <v>0</v>
      </c>
      <c r="AY363" s="334"/>
      <c r="AZ363" s="328"/>
      <c r="BA363" s="333">
        <f t="shared" si="690"/>
        <v>0</v>
      </c>
      <c r="BB363" s="334"/>
      <c r="BC363" s="328"/>
      <c r="BD363" s="333">
        <f t="shared" si="691"/>
        <v>0</v>
      </c>
      <c r="BE363" s="334"/>
      <c r="BF363" s="328"/>
      <c r="BG363" s="333">
        <f t="shared" si="692"/>
        <v>0</v>
      </c>
      <c r="BH363" s="334"/>
      <c r="BI363" s="328"/>
      <c r="BJ363" s="333">
        <f t="shared" si="693"/>
        <v>0</v>
      </c>
      <c r="BK363" s="334"/>
      <c r="BL363" s="328"/>
      <c r="BM363" s="333">
        <f t="shared" si="694"/>
        <v>0</v>
      </c>
      <c r="BN363" s="334"/>
      <c r="BO363" s="328"/>
      <c r="BP363" s="333">
        <f t="shared" si="695"/>
        <v>0</v>
      </c>
      <c r="BQ363" s="334"/>
      <c r="BR363" s="328"/>
      <c r="BS363" s="531"/>
    </row>
    <row r="364" spans="1:71" ht="15" hidden="1" x14ac:dyDescent="0.25">
      <c r="A364" s="412"/>
      <c r="B364" s="450"/>
      <c r="C364" s="453"/>
      <c r="D364" s="456"/>
      <c r="E364" s="424"/>
      <c r="F364" s="325" t="s">
        <v>55</v>
      </c>
      <c r="G364" s="326"/>
      <c r="H364" s="335" t="str">
        <f t="shared" si="696"/>
        <v/>
      </c>
      <c r="I364" s="326"/>
      <c r="J364" s="335" t="str">
        <f t="shared" si="697"/>
        <v/>
      </c>
      <c r="K364" s="326"/>
      <c r="L364" s="335" t="str">
        <f t="shared" si="698"/>
        <v/>
      </c>
      <c r="M364" s="326"/>
      <c r="N364" s="335" t="str">
        <f t="shared" si="699"/>
        <v/>
      </c>
      <c r="O364" s="326"/>
      <c r="P364" s="335" t="str">
        <f t="shared" si="700"/>
        <v/>
      </c>
      <c r="Q364" s="326"/>
      <c r="R364" s="335" t="str">
        <f t="shared" si="701"/>
        <v/>
      </c>
      <c r="S364" s="326"/>
      <c r="T364" s="335" t="str">
        <f t="shared" si="702"/>
        <v/>
      </c>
      <c r="U364" s="326"/>
      <c r="V364" s="335" t="str">
        <f t="shared" si="703"/>
        <v/>
      </c>
      <c r="W364" s="326"/>
      <c r="X364" s="335" t="str">
        <f t="shared" si="704"/>
        <v/>
      </c>
      <c r="Y364" s="326"/>
      <c r="Z364" s="335" t="str">
        <f t="shared" si="705"/>
        <v/>
      </c>
      <c r="AA364" s="326"/>
      <c r="AB364" s="335" t="str">
        <f t="shared" si="706"/>
        <v/>
      </c>
      <c r="AC364" s="326"/>
      <c r="AD364" s="335" t="str">
        <f t="shared" si="707"/>
        <v/>
      </c>
      <c r="AE364" s="326"/>
      <c r="AF364" s="335" t="str">
        <f t="shared" si="708"/>
        <v/>
      </c>
      <c r="AG364" s="326"/>
      <c r="AH364" s="335" t="str">
        <f t="shared" si="709"/>
        <v/>
      </c>
      <c r="AI364" s="326"/>
      <c r="AJ364" s="335" t="str">
        <f t="shared" si="710"/>
        <v/>
      </c>
      <c r="AK364" s="326"/>
      <c r="AL364" s="335" t="str">
        <f t="shared" si="711"/>
        <v/>
      </c>
      <c r="AM364" s="326"/>
      <c r="AN364" s="335" t="str">
        <f t="shared" si="712"/>
        <v/>
      </c>
      <c r="AO364" s="326"/>
      <c r="AP364" s="335" t="str">
        <f t="shared" si="713"/>
        <v/>
      </c>
      <c r="AQ364" s="328"/>
      <c r="AR364" s="333">
        <f t="shared" si="687"/>
        <v>0</v>
      </c>
      <c r="AS364" s="334"/>
      <c r="AT364" s="328"/>
      <c r="AU364" s="333">
        <f t="shared" si="688"/>
        <v>0</v>
      </c>
      <c r="AV364" s="334"/>
      <c r="AW364" s="328"/>
      <c r="AX364" s="333">
        <f t="shared" si="689"/>
        <v>0</v>
      </c>
      <c r="AY364" s="334"/>
      <c r="AZ364" s="328"/>
      <c r="BA364" s="333">
        <f t="shared" si="690"/>
        <v>0</v>
      </c>
      <c r="BB364" s="334"/>
      <c r="BC364" s="328"/>
      <c r="BD364" s="333">
        <f t="shared" si="691"/>
        <v>0</v>
      </c>
      <c r="BE364" s="334"/>
      <c r="BF364" s="328"/>
      <c r="BG364" s="333">
        <f t="shared" si="692"/>
        <v>0</v>
      </c>
      <c r="BH364" s="334"/>
      <c r="BI364" s="328"/>
      <c r="BJ364" s="333">
        <f t="shared" si="693"/>
        <v>0</v>
      </c>
      <c r="BK364" s="334"/>
      <c r="BL364" s="328"/>
      <c r="BM364" s="333">
        <f t="shared" si="694"/>
        <v>0</v>
      </c>
      <c r="BN364" s="334"/>
      <c r="BO364" s="328"/>
      <c r="BP364" s="333">
        <f t="shared" si="695"/>
        <v>0</v>
      </c>
      <c r="BQ364" s="334"/>
      <c r="BR364" s="328"/>
      <c r="BS364" s="348" t="s">
        <v>43</v>
      </c>
    </row>
    <row r="365" spans="1:71" ht="15" hidden="1" x14ac:dyDescent="0.25">
      <c r="A365" s="412"/>
      <c r="B365" s="450"/>
      <c r="C365" s="453"/>
      <c r="D365" s="456"/>
      <c r="E365" s="424"/>
      <c r="F365" s="325" t="s">
        <v>56</v>
      </c>
      <c r="G365" s="326"/>
      <c r="H365" s="335" t="str">
        <f t="shared" si="696"/>
        <v/>
      </c>
      <c r="I365" s="326"/>
      <c r="J365" s="335" t="str">
        <f t="shared" si="697"/>
        <v/>
      </c>
      <c r="K365" s="326"/>
      <c r="L365" s="335" t="str">
        <f t="shared" si="698"/>
        <v/>
      </c>
      <c r="M365" s="326"/>
      <c r="N365" s="335" t="str">
        <f t="shared" si="699"/>
        <v/>
      </c>
      <c r="O365" s="326"/>
      <c r="P365" s="335" t="str">
        <f t="shared" si="700"/>
        <v/>
      </c>
      <c r="Q365" s="326"/>
      <c r="R365" s="335" t="str">
        <f t="shared" si="701"/>
        <v/>
      </c>
      <c r="S365" s="326"/>
      <c r="T365" s="335" t="str">
        <f t="shared" si="702"/>
        <v/>
      </c>
      <c r="U365" s="326"/>
      <c r="V365" s="335" t="str">
        <f t="shared" si="703"/>
        <v/>
      </c>
      <c r="W365" s="326"/>
      <c r="X365" s="335" t="str">
        <f t="shared" si="704"/>
        <v/>
      </c>
      <c r="Y365" s="326"/>
      <c r="Z365" s="335" t="str">
        <f t="shared" si="705"/>
        <v/>
      </c>
      <c r="AA365" s="326"/>
      <c r="AB365" s="335" t="str">
        <f t="shared" si="706"/>
        <v/>
      </c>
      <c r="AC365" s="326"/>
      <c r="AD365" s="335" t="str">
        <f t="shared" si="707"/>
        <v/>
      </c>
      <c r="AE365" s="326"/>
      <c r="AF365" s="335" t="str">
        <f t="shared" si="708"/>
        <v/>
      </c>
      <c r="AG365" s="326"/>
      <c r="AH365" s="335" t="str">
        <f t="shared" si="709"/>
        <v/>
      </c>
      <c r="AI365" s="326"/>
      <c r="AJ365" s="335" t="str">
        <f t="shared" si="710"/>
        <v/>
      </c>
      <c r="AK365" s="326"/>
      <c r="AL365" s="335" t="str">
        <f t="shared" si="711"/>
        <v/>
      </c>
      <c r="AM365" s="326"/>
      <c r="AN365" s="335" t="str">
        <f t="shared" si="712"/>
        <v/>
      </c>
      <c r="AO365" s="326"/>
      <c r="AP365" s="335"/>
      <c r="AQ365" s="328"/>
      <c r="AR365" s="333">
        <f t="shared" si="687"/>
        <v>0</v>
      </c>
      <c r="AS365" s="334"/>
      <c r="AT365" s="328"/>
      <c r="AU365" s="333">
        <f t="shared" si="688"/>
        <v>0</v>
      </c>
      <c r="AV365" s="334"/>
      <c r="AW365" s="328"/>
      <c r="AX365" s="333">
        <f t="shared" si="689"/>
        <v>0</v>
      </c>
      <c r="AY365" s="334"/>
      <c r="AZ365" s="328"/>
      <c r="BA365" s="333">
        <f t="shared" si="690"/>
        <v>0</v>
      </c>
      <c r="BB365" s="334"/>
      <c r="BC365" s="328"/>
      <c r="BD365" s="333">
        <f t="shared" si="691"/>
        <v>0</v>
      </c>
      <c r="BE365" s="334"/>
      <c r="BF365" s="328"/>
      <c r="BG365" s="333">
        <f t="shared" si="692"/>
        <v>0</v>
      </c>
      <c r="BH365" s="334"/>
      <c r="BI365" s="328"/>
      <c r="BJ365" s="333">
        <f t="shared" si="693"/>
        <v>0</v>
      </c>
      <c r="BK365" s="334"/>
      <c r="BL365" s="328"/>
      <c r="BM365" s="333">
        <f t="shared" si="694"/>
        <v>0</v>
      </c>
      <c r="BN365" s="334"/>
      <c r="BO365" s="328"/>
      <c r="BP365" s="333">
        <f t="shared" si="695"/>
        <v>0</v>
      </c>
      <c r="BQ365" s="334"/>
      <c r="BR365" s="328"/>
      <c r="BS365" s="530">
        <f>SUM(AR361:AR372,AU361:AU372,AX361:AX372,BA361:BA372,BD361:BD372)</f>
        <v>0</v>
      </c>
    </row>
    <row r="366" spans="1:71" ht="15" hidden="1" x14ac:dyDescent="0.25">
      <c r="A366" s="412"/>
      <c r="B366" s="450"/>
      <c r="C366" s="453"/>
      <c r="D366" s="456"/>
      <c r="E366" s="424"/>
      <c r="F366" s="325" t="s">
        <v>57</v>
      </c>
      <c r="G366" s="326"/>
      <c r="H366" s="332" t="str">
        <f t="shared" si="696"/>
        <v/>
      </c>
      <c r="I366" s="326"/>
      <c r="J366" s="332" t="str">
        <f t="shared" si="697"/>
        <v/>
      </c>
      <c r="K366" s="326"/>
      <c r="L366" s="332" t="str">
        <f t="shared" si="698"/>
        <v/>
      </c>
      <c r="M366" s="326"/>
      <c r="N366" s="332" t="str">
        <f t="shared" si="699"/>
        <v/>
      </c>
      <c r="O366" s="326"/>
      <c r="P366" s="332" t="str">
        <f t="shared" si="700"/>
        <v/>
      </c>
      <c r="Q366" s="326"/>
      <c r="R366" s="332" t="str">
        <f t="shared" si="701"/>
        <v/>
      </c>
      <c r="S366" s="326"/>
      <c r="T366" s="332" t="str">
        <f t="shared" si="702"/>
        <v/>
      </c>
      <c r="U366" s="326"/>
      <c r="V366" s="332" t="str">
        <f t="shared" si="703"/>
        <v/>
      </c>
      <c r="W366" s="326"/>
      <c r="X366" s="332" t="str">
        <f t="shared" si="704"/>
        <v/>
      </c>
      <c r="Y366" s="326"/>
      <c r="Z366" s="332" t="str">
        <f t="shared" si="705"/>
        <v/>
      </c>
      <c r="AA366" s="326"/>
      <c r="AB366" s="332" t="str">
        <f t="shared" si="706"/>
        <v/>
      </c>
      <c r="AC366" s="326"/>
      <c r="AD366" s="332" t="str">
        <f t="shared" si="707"/>
        <v/>
      </c>
      <c r="AE366" s="326"/>
      <c r="AF366" s="332" t="str">
        <f t="shared" si="708"/>
        <v/>
      </c>
      <c r="AG366" s="326"/>
      <c r="AH366" s="332" t="str">
        <f t="shared" si="709"/>
        <v/>
      </c>
      <c r="AI366" s="326"/>
      <c r="AJ366" s="332" t="str">
        <f t="shared" si="710"/>
        <v/>
      </c>
      <c r="AK366" s="326"/>
      <c r="AL366" s="332" t="str">
        <f t="shared" si="711"/>
        <v/>
      </c>
      <c r="AM366" s="326"/>
      <c r="AN366" s="332" t="str">
        <f t="shared" si="712"/>
        <v/>
      </c>
      <c r="AO366" s="326"/>
      <c r="AP366" s="332"/>
      <c r="AQ366" s="328"/>
      <c r="AR366" s="333">
        <f t="shared" si="687"/>
        <v>0</v>
      </c>
      <c r="AS366" s="334"/>
      <c r="AT366" s="328"/>
      <c r="AU366" s="333">
        <f t="shared" si="688"/>
        <v>0</v>
      </c>
      <c r="AV366" s="334"/>
      <c r="AW366" s="328"/>
      <c r="AX366" s="333">
        <f t="shared" si="689"/>
        <v>0</v>
      </c>
      <c r="AY366" s="334"/>
      <c r="AZ366" s="328"/>
      <c r="BA366" s="333">
        <f t="shared" si="690"/>
        <v>0</v>
      </c>
      <c r="BB366" s="334"/>
      <c r="BC366" s="328"/>
      <c r="BD366" s="333">
        <f t="shared" si="691"/>
        <v>0</v>
      </c>
      <c r="BE366" s="334"/>
      <c r="BF366" s="328"/>
      <c r="BG366" s="333">
        <f t="shared" si="692"/>
        <v>0</v>
      </c>
      <c r="BH366" s="334"/>
      <c r="BI366" s="328"/>
      <c r="BJ366" s="333">
        <f t="shared" si="693"/>
        <v>0</v>
      </c>
      <c r="BK366" s="334"/>
      <c r="BL366" s="328"/>
      <c r="BM366" s="333">
        <f t="shared" si="694"/>
        <v>0</v>
      </c>
      <c r="BN366" s="334"/>
      <c r="BO366" s="328"/>
      <c r="BP366" s="333">
        <f t="shared" si="695"/>
        <v>0</v>
      </c>
      <c r="BQ366" s="334"/>
      <c r="BR366" s="328"/>
      <c r="BS366" s="531"/>
    </row>
    <row r="367" spans="1:71" ht="15" hidden="1" x14ac:dyDescent="0.25">
      <c r="A367" s="412"/>
      <c r="B367" s="450"/>
      <c r="C367" s="453"/>
      <c r="D367" s="456"/>
      <c r="E367" s="424"/>
      <c r="F367" s="325" t="s">
        <v>58</v>
      </c>
      <c r="G367" s="326"/>
      <c r="H367" s="332" t="str">
        <f t="shared" si="696"/>
        <v/>
      </c>
      <c r="I367" s="326"/>
      <c r="J367" s="332" t="str">
        <f t="shared" si="697"/>
        <v/>
      </c>
      <c r="K367" s="326"/>
      <c r="L367" s="332" t="str">
        <f t="shared" si="698"/>
        <v/>
      </c>
      <c r="M367" s="326"/>
      <c r="N367" s="332" t="str">
        <f t="shared" si="699"/>
        <v/>
      </c>
      <c r="O367" s="326"/>
      <c r="P367" s="332" t="str">
        <f t="shared" si="700"/>
        <v/>
      </c>
      <c r="Q367" s="326"/>
      <c r="R367" s="332" t="str">
        <f t="shared" si="701"/>
        <v/>
      </c>
      <c r="S367" s="326"/>
      <c r="T367" s="332" t="str">
        <f t="shared" si="702"/>
        <v/>
      </c>
      <c r="U367" s="326"/>
      <c r="V367" s="332" t="str">
        <f t="shared" si="703"/>
        <v/>
      </c>
      <c r="W367" s="326"/>
      <c r="X367" s="332" t="str">
        <f t="shared" si="704"/>
        <v/>
      </c>
      <c r="Y367" s="326"/>
      <c r="Z367" s="332" t="str">
        <f t="shared" si="705"/>
        <v/>
      </c>
      <c r="AA367" s="326"/>
      <c r="AB367" s="332" t="str">
        <f t="shared" si="706"/>
        <v/>
      </c>
      <c r="AC367" s="326"/>
      <c r="AD367" s="332" t="str">
        <f t="shared" si="707"/>
        <v/>
      </c>
      <c r="AE367" s="326"/>
      <c r="AF367" s="332" t="str">
        <f t="shared" si="708"/>
        <v/>
      </c>
      <c r="AG367" s="326"/>
      <c r="AH367" s="332" t="str">
        <f t="shared" si="709"/>
        <v/>
      </c>
      <c r="AI367" s="326"/>
      <c r="AJ367" s="332" t="str">
        <f t="shared" si="710"/>
        <v/>
      </c>
      <c r="AK367" s="326"/>
      <c r="AL367" s="332" t="str">
        <f t="shared" si="711"/>
        <v/>
      </c>
      <c r="AM367" s="326"/>
      <c r="AN367" s="332" t="str">
        <f t="shared" si="712"/>
        <v/>
      </c>
      <c r="AO367" s="326"/>
      <c r="AP367" s="332" t="str">
        <f t="shared" ref="AP367:AP372" si="714">IF(AO367&gt;0,AO367,"")</f>
        <v/>
      </c>
      <c r="AQ367" s="328"/>
      <c r="AR367" s="333">
        <f t="shared" si="687"/>
        <v>0</v>
      </c>
      <c r="AS367" s="334"/>
      <c r="AT367" s="328"/>
      <c r="AU367" s="333">
        <f t="shared" si="688"/>
        <v>0</v>
      </c>
      <c r="AV367" s="334"/>
      <c r="AW367" s="328"/>
      <c r="AX367" s="333">
        <f t="shared" si="689"/>
        <v>0</v>
      </c>
      <c r="AY367" s="334"/>
      <c r="AZ367" s="328"/>
      <c r="BA367" s="333">
        <f t="shared" si="690"/>
        <v>0</v>
      </c>
      <c r="BB367" s="334"/>
      <c r="BC367" s="328"/>
      <c r="BD367" s="333">
        <f t="shared" si="691"/>
        <v>0</v>
      </c>
      <c r="BE367" s="334"/>
      <c r="BF367" s="328"/>
      <c r="BG367" s="333">
        <f t="shared" si="692"/>
        <v>0</v>
      </c>
      <c r="BH367" s="334"/>
      <c r="BI367" s="328"/>
      <c r="BJ367" s="333">
        <f t="shared" si="693"/>
        <v>0</v>
      </c>
      <c r="BK367" s="334"/>
      <c r="BL367" s="328"/>
      <c r="BM367" s="333">
        <f t="shared" si="694"/>
        <v>0</v>
      </c>
      <c r="BN367" s="334"/>
      <c r="BO367" s="328"/>
      <c r="BP367" s="333">
        <f t="shared" si="695"/>
        <v>0</v>
      </c>
      <c r="BQ367" s="334"/>
      <c r="BR367" s="328"/>
      <c r="BS367" s="348" t="s">
        <v>44</v>
      </c>
    </row>
    <row r="368" spans="1:71" ht="15" hidden="1" x14ac:dyDescent="0.25">
      <c r="A368" s="412"/>
      <c r="B368" s="450"/>
      <c r="C368" s="453"/>
      <c r="D368" s="456"/>
      <c r="E368" s="424"/>
      <c r="F368" s="325" t="s">
        <v>59</v>
      </c>
      <c r="G368" s="326"/>
      <c r="H368" s="332" t="str">
        <f t="shared" si="696"/>
        <v/>
      </c>
      <c r="I368" s="326"/>
      <c r="J368" s="332" t="str">
        <f t="shared" si="697"/>
        <v/>
      </c>
      <c r="K368" s="326"/>
      <c r="L368" s="332" t="str">
        <f t="shared" si="698"/>
        <v/>
      </c>
      <c r="M368" s="326"/>
      <c r="N368" s="332" t="str">
        <f t="shared" si="699"/>
        <v/>
      </c>
      <c r="O368" s="326"/>
      <c r="P368" s="332" t="str">
        <f t="shared" si="700"/>
        <v/>
      </c>
      <c r="Q368" s="326"/>
      <c r="R368" s="332" t="str">
        <f t="shared" si="701"/>
        <v/>
      </c>
      <c r="S368" s="326"/>
      <c r="T368" s="332" t="str">
        <f t="shared" si="702"/>
        <v/>
      </c>
      <c r="U368" s="326"/>
      <c r="V368" s="332" t="str">
        <f t="shared" si="703"/>
        <v/>
      </c>
      <c r="W368" s="326"/>
      <c r="X368" s="332" t="str">
        <f t="shared" si="704"/>
        <v/>
      </c>
      <c r="Y368" s="326"/>
      <c r="Z368" s="332" t="str">
        <f t="shared" si="705"/>
        <v/>
      </c>
      <c r="AA368" s="326"/>
      <c r="AB368" s="332" t="str">
        <f t="shared" si="706"/>
        <v/>
      </c>
      <c r="AC368" s="326"/>
      <c r="AD368" s="332" t="str">
        <f t="shared" si="707"/>
        <v/>
      </c>
      <c r="AE368" s="326"/>
      <c r="AF368" s="332" t="str">
        <f t="shared" si="708"/>
        <v/>
      </c>
      <c r="AG368" s="326"/>
      <c r="AH368" s="332" t="str">
        <f t="shared" si="709"/>
        <v/>
      </c>
      <c r="AI368" s="326"/>
      <c r="AJ368" s="332" t="str">
        <f t="shared" si="710"/>
        <v/>
      </c>
      <c r="AK368" s="326"/>
      <c r="AL368" s="332" t="str">
        <f t="shared" si="711"/>
        <v/>
      </c>
      <c r="AM368" s="326"/>
      <c r="AN368" s="332" t="str">
        <f t="shared" si="712"/>
        <v/>
      </c>
      <c r="AO368" s="326"/>
      <c r="AP368" s="332" t="str">
        <f t="shared" si="714"/>
        <v/>
      </c>
      <c r="AQ368" s="328"/>
      <c r="AR368" s="333">
        <f t="shared" si="687"/>
        <v>0</v>
      </c>
      <c r="AS368" s="334"/>
      <c r="AT368" s="328"/>
      <c r="AU368" s="333">
        <f t="shared" si="688"/>
        <v>0</v>
      </c>
      <c r="AV368" s="334"/>
      <c r="AW368" s="328"/>
      <c r="AX368" s="333">
        <f t="shared" si="689"/>
        <v>0</v>
      </c>
      <c r="AY368" s="334"/>
      <c r="AZ368" s="328"/>
      <c r="BA368" s="333">
        <f t="shared" si="690"/>
        <v>0</v>
      </c>
      <c r="BB368" s="334"/>
      <c r="BC368" s="328"/>
      <c r="BD368" s="333">
        <f t="shared" si="691"/>
        <v>0</v>
      </c>
      <c r="BE368" s="334"/>
      <c r="BF368" s="328"/>
      <c r="BG368" s="333">
        <f t="shared" si="692"/>
        <v>0</v>
      </c>
      <c r="BH368" s="334"/>
      <c r="BI368" s="328"/>
      <c r="BJ368" s="333">
        <f t="shared" si="693"/>
        <v>0</v>
      </c>
      <c r="BK368" s="334"/>
      <c r="BL368" s="328"/>
      <c r="BM368" s="333">
        <f t="shared" si="694"/>
        <v>0</v>
      </c>
      <c r="BN368" s="334"/>
      <c r="BO368" s="328"/>
      <c r="BP368" s="333">
        <f t="shared" si="695"/>
        <v>0</v>
      </c>
      <c r="BQ368" s="334"/>
      <c r="BR368" s="328"/>
      <c r="BS368" s="530">
        <f>SUM(AS361:AS372,AV361:AV372,AY361:AY372,BB361:BB372,BE361:BE372)+SUM(AP361:AP372,AN361:AN372,AL361:AL372,AJ361:AJ372,AH361:AH372,AF361:AF372,AD361:AD372,AB361:AB372,Z361:Z372,X361:X372,V361:V372,T361:T372,R361:R372,P361:P372,N361:N372,L361:L372,J361:J372,H361:H372)</f>
        <v>0</v>
      </c>
    </row>
    <row r="369" spans="1:71" ht="15" hidden="1" x14ac:dyDescent="0.25">
      <c r="A369" s="412"/>
      <c r="B369" s="450"/>
      <c r="C369" s="453"/>
      <c r="D369" s="456"/>
      <c r="E369" s="424"/>
      <c r="F369" s="325" t="s">
        <v>60</v>
      </c>
      <c r="G369" s="326"/>
      <c r="H369" s="332" t="str">
        <f t="shared" si="696"/>
        <v/>
      </c>
      <c r="I369" s="326"/>
      <c r="J369" s="332" t="str">
        <f t="shared" si="697"/>
        <v/>
      </c>
      <c r="K369" s="326"/>
      <c r="L369" s="332" t="str">
        <f t="shared" si="698"/>
        <v/>
      </c>
      <c r="M369" s="326"/>
      <c r="N369" s="332" t="str">
        <f t="shared" si="699"/>
        <v/>
      </c>
      <c r="O369" s="326"/>
      <c r="P369" s="332" t="str">
        <f t="shared" si="700"/>
        <v/>
      </c>
      <c r="Q369" s="326"/>
      <c r="R369" s="332" t="str">
        <f t="shared" si="701"/>
        <v/>
      </c>
      <c r="S369" s="326"/>
      <c r="T369" s="332" t="str">
        <f t="shared" si="702"/>
        <v/>
      </c>
      <c r="U369" s="326"/>
      <c r="V369" s="332" t="str">
        <f t="shared" si="703"/>
        <v/>
      </c>
      <c r="W369" s="326"/>
      <c r="X369" s="332" t="str">
        <f t="shared" si="704"/>
        <v/>
      </c>
      <c r="Y369" s="326"/>
      <c r="Z369" s="332" t="str">
        <f t="shared" si="705"/>
        <v/>
      </c>
      <c r="AA369" s="326"/>
      <c r="AB369" s="332" t="str">
        <f t="shared" si="706"/>
        <v/>
      </c>
      <c r="AC369" s="326"/>
      <c r="AD369" s="332" t="str">
        <f t="shared" si="707"/>
        <v/>
      </c>
      <c r="AE369" s="326"/>
      <c r="AF369" s="332" t="str">
        <f t="shared" si="708"/>
        <v/>
      </c>
      <c r="AG369" s="326"/>
      <c r="AH369" s="332" t="str">
        <f t="shared" si="709"/>
        <v/>
      </c>
      <c r="AI369" s="326"/>
      <c r="AJ369" s="332" t="str">
        <f t="shared" si="710"/>
        <v/>
      </c>
      <c r="AK369" s="326"/>
      <c r="AL369" s="332" t="str">
        <f t="shared" si="711"/>
        <v/>
      </c>
      <c r="AM369" s="326"/>
      <c r="AN369" s="332" t="str">
        <f t="shared" si="712"/>
        <v/>
      </c>
      <c r="AO369" s="326"/>
      <c r="AP369" s="332" t="str">
        <f t="shared" si="714"/>
        <v/>
      </c>
      <c r="AQ369" s="328"/>
      <c r="AR369" s="333">
        <f t="shared" si="687"/>
        <v>0</v>
      </c>
      <c r="AS369" s="334"/>
      <c r="AT369" s="328"/>
      <c r="AU369" s="333">
        <f t="shared" si="688"/>
        <v>0</v>
      </c>
      <c r="AV369" s="334"/>
      <c r="AW369" s="328"/>
      <c r="AX369" s="333">
        <f t="shared" si="689"/>
        <v>0</v>
      </c>
      <c r="AY369" s="334"/>
      <c r="AZ369" s="328"/>
      <c r="BA369" s="333">
        <f t="shared" si="690"/>
        <v>0</v>
      </c>
      <c r="BB369" s="334"/>
      <c r="BC369" s="328"/>
      <c r="BD369" s="333">
        <f t="shared" si="691"/>
        <v>0</v>
      </c>
      <c r="BE369" s="334"/>
      <c r="BF369" s="328"/>
      <c r="BG369" s="333">
        <f t="shared" si="692"/>
        <v>0</v>
      </c>
      <c r="BH369" s="334"/>
      <c r="BI369" s="328"/>
      <c r="BJ369" s="333">
        <f t="shared" si="693"/>
        <v>0</v>
      </c>
      <c r="BK369" s="334"/>
      <c r="BL369" s="328"/>
      <c r="BM369" s="333">
        <f t="shared" si="694"/>
        <v>0</v>
      </c>
      <c r="BN369" s="334"/>
      <c r="BO369" s="328"/>
      <c r="BP369" s="333">
        <f t="shared" si="695"/>
        <v>0</v>
      </c>
      <c r="BQ369" s="334"/>
      <c r="BR369" s="328"/>
      <c r="BS369" s="531"/>
    </row>
    <row r="370" spans="1:71" ht="15" hidden="1" x14ac:dyDescent="0.25">
      <c r="A370" s="412"/>
      <c r="B370" s="450"/>
      <c r="C370" s="453"/>
      <c r="D370" s="456"/>
      <c r="E370" s="424"/>
      <c r="F370" s="325" t="s">
        <v>61</v>
      </c>
      <c r="G370" s="326"/>
      <c r="H370" s="335" t="str">
        <f t="shared" si="696"/>
        <v/>
      </c>
      <c r="I370" s="326"/>
      <c r="J370" s="335" t="str">
        <f t="shared" si="697"/>
        <v/>
      </c>
      <c r="K370" s="326"/>
      <c r="L370" s="335" t="str">
        <f t="shared" si="698"/>
        <v/>
      </c>
      <c r="M370" s="326"/>
      <c r="N370" s="335" t="str">
        <f t="shared" si="699"/>
        <v/>
      </c>
      <c r="O370" s="326"/>
      <c r="P370" s="335" t="str">
        <f t="shared" si="700"/>
        <v/>
      </c>
      <c r="Q370" s="326"/>
      <c r="R370" s="335" t="str">
        <f t="shared" si="701"/>
        <v/>
      </c>
      <c r="S370" s="326"/>
      <c r="T370" s="335" t="str">
        <f t="shared" si="702"/>
        <v/>
      </c>
      <c r="U370" s="326"/>
      <c r="V370" s="335" t="str">
        <f t="shared" si="703"/>
        <v/>
      </c>
      <c r="W370" s="326"/>
      <c r="X370" s="335" t="str">
        <f t="shared" si="704"/>
        <v/>
      </c>
      <c r="Y370" s="326"/>
      <c r="Z370" s="335" t="str">
        <f t="shared" si="705"/>
        <v/>
      </c>
      <c r="AA370" s="326"/>
      <c r="AB370" s="335" t="str">
        <f t="shared" si="706"/>
        <v/>
      </c>
      <c r="AC370" s="326"/>
      <c r="AD370" s="335" t="str">
        <f t="shared" si="707"/>
        <v/>
      </c>
      <c r="AE370" s="326"/>
      <c r="AF370" s="335" t="str">
        <f t="shared" si="708"/>
        <v/>
      </c>
      <c r="AG370" s="326"/>
      <c r="AH370" s="335" t="str">
        <f t="shared" si="709"/>
        <v/>
      </c>
      <c r="AI370" s="326"/>
      <c r="AJ370" s="335" t="str">
        <f t="shared" si="710"/>
        <v/>
      </c>
      <c r="AK370" s="326"/>
      <c r="AL370" s="335" t="str">
        <f t="shared" si="711"/>
        <v/>
      </c>
      <c r="AM370" s="326"/>
      <c r="AN370" s="335" t="str">
        <f t="shared" si="712"/>
        <v/>
      </c>
      <c r="AO370" s="326"/>
      <c r="AP370" s="335" t="str">
        <f t="shared" si="714"/>
        <v/>
      </c>
      <c r="AQ370" s="328"/>
      <c r="AR370" s="333">
        <f t="shared" si="687"/>
        <v>0</v>
      </c>
      <c r="AS370" s="334"/>
      <c r="AT370" s="328"/>
      <c r="AU370" s="333">
        <f t="shared" si="688"/>
        <v>0</v>
      </c>
      <c r="AV370" s="334"/>
      <c r="AW370" s="328"/>
      <c r="AX370" s="333">
        <f t="shared" si="689"/>
        <v>0</v>
      </c>
      <c r="AY370" s="334"/>
      <c r="AZ370" s="328"/>
      <c r="BA370" s="333">
        <f t="shared" si="690"/>
        <v>0</v>
      </c>
      <c r="BB370" s="334"/>
      <c r="BC370" s="328"/>
      <c r="BD370" s="333">
        <f t="shared" si="691"/>
        <v>0</v>
      </c>
      <c r="BE370" s="334"/>
      <c r="BF370" s="328"/>
      <c r="BG370" s="333">
        <f t="shared" si="692"/>
        <v>0</v>
      </c>
      <c r="BH370" s="334"/>
      <c r="BI370" s="328"/>
      <c r="BJ370" s="333">
        <f t="shared" si="693"/>
        <v>0</v>
      </c>
      <c r="BK370" s="334"/>
      <c r="BL370" s="328"/>
      <c r="BM370" s="333">
        <f t="shared" si="694"/>
        <v>0</v>
      </c>
      <c r="BN370" s="334"/>
      <c r="BO370" s="328"/>
      <c r="BP370" s="333">
        <f t="shared" si="695"/>
        <v>0</v>
      </c>
      <c r="BQ370" s="334"/>
      <c r="BR370" s="328"/>
      <c r="BS370" s="348" t="s">
        <v>62</v>
      </c>
    </row>
    <row r="371" spans="1:71" ht="15" hidden="1" x14ac:dyDescent="0.25">
      <c r="A371" s="412"/>
      <c r="B371" s="450"/>
      <c r="C371" s="453"/>
      <c r="D371" s="456"/>
      <c r="E371" s="424"/>
      <c r="F371" s="325" t="s">
        <v>63</v>
      </c>
      <c r="G371" s="326"/>
      <c r="H371" s="332" t="str">
        <f t="shared" si="696"/>
        <v/>
      </c>
      <c r="I371" s="326"/>
      <c r="J371" s="332" t="str">
        <f t="shared" si="697"/>
        <v/>
      </c>
      <c r="K371" s="326"/>
      <c r="L371" s="332" t="str">
        <f t="shared" si="698"/>
        <v/>
      </c>
      <c r="M371" s="326"/>
      <c r="N371" s="332" t="str">
        <f t="shared" si="699"/>
        <v/>
      </c>
      <c r="O371" s="326"/>
      <c r="P371" s="332" t="str">
        <f t="shared" si="700"/>
        <v/>
      </c>
      <c r="Q371" s="326"/>
      <c r="R371" s="332" t="str">
        <f t="shared" si="701"/>
        <v/>
      </c>
      <c r="S371" s="326"/>
      <c r="T371" s="332" t="str">
        <f t="shared" si="702"/>
        <v/>
      </c>
      <c r="U371" s="326"/>
      <c r="V371" s="332" t="str">
        <f t="shared" si="703"/>
        <v/>
      </c>
      <c r="W371" s="326"/>
      <c r="X371" s="332" t="str">
        <f t="shared" si="704"/>
        <v/>
      </c>
      <c r="Y371" s="326"/>
      <c r="Z371" s="332" t="str">
        <f t="shared" si="705"/>
        <v/>
      </c>
      <c r="AA371" s="326"/>
      <c r="AB371" s="332" t="str">
        <f t="shared" si="706"/>
        <v/>
      </c>
      <c r="AC371" s="326"/>
      <c r="AD371" s="332" t="str">
        <f t="shared" si="707"/>
        <v/>
      </c>
      <c r="AE371" s="326"/>
      <c r="AF371" s="332" t="str">
        <f t="shared" si="708"/>
        <v/>
      </c>
      <c r="AG371" s="326"/>
      <c r="AH371" s="332" t="str">
        <f t="shared" si="709"/>
        <v/>
      </c>
      <c r="AI371" s="326"/>
      <c r="AJ371" s="332" t="str">
        <f t="shared" si="710"/>
        <v/>
      </c>
      <c r="AK371" s="326"/>
      <c r="AL371" s="332" t="str">
        <f t="shared" si="711"/>
        <v/>
      </c>
      <c r="AM371" s="326"/>
      <c r="AN371" s="332" t="str">
        <f t="shared" si="712"/>
        <v/>
      </c>
      <c r="AO371" s="326"/>
      <c r="AP371" s="332" t="str">
        <f t="shared" si="714"/>
        <v/>
      </c>
      <c r="AQ371" s="328"/>
      <c r="AR371" s="333">
        <f t="shared" si="687"/>
        <v>0</v>
      </c>
      <c r="AS371" s="334"/>
      <c r="AT371" s="328"/>
      <c r="AU371" s="333">
        <f t="shared" si="688"/>
        <v>0</v>
      </c>
      <c r="AV371" s="334"/>
      <c r="AW371" s="328"/>
      <c r="AX371" s="333">
        <f t="shared" si="689"/>
        <v>0</v>
      </c>
      <c r="AY371" s="334"/>
      <c r="AZ371" s="328"/>
      <c r="BA371" s="333">
        <f t="shared" si="690"/>
        <v>0</v>
      </c>
      <c r="BB371" s="334"/>
      <c r="BC371" s="328"/>
      <c r="BD371" s="333">
        <f t="shared" si="691"/>
        <v>0</v>
      </c>
      <c r="BE371" s="334"/>
      <c r="BF371" s="328"/>
      <c r="BG371" s="333">
        <f t="shared" si="692"/>
        <v>0</v>
      </c>
      <c r="BH371" s="334"/>
      <c r="BI371" s="328"/>
      <c r="BJ371" s="333">
        <f t="shared" si="693"/>
        <v>0</v>
      </c>
      <c r="BK371" s="334"/>
      <c r="BL371" s="328"/>
      <c r="BM371" s="333">
        <f t="shared" si="694"/>
        <v>0</v>
      </c>
      <c r="BN371" s="334"/>
      <c r="BO371" s="328"/>
      <c r="BP371" s="333">
        <f t="shared" si="695"/>
        <v>0</v>
      </c>
      <c r="BQ371" s="334"/>
      <c r="BR371" s="328"/>
      <c r="BS371" s="532" t="e">
        <f>BS368/BS362</f>
        <v>#DIV/0!</v>
      </c>
    </row>
    <row r="372" spans="1:71" ht="15.75" hidden="1" thickBot="1" x14ac:dyDescent="0.3">
      <c r="A372" s="413"/>
      <c r="B372" s="451"/>
      <c r="C372" s="454"/>
      <c r="D372" s="457"/>
      <c r="E372" s="425"/>
      <c r="F372" s="349" t="s">
        <v>64</v>
      </c>
      <c r="G372" s="350"/>
      <c r="H372" s="351" t="str">
        <f t="shared" si="696"/>
        <v/>
      </c>
      <c r="I372" s="350"/>
      <c r="J372" s="351" t="str">
        <f t="shared" si="697"/>
        <v/>
      </c>
      <c r="K372" s="350"/>
      <c r="L372" s="351" t="str">
        <f t="shared" si="698"/>
        <v/>
      </c>
      <c r="M372" s="350"/>
      <c r="N372" s="351" t="str">
        <f t="shared" si="699"/>
        <v/>
      </c>
      <c r="O372" s="350"/>
      <c r="P372" s="351" t="str">
        <f t="shared" si="700"/>
        <v/>
      </c>
      <c r="Q372" s="350"/>
      <c r="R372" s="351" t="str">
        <f t="shared" si="701"/>
        <v/>
      </c>
      <c r="S372" s="350"/>
      <c r="T372" s="351" t="str">
        <f t="shared" si="702"/>
        <v/>
      </c>
      <c r="U372" s="350"/>
      <c r="V372" s="351" t="str">
        <f t="shared" si="703"/>
        <v/>
      </c>
      <c r="W372" s="350"/>
      <c r="X372" s="351" t="str">
        <f t="shared" si="704"/>
        <v/>
      </c>
      <c r="Y372" s="350"/>
      <c r="Z372" s="351" t="str">
        <f t="shared" si="705"/>
        <v/>
      </c>
      <c r="AA372" s="350"/>
      <c r="AB372" s="351" t="str">
        <f t="shared" si="706"/>
        <v/>
      </c>
      <c r="AC372" s="350"/>
      <c r="AD372" s="351" t="str">
        <f t="shared" si="707"/>
        <v/>
      </c>
      <c r="AE372" s="350"/>
      <c r="AF372" s="351" t="str">
        <f t="shared" si="708"/>
        <v/>
      </c>
      <c r="AG372" s="350"/>
      <c r="AH372" s="351" t="str">
        <f t="shared" si="709"/>
        <v/>
      </c>
      <c r="AI372" s="350"/>
      <c r="AJ372" s="351" t="str">
        <f t="shared" si="710"/>
        <v/>
      </c>
      <c r="AK372" s="350"/>
      <c r="AL372" s="351" t="str">
        <f t="shared" si="711"/>
        <v/>
      </c>
      <c r="AM372" s="350"/>
      <c r="AN372" s="351" t="str">
        <f t="shared" si="712"/>
        <v/>
      </c>
      <c r="AO372" s="350"/>
      <c r="AP372" s="351" t="str">
        <f t="shared" si="714"/>
        <v/>
      </c>
      <c r="AQ372" s="352"/>
      <c r="AR372" s="353">
        <f t="shared" si="687"/>
        <v>0</v>
      </c>
      <c r="AS372" s="354"/>
      <c r="AT372" s="352"/>
      <c r="AU372" s="353">
        <f t="shared" si="688"/>
        <v>0</v>
      </c>
      <c r="AV372" s="354"/>
      <c r="AW372" s="352"/>
      <c r="AX372" s="353">
        <f t="shared" si="689"/>
        <v>0</v>
      </c>
      <c r="AY372" s="354"/>
      <c r="AZ372" s="352"/>
      <c r="BA372" s="353">
        <f t="shared" si="690"/>
        <v>0</v>
      </c>
      <c r="BB372" s="354"/>
      <c r="BC372" s="352"/>
      <c r="BD372" s="353">
        <f t="shared" si="691"/>
        <v>0</v>
      </c>
      <c r="BE372" s="354"/>
      <c r="BF372" s="352"/>
      <c r="BG372" s="353">
        <f t="shared" si="692"/>
        <v>0</v>
      </c>
      <c r="BH372" s="354"/>
      <c r="BI372" s="352"/>
      <c r="BJ372" s="353">
        <f t="shared" si="693"/>
        <v>0</v>
      </c>
      <c r="BK372" s="354"/>
      <c r="BL372" s="352"/>
      <c r="BM372" s="353">
        <f t="shared" si="694"/>
        <v>0</v>
      </c>
      <c r="BN372" s="354"/>
      <c r="BO372" s="352"/>
      <c r="BP372" s="353">
        <f t="shared" si="695"/>
        <v>0</v>
      </c>
      <c r="BQ372" s="354"/>
      <c r="BR372" s="355"/>
      <c r="BS372" s="533"/>
    </row>
    <row r="373" spans="1:71" ht="15" customHeight="1" x14ac:dyDescent="0.3">
      <c r="A373" s="502" t="s">
        <v>27</v>
      </c>
      <c r="B373" s="504" t="s">
        <v>28</v>
      </c>
      <c r="C373" s="504" t="s">
        <v>29</v>
      </c>
      <c r="D373" s="504" t="s">
        <v>30</v>
      </c>
      <c r="E373" s="506" t="s">
        <v>31</v>
      </c>
      <c r="F373" s="516" t="s">
        <v>32</v>
      </c>
      <c r="G373" s="520" t="s">
        <v>33</v>
      </c>
      <c r="H373" s="522" t="s">
        <v>34</v>
      </c>
      <c r="I373" s="520" t="s">
        <v>33</v>
      </c>
      <c r="J373" s="522" t="s">
        <v>34</v>
      </c>
      <c r="K373" s="520" t="s">
        <v>33</v>
      </c>
      <c r="L373" s="522" t="s">
        <v>34</v>
      </c>
      <c r="M373" s="520" t="s">
        <v>33</v>
      </c>
      <c r="N373" s="522" t="s">
        <v>34</v>
      </c>
      <c r="O373" s="520" t="s">
        <v>33</v>
      </c>
      <c r="P373" s="522" t="s">
        <v>34</v>
      </c>
      <c r="Q373" s="520" t="s">
        <v>33</v>
      </c>
      <c r="R373" s="522" t="s">
        <v>34</v>
      </c>
      <c r="S373" s="520" t="s">
        <v>33</v>
      </c>
      <c r="T373" s="522" t="s">
        <v>34</v>
      </c>
      <c r="U373" s="520" t="s">
        <v>33</v>
      </c>
      <c r="V373" s="522" t="s">
        <v>34</v>
      </c>
      <c r="W373" s="520" t="s">
        <v>33</v>
      </c>
      <c r="X373" s="522" t="s">
        <v>34</v>
      </c>
      <c r="Y373" s="520" t="s">
        <v>33</v>
      </c>
      <c r="Z373" s="522" t="s">
        <v>34</v>
      </c>
      <c r="AA373" s="520" t="s">
        <v>33</v>
      </c>
      <c r="AB373" s="522" t="s">
        <v>34</v>
      </c>
      <c r="AC373" s="520" t="s">
        <v>33</v>
      </c>
      <c r="AD373" s="522" t="s">
        <v>34</v>
      </c>
      <c r="AE373" s="520" t="s">
        <v>33</v>
      </c>
      <c r="AF373" s="522" t="s">
        <v>34</v>
      </c>
      <c r="AG373" s="520" t="s">
        <v>33</v>
      </c>
      <c r="AH373" s="522" t="s">
        <v>34</v>
      </c>
      <c r="AI373" s="520" t="s">
        <v>33</v>
      </c>
      <c r="AJ373" s="522" t="s">
        <v>34</v>
      </c>
      <c r="AK373" s="520" t="s">
        <v>33</v>
      </c>
      <c r="AL373" s="522" t="s">
        <v>34</v>
      </c>
      <c r="AM373" s="520" t="s">
        <v>33</v>
      </c>
      <c r="AN373" s="522" t="s">
        <v>34</v>
      </c>
      <c r="AO373" s="520" t="s">
        <v>33</v>
      </c>
      <c r="AP373" s="522" t="s">
        <v>34</v>
      </c>
      <c r="AQ373" s="528" t="s">
        <v>33</v>
      </c>
      <c r="AR373" s="506" t="s">
        <v>35</v>
      </c>
      <c r="AS373" s="524" t="s">
        <v>34</v>
      </c>
      <c r="AT373" s="511" t="s">
        <v>33</v>
      </c>
      <c r="AU373" s="506" t="s">
        <v>35</v>
      </c>
      <c r="AV373" s="524" t="s">
        <v>34</v>
      </c>
      <c r="AW373" s="511" t="s">
        <v>33</v>
      </c>
      <c r="AX373" s="506" t="s">
        <v>35</v>
      </c>
      <c r="AY373" s="524" t="s">
        <v>34</v>
      </c>
      <c r="AZ373" s="511" t="s">
        <v>33</v>
      </c>
      <c r="BA373" s="506" t="s">
        <v>35</v>
      </c>
      <c r="BB373" s="524" t="s">
        <v>34</v>
      </c>
      <c r="BC373" s="511" t="s">
        <v>33</v>
      </c>
      <c r="BD373" s="506" t="s">
        <v>35</v>
      </c>
      <c r="BE373" s="524" t="s">
        <v>34</v>
      </c>
      <c r="BF373" s="511" t="s">
        <v>33</v>
      </c>
      <c r="BG373" s="506" t="s">
        <v>35</v>
      </c>
      <c r="BH373" s="524" t="s">
        <v>34</v>
      </c>
      <c r="BI373" s="511" t="s">
        <v>33</v>
      </c>
      <c r="BJ373" s="506" t="s">
        <v>35</v>
      </c>
      <c r="BK373" s="524" t="s">
        <v>34</v>
      </c>
      <c r="BL373" s="511" t="s">
        <v>33</v>
      </c>
      <c r="BM373" s="506" t="s">
        <v>35</v>
      </c>
      <c r="BN373" s="524" t="s">
        <v>34</v>
      </c>
      <c r="BO373" s="511" t="s">
        <v>33</v>
      </c>
      <c r="BP373" s="506" t="s">
        <v>35</v>
      </c>
      <c r="BQ373" s="524" t="s">
        <v>34</v>
      </c>
      <c r="BR373" s="525" t="s">
        <v>33</v>
      </c>
      <c r="BS373" s="527" t="s">
        <v>36</v>
      </c>
    </row>
    <row r="374" spans="1:71" ht="15.75" customHeight="1" x14ac:dyDescent="0.3">
      <c r="A374" s="503"/>
      <c r="B374" s="505"/>
      <c r="C374" s="505"/>
      <c r="D374" s="505"/>
      <c r="E374" s="460"/>
      <c r="F374" s="517"/>
      <c r="G374" s="521"/>
      <c r="H374" s="523"/>
      <c r="I374" s="521"/>
      <c r="J374" s="523"/>
      <c r="K374" s="521"/>
      <c r="L374" s="523"/>
      <c r="M374" s="521"/>
      <c r="N374" s="523"/>
      <c r="O374" s="521"/>
      <c r="P374" s="523"/>
      <c r="Q374" s="521"/>
      <c r="R374" s="523"/>
      <c r="S374" s="521"/>
      <c r="T374" s="523"/>
      <c r="U374" s="521"/>
      <c r="V374" s="523"/>
      <c r="W374" s="521"/>
      <c r="X374" s="523"/>
      <c r="Y374" s="521"/>
      <c r="Z374" s="523"/>
      <c r="AA374" s="521"/>
      <c r="AB374" s="523"/>
      <c r="AC374" s="521"/>
      <c r="AD374" s="523"/>
      <c r="AE374" s="521"/>
      <c r="AF374" s="523"/>
      <c r="AG374" s="521"/>
      <c r="AH374" s="523"/>
      <c r="AI374" s="521"/>
      <c r="AJ374" s="523"/>
      <c r="AK374" s="521"/>
      <c r="AL374" s="523"/>
      <c r="AM374" s="521"/>
      <c r="AN374" s="523"/>
      <c r="AO374" s="521"/>
      <c r="AP374" s="523"/>
      <c r="AQ374" s="529"/>
      <c r="AR374" s="460"/>
      <c r="AS374" s="446"/>
      <c r="AT374" s="463"/>
      <c r="AU374" s="460"/>
      <c r="AV374" s="446"/>
      <c r="AW374" s="463"/>
      <c r="AX374" s="460"/>
      <c r="AY374" s="446"/>
      <c r="AZ374" s="463"/>
      <c r="BA374" s="460"/>
      <c r="BB374" s="446"/>
      <c r="BC374" s="463"/>
      <c r="BD374" s="460"/>
      <c r="BE374" s="446"/>
      <c r="BF374" s="463"/>
      <c r="BG374" s="460"/>
      <c r="BH374" s="446"/>
      <c r="BI374" s="463"/>
      <c r="BJ374" s="460"/>
      <c r="BK374" s="446"/>
      <c r="BL374" s="463"/>
      <c r="BM374" s="460"/>
      <c r="BN374" s="446"/>
      <c r="BO374" s="463"/>
      <c r="BP374" s="460"/>
      <c r="BQ374" s="446"/>
      <c r="BR374" s="526"/>
      <c r="BS374" s="410"/>
    </row>
    <row r="375" spans="1:71" ht="15" customHeight="1" x14ac:dyDescent="0.3">
      <c r="A375" s="534" t="s">
        <v>92</v>
      </c>
      <c r="B375" s="537">
        <v>2393</v>
      </c>
      <c r="C375" s="540">
        <v>1700725</v>
      </c>
      <c r="D375" s="495" t="s">
        <v>93</v>
      </c>
      <c r="E375" s="420" t="s">
        <v>68</v>
      </c>
      <c r="F375" s="325" t="s">
        <v>41</v>
      </c>
      <c r="G375" s="326"/>
      <c r="H375" s="327" t="str">
        <f>IF(G375&gt;0,G375,"")</f>
        <v/>
      </c>
      <c r="I375" s="326"/>
      <c r="J375" s="327" t="str">
        <f>IF(I375&gt;0,I375,"")</f>
        <v/>
      </c>
      <c r="K375" s="326"/>
      <c r="L375" s="327" t="str">
        <f>IF(K375&gt;0,K375,"")</f>
        <v/>
      </c>
      <c r="M375" s="326"/>
      <c r="N375" s="327" t="str">
        <f>IF(M375&gt;0,M375,"")</f>
        <v/>
      </c>
      <c r="O375" s="326"/>
      <c r="P375" s="327" t="str">
        <f>IF(O375&gt;0,O375,"")</f>
        <v/>
      </c>
      <c r="Q375" s="326"/>
      <c r="R375" s="327" t="str">
        <f>IF(Q375&gt;0,Q375,"")</f>
        <v/>
      </c>
      <c r="S375" s="326"/>
      <c r="T375" s="327" t="str">
        <f>IF(S375&gt;0,S375,"")</f>
        <v/>
      </c>
      <c r="U375" s="326"/>
      <c r="V375" s="327" t="str">
        <f>IF(U375&gt;0,U375,"")</f>
        <v/>
      </c>
      <c r="W375" s="326"/>
      <c r="X375" s="327" t="str">
        <f>IF(W375&gt;0,W375,"")</f>
        <v/>
      </c>
      <c r="Y375" s="326"/>
      <c r="Z375" s="327" t="str">
        <f>IF(Y375&gt;0,Y375,"")</f>
        <v/>
      </c>
      <c r="AA375" s="326"/>
      <c r="AB375" s="327" t="str">
        <f>IF(AA375&gt;0,AA375,"")</f>
        <v/>
      </c>
      <c r="AC375" s="326"/>
      <c r="AD375" s="327" t="str">
        <f>IF(AC375&gt;0,AC375,"")</f>
        <v/>
      </c>
      <c r="AE375" s="326"/>
      <c r="AF375" s="327" t="str">
        <f>IF(AE375&gt;0,AE375,"")</f>
        <v/>
      </c>
      <c r="AG375" s="326"/>
      <c r="AH375" s="327" t="str">
        <f>IF(AG375&gt;0,AG375,"")</f>
        <v/>
      </c>
      <c r="AI375" s="326"/>
      <c r="AJ375" s="327" t="str">
        <f>IF(AI375&gt;0,AI375,"")</f>
        <v/>
      </c>
      <c r="AK375" s="326"/>
      <c r="AL375" s="327" t="str">
        <f>IF(AK375&gt;0,AK375,"")</f>
        <v/>
      </c>
      <c r="AM375" s="326"/>
      <c r="AN375" s="327" t="str">
        <f>IF(AM375&gt;0,AM375,"")</f>
        <v/>
      </c>
      <c r="AO375" s="326"/>
      <c r="AP375" s="327" t="str">
        <f>IF(AO375&gt;0,AO375,"")</f>
        <v/>
      </c>
      <c r="AQ375" s="328"/>
      <c r="AR375" s="329">
        <f t="shared" ref="AR375:AR386" si="715">AQ375-AS375</f>
        <v>0</v>
      </c>
      <c r="AS375" s="330"/>
      <c r="AT375" s="328"/>
      <c r="AU375" s="329">
        <f t="shared" ref="AU375:AU386" si="716">AT375-AV375</f>
        <v>0</v>
      </c>
      <c r="AV375" s="330"/>
      <c r="AW375" s="328"/>
      <c r="AX375" s="329">
        <f t="shared" ref="AX375:AX386" si="717">AW375-AY375</f>
        <v>0</v>
      </c>
      <c r="AY375" s="330"/>
      <c r="AZ375" s="328"/>
      <c r="BA375" s="329">
        <f t="shared" ref="BA375:BA386" si="718">AZ375-BB375</f>
        <v>0</v>
      </c>
      <c r="BB375" s="330"/>
      <c r="BC375" s="328"/>
      <c r="BD375" s="329">
        <f t="shared" ref="BD375:BD386" si="719">BC375-BE375</f>
        <v>0</v>
      </c>
      <c r="BE375" s="330"/>
      <c r="BF375" s="328"/>
      <c r="BG375" s="329">
        <f t="shared" ref="BG375:BG386" si="720">BF375-BH375</f>
        <v>0</v>
      </c>
      <c r="BH375" s="330"/>
      <c r="BI375" s="328"/>
      <c r="BJ375" s="329">
        <f t="shared" ref="BJ375:BJ386" si="721">BI375-BK375</f>
        <v>0</v>
      </c>
      <c r="BK375" s="330"/>
      <c r="BL375" s="328"/>
      <c r="BM375" s="329">
        <f t="shared" ref="BM375:BM386" si="722">BL375-BN375</f>
        <v>0</v>
      </c>
      <c r="BN375" s="330"/>
      <c r="BO375" s="328"/>
      <c r="BP375" s="329">
        <f t="shared" ref="BP375:BP386" si="723">BO375-BQ375</f>
        <v>0</v>
      </c>
      <c r="BQ375" s="330"/>
      <c r="BR375" s="328"/>
      <c r="BS375" s="347" t="s">
        <v>42</v>
      </c>
    </row>
    <row r="376" spans="1:71" ht="15.75" customHeight="1" x14ac:dyDescent="0.3">
      <c r="A376" s="535"/>
      <c r="B376" s="538"/>
      <c r="C376" s="541"/>
      <c r="D376" s="496"/>
      <c r="E376" s="421"/>
      <c r="F376" s="325" t="s">
        <v>53</v>
      </c>
      <c r="G376" s="326"/>
      <c r="H376" s="332" t="str">
        <f t="shared" ref="H376:H386" si="724">IF(G376&gt;0,G376,"")</f>
        <v/>
      </c>
      <c r="I376" s="326"/>
      <c r="J376" s="332" t="str">
        <f t="shared" ref="J376:J386" si="725">IF(I376&gt;0,I376,"")</f>
        <v/>
      </c>
      <c r="K376" s="326"/>
      <c r="L376" s="332" t="str">
        <f t="shared" ref="L376:L386" si="726">IF(K376&gt;0,K376,"")</f>
        <v/>
      </c>
      <c r="M376" s="326"/>
      <c r="N376" s="332" t="str">
        <f t="shared" ref="N376:N386" si="727">IF(M376&gt;0,M376,"")</f>
        <v/>
      </c>
      <c r="O376" s="326"/>
      <c r="P376" s="332" t="str">
        <f t="shared" ref="P376:P386" si="728">IF(O376&gt;0,O376,"")</f>
        <v/>
      </c>
      <c r="Q376" s="326"/>
      <c r="R376" s="332" t="str">
        <f t="shared" ref="R376:R386" si="729">IF(Q376&gt;0,Q376,"")</f>
        <v/>
      </c>
      <c r="S376" s="326"/>
      <c r="T376" s="332" t="str">
        <f t="shared" ref="T376:T386" si="730">IF(S376&gt;0,S376,"")</f>
        <v/>
      </c>
      <c r="U376" s="326"/>
      <c r="V376" s="332" t="str">
        <f t="shared" ref="V376:V386" si="731">IF(U376&gt;0,U376,"")</f>
        <v/>
      </c>
      <c r="W376" s="326"/>
      <c r="X376" s="332" t="str">
        <f t="shared" ref="X376:X386" si="732">IF(W376&gt;0,W376,"")</f>
        <v/>
      </c>
      <c r="Y376" s="326"/>
      <c r="Z376" s="332" t="str">
        <f t="shared" ref="Z376:Z386" si="733">IF(Y376&gt;0,Y376,"")</f>
        <v/>
      </c>
      <c r="AA376" s="326"/>
      <c r="AB376" s="332" t="str">
        <f t="shared" ref="AB376:AB386" si="734">IF(AA376&gt;0,AA376,"")</f>
        <v/>
      </c>
      <c r="AC376" s="326"/>
      <c r="AD376" s="332" t="str">
        <f t="shared" ref="AD376:AD386" si="735">IF(AC376&gt;0,AC376,"")</f>
        <v/>
      </c>
      <c r="AE376" s="326"/>
      <c r="AF376" s="332" t="str">
        <f t="shared" ref="AF376:AF386" si="736">IF(AE376&gt;0,AE376,"")</f>
        <v/>
      </c>
      <c r="AG376" s="326"/>
      <c r="AH376" s="332" t="str">
        <f t="shared" ref="AH376:AH386" si="737">IF(AG376&gt;0,AG376,"")</f>
        <v/>
      </c>
      <c r="AI376" s="326"/>
      <c r="AJ376" s="332" t="str">
        <f t="shared" ref="AJ376:AJ386" si="738">IF(AI376&gt;0,AI376,"")</f>
        <v/>
      </c>
      <c r="AK376" s="326"/>
      <c r="AL376" s="332" t="str">
        <f t="shared" ref="AL376:AL386" si="739">IF(AK376&gt;0,AK376,"")</f>
        <v/>
      </c>
      <c r="AM376" s="326"/>
      <c r="AN376" s="332" t="str">
        <f t="shared" ref="AN376:AN386" si="740">IF(AM376&gt;0,AM376,"")</f>
        <v/>
      </c>
      <c r="AO376" s="326"/>
      <c r="AP376" s="332" t="str">
        <f t="shared" ref="AP376:AP378" si="741">IF(AO376&gt;0,AO376,"")</f>
        <v/>
      </c>
      <c r="AQ376" s="328"/>
      <c r="AR376" s="333">
        <f t="shared" si="715"/>
        <v>0</v>
      </c>
      <c r="AS376" s="334"/>
      <c r="AT376" s="328"/>
      <c r="AU376" s="333">
        <f t="shared" si="716"/>
        <v>0</v>
      </c>
      <c r="AV376" s="334"/>
      <c r="AW376" s="268">
        <v>413880</v>
      </c>
      <c r="AX376" s="266">
        <f t="shared" si="717"/>
        <v>0</v>
      </c>
      <c r="AY376" s="267">
        <v>413880</v>
      </c>
      <c r="AZ376" s="328"/>
      <c r="BA376" s="333">
        <f t="shared" si="718"/>
        <v>0</v>
      </c>
      <c r="BB376" s="334"/>
      <c r="BC376" s="328"/>
      <c r="BD376" s="333">
        <f t="shared" si="719"/>
        <v>0</v>
      </c>
      <c r="BE376" s="334"/>
      <c r="BF376" s="328"/>
      <c r="BG376" s="333">
        <f t="shared" si="720"/>
        <v>0</v>
      </c>
      <c r="BH376" s="334"/>
      <c r="BI376" s="328"/>
      <c r="BJ376" s="333">
        <f t="shared" si="721"/>
        <v>0</v>
      </c>
      <c r="BK376" s="334"/>
      <c r="BL376" s="328"/>
      <c r="BM376" s="333">
        <f t="shared" si="722"/>
        <v>0</v>
      </c>
      <c r="BN376" s="334"/>
      <c r="BO376" s="328"/>
      <c r="BP376" s="333">
        <f t="shared" si="723"/>
        <v>0</v>
      </c>
      <c r="BQ376" s="334"/>
      <c r="BR376" s="328"/>
      <c r="BS376" s="530">
        <f>SUM(AQ375:AQ386,AT375:AT386,AW375:AW386,AZ375:AZ386,BC375:BC386,BR375:BR386)+SUM(AO375:AO386,AM375:AM386,AK375:AK386,AI375:AI386,AG375:AG386,AE375:AE386,AC375:AC386,AA375:AA386,Y375:Y386,W375:W386,U375:U386,S375:S386,Q373,Q375:Q386,O375:O386,M375:M386,K375:K386,I375:I386,G375:G386,Q373)</f>
        <v>2724246</v>
      </c>
    </row>
    <row r="377" spans="1:71" ht="15.75" customHeight="1" x14ac:dyDescent="0.3">
      <c r="A377" s="535"/>
      <c r="B377" s="538"/>
      <c r="C377" s="541"/>
      <c r="D377" s="496"/>
      <c r="E377" s="421"/>
      <c r="F377" s="325" t="s">
        <v>54</v>
      </c>
      <c r="G377" s="326"/>
      <c r="H377" s="332" t="str">
        <f t="shared" si="724"/>
        <v/>
      </c>
      <c r="I377" s="326"/>
      <c r="J377" s="332" t="str">
        <f t="shared" si="725"/>
        <v/>
      </c>
      <c r="K377" s="326"/>
      <c r="L377" s="332" t="str">
        <f t="shared" si="726"/>
        <v/>
      </c>
      <c r="M377" s="326"/>
      <c r="N377" s="332" t="str">
        <f t="shared" si="727"/>
        <v/>
      </c>
      <c r="O377" s="326"/>
      <c r="P377" s="332" t="str">
        <f t="shared" si="728"/>
        <v/>
      </c>
      <c r="Q377" s="326"/>
      <c r="R377" s="332" t="str">
        <f t="shared" si="729"/>
        <v/>
      </c>
      <c r="S377" s="326"/>
      <c r="T377" s="332" t="str">
        <f t="shared" si="730"/>
        <v/>
      </c>
      <c r="U377" s="326"/>
      <c r="V377" s="332" t="str">
        <f t="shared" si="731"/>
        <v/>
      </c>
      <c r="W377" s="326"/>
      <c r="X377" s="332" t="str">
        <f t="shared" si="732"/>
        <v/>
      </c>
      <c r="Y377" s="326"/>
      <c r="Z377" s="332" t="str">
        <f t="shared" si="733"/>
        <v/>
      </c>
      <c r="AA377" s="326"/>
      <c r="AB377" s="332" t="str">
        <f t="shared" si="734"/>
        <v/>
      </c>
      <c r="AC377" s="326"/>
      <c r="AD377" s="332" t="str">
        <f t="shared" si="735"/>
        <v/>
      </c>
      <c r="AE377" s="326"/>
      <c r="AF377" s="332" t="str">
        <f t="shared" si="736"/>
        <v/>
      </c>
      <c r="AG377" s="326"/>
      <c r="AH377" s="332" t="str">
        <f t="shared" si="737"/>
        <v/>
      </c>
      <c r="AI377" s="326"/>
      <c r="AJ377" s="332" t="str">
        <f t="shared" si="738"/>
        <v/>
      </c>
      <c r="AK377" s="326"/>
      <c r="AL377" s="332" t="str">
        <f t="shared" si="739"/>
        <v/>
      </c>
      <c r="AM377" s="326"/>
      <c r="AN377" s="332" t="str">
        <f t="shared" si="740"/>
        <v/>
      </c>
      <c r="AO377" s="326"/>
      <c r="AP377" s="332" t="str">
        <f t="shared" si="741"/>
        <v/>
      </c>
      <c r="AQ377" s="328"/>
      <c r="AR377" s="333">
        <f t="shared" si="715"/>
        <v>0</v>
      </c>
      <c r="AS377" s="334"/>
      <c r="AT377" s="328"/>
      <c r="AU377" s="333">
        <f t="shared" si="716"/>
        <v>0</v>
      </c>
      <c r="AV377" s="334"/>
      <c r="AW377" s="328"/>
      <c r="AX377" s="333">
        <f t="shared" si="717"/>
        <v>0</v>
      </c>
      <c r="AY377" s="334"/>
      <c r="AZ377" s="328"/>
      <c r="BA377" s="333">
        <f t="shared" si="718"/>
        <v>0</v>
      </c>
      <c r="BB377" s="334"/>
      <c r="BC377" s="328"/>
      <c r="BD377" s="333">
        <f t="shared" si="719"/>
        <v>0</v>
      </c>
      <c r="BE377" s="334"/>
      <c r="BF377" s="328"/>
      <c r="BG377" s="333">
        <f t="shared" si="720"/>
        <v>0</v>
      </c>
      <c r="BH377" s="334"/>
      <c r="BI377" s="328"/>
      <c r="BJ377" s="333">
        <f t="shared" si="721"/>
        <v>0</v>
      </c>
      <c r="BK377" s="334"/>
      <c r="BL377" s="328"/>
      <c r="BM377" s="333">
        <f t="shared" si="722"/>
        <v>0</v>
      </c>
      <c r="BN377" s="334"/>
      <c r="BO377" s="328"/>
      <c r="BP377" s="333">
        <f t="shared" si="723"/>
        <v>0</v>
      </c>
      <c r="BQ377" s="334"/>
      <c r="BR377" s="328"/>
      <c r="BS377" s="531"/>
    </row>
    <row r="378" spans="1:71" ht="15.75" customHeight="1" x14ac:dyDescent="0.3">
      <c r="A378" s="535"/>
      <c r="B378" s="538"/>
      <c r="C378" s="541"/>
      <c r="D378" s="496"/>
      <c r="E378" s="421"/>
      <c r="F378" s="325" t="s">
        <v>55</v>
      </c>
      <c r="G378" s="326"/>
      <c r="H378" s="335" t="str">
        <f t="shared" si="724"/>
        <v/>
      </c>
      <c r="I378" s="326"/>
      <c r="J378" s="335" t="str">
        <f t="shared" si="725"/>
        <v/>
      </c>
      <c r="K378" s="326"/>
      <c r="L378" s="335" t="str">
        <f t="shared" si="726"/>
        <v/>
      </c>
      <c r="M378" s="326"/>
      <c r="N378" s="335" t="str">
        <f t="shared" si="727"/>
        <v/>
      </c>
      <c r="O378" s="326"/>
      <c r="P378" s="335" t="str">
        <f t="shared" si="728"/>
        <v/>
      </c>
      <c r="Q378" s="326"/>
      <c r="R378" s="335" t="str">
        <f t="shared" si="729"/>
        <v/>
      </c>
      <c r="S378" s="326"/>
      <c r="T378" s="335" t="str">
        <f t="shared" si="730"/>
        <v/>
      </c>
      <c r="U378" s="326"/>
      <c r="V378" s="335" t="str">
        <f t="shared" si="731"/>
        <v/>
      </c>
      <c r="W378" s="326"/>
      <c r="X378" s="335" t="str">
        <f t="shared" si="732"/>
        <v/>
      </c>
      <c r="Y378" s="326"/>
      <c r="Z378" s="335" t="str">
        <f t="shared" si="733"/>
        <v/>
      </c>
      <c r="AA378" s="326"/>
      <c r="AB378" s="335" t="str">
        <f t="shared" si="734"/>
        <v/>
      </c>
      <c r="AC378" s="326"/>
      <c r="AD378" s="335" t="str">
        <f t="shared" si="735"/>
        <v/>
      </c>
      <c r="AE378" s="326"/>
      <c r="AF378" s="335" t="str">
        <f t="shared" si="736"/>
        <v/>
      </c>
      <c r="AG378" s="326"/>
      <c r="AH378" s="335" t="str">
        <f t="shared" si="737"/>
        <v/>
      </c>
      <c r="AI378" s="326"/>
      <c r="AJ378" s="335" t="str">
        <f t="shared" si="738"/>
        <v/>
      </c>
      <c r="AK378" s="326"/>
      <c r="AL378" s="335" t="str">
        <f t="shared" si="739"/>
        <v/>
      </c>
      <c r="AM378" s="326"/>
      <c r="AN378" s="335" t="str">
        <f t="shared" si="740"/>
        <v/>
      </c>
      <c r="AO378" s="326"/>
      <c r="AP378" s="335" t="str">
        <f t="shared" si="741"/>
        <v/>
      </c>
      <c r="AQ378" s="328"/>
      <c r="AR378" s="333">
        <f t="shared" si="715"/>
        <v>0</v>
      </c>
      <c r="AS378" s="334"/>
      <c r="AT378" s="328"/>
      <c r="AU378" s="333">
        <f t="shared" si="716"/>
        <v>0</v>
      </c>
      <c r="AV378" s="334"/>
      <c r="AW378" s="328"/>
      <c r="AX378" s="333">
        <f t="shared" si="717"/>
        <v>0</v>
      </c>
      <c r="AY378" s="334"/>
      <c r="AZ378" s="328"/>
      <c r="BA378" s="333">
        <f t="shared" si="718"/>
        <v>0</v>
      </c>
      <c r="BB378" s="334"/>
      <c r="BC378" s="268">
        <v>2310366</v>
      </c>
      <c r="BD378" s="266">
        <f t="shared" si="719"/>
        <v>2310366</v>
      </c>
      <c r="BE378" s="267"/>
      <c r="BF378" s="328"/>
      <c r="BG378" s="333">
        <f t="shared" si="720"/>
        <v>0</v>
      </c>
      <c r="BH378" s="334"/>
      <c r="BI378" s="328"/>
      <c r="BJ378" s="333">
        <f t="shared" si="721"/>
        <v>0</v>
      </c>
      <c r="BK378" s="334"/>
      <c r="BL378" s="328"/>
      <c r="BM378" s="333">
        <f t="shared" si="722"/>
        <v>0</v>
      </c>
      <c r="BN378" s="334"/>
      <c r="BO378" s="328"/>
      <c r="BP378" s="333">
        <f t="shared" si="723"/>
        <v>0</v>
      </c>
      <c r="BQ378" s="334"/>
      <c r="BR378" s="328"/>
      <c r="BS378" s="348" t="s">
        <v>43</v>
      </c>
    </row>
    <row r="379" spans="1:71" ht="15.75" customHeight="1" x14ac:dyDescent="0.3">
      <c r="A379" s="535"/>
      <c r="B379" s="538"/>
      <c r="C379" s="541"/>
      <c r="D379" s="496"/>
      <c r="E379" s="421"/>
      <c r="F379" s="325" t="s">
        <v>56</v>
      </c>
      <c r="G379" s="326"/>
      <c r="H379" s="335" t="str">
        <f t="shared" si="724"/>
        <v/>
      </c>
      <c r="I379" s="326"/>
      <c r="J379" s="335" t="str">
        <f t="shared" si="725"/>
        <v/>
      </c>
      <c r="K379" s="326"/>
      <c r="L379" s="335" t="str">
        <f t="shared" si="726"/>
        <v/>
      </c>
      <c r="M379" s="326"/>
      <c r="N379" s="335" t="str">
        <f t="shared" si="727"/>
        <v/>
      </c>
      <c r="O379" s="326"/>
      <c r="P379" s="335" t="str">
        <f t="shared" si="728"/>
        <v/>
      </c>
      <c r="Q379" s="326"/>
      <c r="R379" s="335" t="str">
        <f t="shared" si="729"/>
        <v/>
      </c>
      <c r="S379" s="326"/>
      <c r="T379" s="335" t="str">
        <f t="shared" si="730"/>
        <v/>
      </c>
      <c r="U379" s="326"/>
      <c r="V379" s="335" t="str">
        <f t="shared" si="731"/>
        <v/>
      </c>
      <c r="W379" s="326"/>
      <c r="X379" s="335" t="str">
        <f t="shared" si="732"/>
        <v/>
      </c>
      <c r="Y379" s="326"/>
      <c r="Z379" s="335" t="str">
        <f t="shared" si="733"/>
        <v/>
      </c>
      <c r="AA379" s="326"/>
      <c r="AB379" s="335" t="str">
        <f t="shared" si="734"/>
        <v/>
      </c>
      <c r="AC379" s="326"/>
      <c r="AD379" s="335" t="str">
        <f t="shared" si="735"/>
        <v/>
      </c>
      <c r="AE379" s="326"/>
      <c r="AF379" s="335" t="str">
        <f t="shared" si="736"/>
        <v/>
      </c>
      <c r="AG379" s="326"/>
      <c r="AH379" s="335" t="str">
        <f t="shared" si="737"/>
        <v/>
      </c>
      <c r="AI379" s="326"/>
      <c r="AJ379" s="335" t="str">
        <f t="shared" si="738"/>
        <v/>
      </c>
      <c r="AK379" s="326"/>
      <c r="AL379" s="335" t="str">
        <f t="shared" si="739"/>
        <v/>
      </c>
      <c r="AM379" s="326"/>
      <c r="AN379" s="335" t="str">
        <f t="shared" si="740"/>
        <v/>
      </c>
      <c r="AO379" s="326"/>
      <c r="AP379" s="335"/>
      <c r="AQ379" s="328"/>
      <c r="AR379" s="333">
        <f t="shared" si="715"/>
        <v>0</v>
      </c>
      <c r="AS379" s="334"/>
      <c r="AT379" s="328"/>
      <c r="AU379" s="333">
        <f t="shared" si="716"/>
        <v>0</v>
      </c>
      <c r="AV379" s="334"/>
      <c r="AW379" s="328"/>
      <c r="AX379" s="333">
        <f t="shared" si="717"/>
        <v>0</v>
      </c>
      <c r="AY379" s="334"/>
      <c r="AZ379" s="328"/>
      <c r="BA379" s="333">
        <f t="shared" si="718"/>
        <v>0</v>
      </c>
      <c r="BB379" s="334"/>
      <c r="BC379" s="328"/>
      <c r="BD379" s="333">
        <f t="shared" si="719"/>
        <v>0</v>
      </c>
      <c r="BE379" s="334"/>
      <c r="BF379" s="328"/>
      <c r="BG379" s="333">
        <f t="shared" si="720"/>
        <v>0</v>
      </c>
      <c r="BH379" s="334"/>
      <c r="BI379" s="328"/>
      <c r="BJ379" s="333">
        <f t="shared" si="721"/>
        <v>0</v>
      </c>
      <c r="BK379" s="334"/>
      <c r="BL379" s="328"/>
      <c r="BM379" s="333">
        <f t="shared" si="722"/>
        <v>0</v>
      </c>
      <c r="BN379" s="334"/>
      <c r="BO379" s="328"/>
      <c r="BP379" s="333">
        <f t="shared" si="723"/>
        <v>0</v>
      </c>
      <c r="BQ379" s="334"/>
      <c r="BR379" s="328"/>
      <c r="BS379" s="530">
        <f>SUM(AR375:AR386,AU375:AU386,AX375:AX386,BA375:BA386,BD375:BD386)</f>
        <v>2310366</v>
      </c>
    </row>
    <row r="380" spans="1:71" ht="15.75" customHeight="1" x14ac:dyDescent="0.3">
      <c r="A380" s="535"/>
      <c r="B380" s="538"/>
      <c r="C380" s="541"/>
      <c r="D380" s="496"/>
      <c r="E380" s="421"/>
      <c r="F380" s="325" t="s">
        <v>57</v>
      </c>
      <c r="G380" s="326"/>
      <c r="H380" s="332" t="str">
        <f t="shared" si="724"/>
        <v/>
      </c>
      <c r="I380" s="326"/>
      <c r="J380" s="332" t="str">
        <f t="shared" si="725"/>
        <v/>
      </c>
      <c r="K380" s="326"/>
      <c r="L380" s="332" t="str">
        <f t="shared" si="726"/>
        <v/>
      </c>
      <c r="M380" s="326"/>
      <c r="N380" s="332" t="str">
        <f t="shared" si="727"/>
        <v/>
      </c>
      <c r="O380" s="326"/>
      <c r="P380" s="332" t="str">
        <f t="shared" si="728"/>
        <v/>
      </c>
      <c r="Q380" s="326"/>
      <c r="R380" s="332" t="str">
        <f t="shared" si="729"/>
        <v/>
      </c>
      <c r="S380" s="326"/>
      <c r="T380" s="332" t="str">
        <f t="shared" si="730"/>
        <v/>
      </c>
      <c r="U380" s="326"/>
      <c r="V380" s="332" t="str">
        <f t="shared" si="731"/>
        <v/>
      </c>
      <c r="W380" s="326"/>
      <c r="X380" s="332" t="str">
        <f t="shared" si="732"/>
        <v/>
      </c>
      <c r="Y380" s="326"/>
      <c r="Z380" s="332" t="str">
        <f t="shared" si="733"/>
        <v/>
      </c>
      <c r="AA380" s="326"/>
      <c r="AB380" s="332" t="str">
        <f t="shared" si="734"/>
        <v/>
      </c>
      <c r="AC380" s="326"/>
      <c r="AD380" s="332" t="str">
        <f t="shared" si="735"/>
        <v/>
      </c>
      <c r="AE380" s="326"/>
      <c r="AF380" s="332" t="str">
        <f t="shared" si="736"/>
        <v/>
      </c>
      <c r="AG380" s="326"/>
      <c r="AH380" s="332" t="str">
        <f t="shared" si="737"/>
        <v/>
      </c>
      <c r="AI380" s="326"/>
      <c r="AJ380" s="332" t="str">
        <f t="shared" si="738"/>
        <v/>
      </c>
      <c r="AK380" s="326"/>
      <c r="AL380" s="332" t="str">
        <f t="shared" si="739"/>
        <v/>
      </c>
      <c r="AM380" s="326"/>
      <c r="AN380" s="332" t="str">
        <f t="shared" si="740"/>
        <v/>
      </c>
      <c r="AO380" s="326"/>
      <c r="AP380" s="332"/>
      <c r="AQ380" s="328"/>
      <c r="AR380" s="333">
        <f t="shared" si="715"/>
        <v>0</v>
      </c>
      <c r="AS380" s="334"/>
      <c r="AT380" s="328"/>
      <c r="AU380" s="333">
        <f t="shared" si="716"/>
        <v>0</v>
      </c>
      <c r="AV380" s="334"/>
      <c r="AW380" s="328"/>
      <c r="AX380" s="333">
        <f t="shared" si="717"/>
        <v>0</v>
      </c>
      <c r="AY380" s="334"/>
      <c r="AZ380" s="328"/>
      <c r="BA380" s="333">
        <f t="shared" si="718"/>
        <v>0</v>
      </c>
      <c r="BB380" s="334"/>
      <c r="BC380" s="328"/>
      <c r="BD380" s="333">
        <f t="shared" si="719"/>
        <v>0</v>
      </c>
      <c r="BE380" s="334"/>
      <c r="BF380" s="328"/>
      <c r="BG380" s="333">
        <f t="shared" si="720"/>
        <v>0</v>
      </c>
      <c r="BH380" s="334"/>
      <c r="BI380" s="328"/>
      <c r="BJ380" s="333"/>
      <c r="BK380" s="334"/>
      <c r="BL380" s="268">
        <v>1733231</v>
      </c>
      <c r="BM380" s="266">
        <f t="shared" si="722"/>
        <v>1733231</v>
      </c>
      <c r="BN380" s="267"/>
      <c r="BO380" s="328"/>
      <c r="BP380" s="333">
        <f t="shared" si="723"/>
        <v>0</v>
      </c>
      <c r="BQ380" s="334"/>
      <c r="BR380" s="328"/>
      <c r="BS380" s="531"/>
    </row>
    <row r="381" spans="1:71" ht="15.75" customHeight="1" x14ac:dyDescent="0.3">
      <c r="A381" s="535"/>
      <c r="B381" s="538"/>
      <c r="C381" s="541"/>
      <c r="D381" s="496"/>
      <c r="E381" s="421"/>
      <c r="F381" s="325" t="s">
        <v>58</v>
      </c>
      <c r="G381" s="326"/>
      <c r="H381" s="332" t="str">
        <f t="shared" si="724"/>
        <v/>
      </c>
      <c r="I381" s="326"/>
      <c r="J381" s="332" t="str">
        <f t="shared" si="725"/>
        <v/>
      </c>
      <c r="K381" s="326"/>
      <c r="L381" s="332" t="str">
        <f t="shared" si="726"/>
        <v/>
      </c>
      <c r="M381" s="326"/>
      <c r="N381" s="332" t="str">
        <f t="shared" si="727"/>
        <v/>
      </c>
      <c r="O381" s="326"/>
      <c r="P381" s="332" t="str">
        <f t="shared" si="728"/>
        <v/>
      </c>
      <c r="Q381" s="326"/>
      <c r="R381" s="332" t="str">
        <f t="shared" si="729"/>
        <v/>
      </c>
      <c r="S381" s="326"/>
      <c r="T381" s="332" t="str">
        <f t="shared" si="730"/>
        <v/>
      </c>
      <c r="U381" s="326"/>
      <c r="V381" s="332" t="str">
        <f t="shared" si="731"/>
        <v/>
      </c>
      <c r="W381" s="326"/>
      <c r="X381" s="332" t="str">
        <f t="shared" si="732"/>
        <v/>
      </c>
      <c r="Y381" s="326"/>
      <c r="Z381" s="332" t="str">
        <f t="shared" si="733"/>
        <v/>
      </c>
      <c r="AA381" s="326"/>
      <c r="AB381" s="332" t="str">
        <f t="shared" si="734"/>
        <v/>
      </c>
      <c r="AC381" s="326"/>
      <c r="AD381" s="332" t="str">
        <f t="shared" si="735"/>
        <v/>
      </c>
      <c r="AE381" s="326"/>
      <c r="AF381" s="332" t="str">
        <f t="shared" si="736"/>
        <v/>
      </c>
      <c r="AG381" s="326"/>
      <c r="AH381" s="332" t="str">
        <f t="shared" si="737"/>
        <v/>
      </c>
      <c r="AI381" s="326"/>
      <c r="AJ381" s="332" t="str">
        <f t="shared" si="738"/>
        <v/>
      </c>
      <c r="AK381" s="326"/>
      <c r="AL381" s="332" t="str">
        <f t="shared" si="739"/>
        <v/>
      </c>
      <c r="AM381" s="326"/>
      <c r="AN381" s="332" t="str">
        <f t="shared" si="740"/>
        <v/>
      </c>
      <c r="AO381" s="326"/>
      <c r="AP381" s="332" t="str">
        <f t="shared" ref="AP381:AP386" si="742">IF(AO381&gt;0,AO381,"")</f>
        <v/>
      </c>
      <c r="AQ381" s="328"/>
      <c r="AR381" s="333">
        <f t="shared" si="715"/>
        <v>0</v>
      </c>
      <c r="AS381" s="334"/>
      <c r="AT381" s="328"/>
      <c r="AU381" s="333">
        <f t="shared" si="716"/>
        <v>0</v>
      </c>
      <c r="AV381" s="334"/>
      <c r="AW381" s="328"/>
      <c r="AX381" s="333">
        <f t="shared" si="717"/>
        <v>0</v>
      </c>
      <c r="AY381" s="334"/>
      <c r="AZ381" s="328"/>
      <c r="BA381" s="333">
        <f t="shared" si="718"/>
        <v>0</v>
      </c>
      <c r="BB381" s="334"/>
      <c r="BC381" s="328"/>
      <c r="BD381" s="333">
        <f t="shared" si="719"/>
        <v>0</v>
      </c>
      <c r="BE381" s="334"/>
      <c r="BF381" s="328"/>
      <c r="BG381" s="333">
        <f t="shared" si="720"/>
        <v>0</v>
      </c>
      <c r="BH381" s="334"/>
      <c r="BI381" s="328"/>
      <c r="BJ381" s="333">
        <f t="shared" si="721"/>
        <v>0</v>
      </c>
      <c r="BK381" s="334"/>
      <c r="BL381" s="328"/>
      <c r="BM381" s="333">
        <f t="shared" si="722"/>
        <v>0</v>
      </c>
      <c r="BN381" s="334"/>
      <c r="BO381" s="328"/>
      <c r="BP381" s="333">
        <f t="shared" si="723"/>
        <v>0</v>
      </c>
      <c r="BQ381" s="334"/>
      <c r="BR381" s="328"/>
      <c r="BS381" s="348" t="s">
        <v>44</v>
      </c>
    </row>
    <row r="382" spans="1:71" ht="15.75" customHeight="1" x14ac:dyDescent="0.3">
      <c r="A382" s="535"/>
      <c r="B382" s="538"/>
      <c r="C382" s="541"/>
      <c r="D382" s="496"/>
      <c r="E382" s="421"/>
      <c r="F382" s="325" t="s">
        <v>59</v>
      </c>
      <c r="G382" s="326"/>
      <c r="H382" s="332" t="str">
        <f t="shared" si="724"/>
        <v/>
      </c>
      <c r="I382" s="326"/>
      <c r="J382" s="332" t="str">
        <f t="shared" si="725"/>
        <v/>
      </c>
      <c r="K382" s="326"/>
      <c r="L382" s="332" t="str">
        <f t="shared" si="726"/>
        <v/>
      </c>
      <c r="M382" s="326"/>
      <c r="N382" s="332" t="str">
        <f t="shared" si="727"/>
        <v/>
      </c>
      <c r="O382" s="326"/>
      <c r="P382" s="332" t="str">
        <f t="shared" si="728"/>
        <v/>
      </c>
      <c r="Q382" s="326"/>
      <c r="R382" s="332" t="str">
        <f t="shared" si="729"/>
        <v/>
      </c>
      <c r="S382" s="326"/>
      <c r="T382" s="332" t="str">
        <f t="shared" si="730"/>
        <v/>
      </c>
      <c r="U382" s="326"/>
      <c r="V382" s="332" t="str">
        <f t="shared" si="731"/>
        <v/>
      </c>
      <c r="W382" s="326"/>
      <c r="X382" s="332" t="str">
        <f t="shared" si="732"/>
        <v/>
      </c>
      <c r="Y382" s="326"/>
      <c r="Z382" s="332" t="str">
        <f t="shared" si="733"/>
        <v/>
      </c>
      <c r="AA382" s="326"/>
      <c r="AB382" s="332" t="str">
        <f t="shared" si="734"/>
        <v/>
      </c>
      <c r="AC382" s="326"/>
      <c r="AD382" s="332" t="str">
        <f t="shared" si="735"/>
        <v/>
      </c>
      <c r="AE382" s="326"/>
      <c r="AF382" s="332" t="str">
        <f t="shared" si="736"/>
        <v/>
      </c>
      <c r="AG382" s="326"/>
      <c r="AH382" s="332" t="str">
        <f t="shared" si="737"/>
        <v/>
      </c>
      <c r="AI382" s="326"/>
      <c r="AJ382" s="332" t="str">
        <f t="shared" si="738"/>
        <v/>
      </c>
      <c r="AK382" s="326"/>
      <c r="AL382" s="332" t="str">
        <f t="shared" si="739"/>
        <v/>
      </c>
      <c r="AM382" s="326"/>
      <c r="AN382" s="332" t="str">
        <f t="shared" si="740"/>
        <v/>
      </c>
      <c r="AO382" s="326"/>
      <c r="AP382" s="332" t="str">
        <f t="shared" si="742"/>
        <v/>
      </c>
      <c r="AQ382" s="328"/>
      <c r="AR382" s="333">
        <f t="shared" si="715"/>
        <v>0</v>
      </c>
      <c r="AS382" s="334"/>
      <c r="AT382" s="328"/>
      <c r="AU382" s="333">
        <f t="shared" si="716"/>
        <v>0</v>
      </c>
      <c r="AV382" s="334"/>
      <c r="AW382" s="328"/>
      <c r="AX382" s="333">
        <f t="shared" si="717"/>
        <v>0</v>
      </c>
      <c r="AY382" s="334"/>
      <c r="AZ382" s="328"/>
      <c r="BA382" s="333">
        <f t="shared" si="718"/>
        <v>0</v>
      </c>
      <c r="BB382" s="334"/>
      <c r="BC382" s="328"/>
      <c r="BD382" s="333">
        <f t="shared" si="719"/>
        <v>0</v>
      </c>
      <c r="BE382" s="334"/>
      <c r="BF382" s="328"/>
      <c r="BG382" s="333">
        <f t="shared" si="720"/>
        <v>0</v>
      </c>
      <c r="BH382" s="334"/>
      <c r="BI382" s="328"/>
      <c r="BJ382" s="333">
        <f t="shared" si="721"/>
        <v>0</v>
      </c>
      <c r="BK382" s="334"/>
      <c r="BL382" s="328"/>
      <c r="BM382" s="333">
        <f t="shared" si="722"/>
        <v>0</v>
      </c>
      <c r="BN382" s="334"/>
      <c r="BO382" s="328"/>
      <c r="BP382" s="333">
        <f t="shared" si="723"/>
        <v>0</v>
      </c>
      <c r="BQ382" s="334"/>
      <c r="BR382" s="328"/>
      <c r="BS382" s="530">
        <f>SUM(AS375:AS386,AV375:AV386,AY375:AY386,BB375:BB386,BE375:BE386)+SUM(AP375:AP386,AN375:AN386,AL375:AL386,AJ375:AJ386,AH375:AH386,AF375:AF386,AD375:AD386,AB375:AB386,Z375:Z386,X375:X386,V375:V386,T375:T386,R375:R386,P375:P386,N375:N386,L375:L386,J375:J386,H375:H386)</f>
        <v>413880</v>
      </c>
    </row>
    <row r="383" spans="1:71" ht="15.75" customHeight="1" x14ac:dyDescent="0.3">
      <c r="A383" s="535"/>
      <c r="B383" s="538"/>
      <c r="C383" s="541"/>
      <c r="D383" s="496"/>
      <c r="E383" s="421"/>
      <c r="F383" s="325" t="s">
        <v>60</v>
      </c>
      <c r="G383" s="326"/>
      <c r="H383" s="332" t="str">
        <f t="shared" si="724"/>
        <v/>
      </c>
      <c r="I383" s="326"/>
      <c r="J383" s="332" t="str">
        <f t="shared" si="725"/>
        <v/>
      </c>
      <c r="K383" s="326"/>
      <c r="L383" s="332" t="str">
        <f t="shared" si="726"/>
        <v/>
      </c>
      <c r="M383" s="326"/>
      <c r="N383" s="332" t="str">
        <f t="shared" si="727"/>
        <v/>
      </c>
      <c r="O383" s="326"/>
      <c r="P383" s="332" t="str">
        <f t="shared" si="728"/>
        <v/>
      </c>
      <c r="Q383" s="326"/>
      <c r="R383" s="332" t="str">
        <f t="shared" si="729"/>
        <v/>
      </c>
      <c r="S383" s="326"/>
      <c r="T383" s="332" t="str">
        <f t="shared" si="730"/>
        <v/>
      </c>
      <c r="U383" s="326"/>
      <c r="V383" s="332" t="str">
        <f t="shared" si="731"/>
        <v/>
      </c>
      <c r="W383" s="326"/>
      <c r="X383" s="332" t="str">
        <f t="shared" si="732"/>
        <v/>
      </c>
      <c r="Y383" s="326"/>
      <c r="Z383" s="332" t="str">
        <f t="shared" si="733"/>
        <v/>
      </c>
      <c r="AA383" s="326"/>
      <c r="AB383" s="332" t="str">
        <f t="shared" si="734"/>
        <v/>
      </c>
      <c r="AC383" s="326"/>
      <c r="AD383" s="332" t="str">
        <f t="shared" si="735"/>
        <v/>
      </c>
      <c r="AE383" s="326"/>
      <c r="AF383" s="332" t="str">
        <f t="shared" si="736"/>
        <v/>
      </c>
      <c r="AG383" s="326"/>
      <c r="AH383" s="332" t="str">
        <f t="shared" si="737"/>
        <v/>
      </c>
      <c r="AI383" s="326"/>
      <c r="AJ383" s="332" t="str">
        <f t="shared" si="738"/>
        <v/>
      </c>
      <c r="AK383" s="326"/>
      <c r="AL383" s="332" t="str">
        <f t="shared" si="739"/>
        <v/>
      </c>
      <c r="AM383" s="326"/>
      <c r="AN383" s="332" t="str">
        <f t="shared" si="740"/>
        <v/>
      </c>
      <c r="AO383" s="326"/>
      <c r="AP383" s="332" t="str">
        <f t="shared" si="742"/>
        <v/>
      </c>
      <c r="AQ383" s="328"/>
      <c r="AR383" s="333">
        <f t="shared" si="715"/>
        <v>0</v>
      </c>
      <c r="AS383" s="334"/>
      <c r="AT383" s="328"/>
      <c r="AU383" s="333">
        <f t="shared" si="716"/>
        <v>0</v>
      </c>
      <c r="AV383" s="334"/>
      <c r="AW383" s="328"/>
      <c r="AX383" s="333">
        <f t="shared" si="717"/>
        <v>0</v>
      </c>
      <c r="AY383" s="334"/>
      <c r="AZ383" s="328"/>
      <c r="BA383" s="333">
        <f t="shared" si="718"/>
        <v>0</v>
      </c>
      <c r="BB383" s="334"/>
      <c r="BC383" s="328"/>
      <c r="BD383" s="333">
        <f t="shared" si="719"/>
        <v>0</v>
      </c>
      <c r="BE383" s="334"/>
      <c r="BF383" s="328"/>
      <c r="BG383" s="333">
        <f t="shared" si="720"/>
        <v>0</v>
      </c>
      <c r="BH383" s="334"/>
      <c r="BI383" s="328"/>
      <c r="BJ383" s="333">
        <f t="shared" si="721"/>
        <v>0</v>
      </c>
      <c r="BK383" s="334"/>
      <c r="BL383" s="328"/>
      <c r="BM383" s="333">
        <f t="shared" si="722"/>
        <v>0</v>
      </c>
      <c r="BN383" s="334"/>
      <c r="BO383" s="328"/>
      <c r="BP383" s="333">
        <f t="shared" si="723"/>
        <v>0</v>
      </c>
      <c r="BQ383" s="334"/>
      <c r="BR383" s="328"/>
      <c r="BS383" s="531"/>
    </row>
    <row r="384" spans="1:71" ht="15.75" customHeight="1" x14ac:dyDescent="0.3">
      <c r="A384" s="535"/>
      <c r="B384" s="538"/>
      <c r="C384" s="541"/>
      <c r="D384" s="496"/>
      <c r="E384" s="421"/>
      <c r="F384" s="325" t="s">
        <v>61</v>
      </c>
      <c r="G384" s="326"/>
      <c r="H384" s="335" t="str">
        <f t="shared" si="724"/>
        <v/>
      </c>
      <c r="I384" s="326"/>
      <c r="J384" s="335" t="str">
        <f t="shared" si="725"/>
        <v/>
      </c>
      <c r="K384" s="326"/>
      <c r="L384" s="335" t="str">
        <f t="shared" si="726"/>
        <v/>
      </c>
      <c r="M384" s="326"/>
      <c r="N384" s="335" t="str">
        <f t="shared" si="727"/>
        <v/>
      </c>
      <c r="O384" s="326"/>
      <c r="P384" s="335" t="str">
        <f t="shared" si="728"/>
        <v/>
      </c>
      <c r="Q384" s="326"/>
      <c r="R384" s="335" t="str">
        <f t="shared" si="729"/>
        <v/>
      </c>
      <c r="S384" s="326"/>
      <c r="T384" s="335" t="str">
        <f t="shared" si="730"/>
        <v/>
      </c>
      <c r="U384" s="326"/>
      <c r="V384" s="335" t="str">
        <f t="shared" si="731"/>
        <v/>
      </c>
      <c r="W384" s="326"/>
      <c r="X384" s="335" t="str">
        <f t="shared" si="732"/>
        <v/>
      </c>
      <c r="Y384" s="326"/>
      <c r="Z384" s="335" t="str">
        <f t="shared" si="733"/>
        <v/>
      </c>
      <c r="AA384" s="326"/>
      <c r="AB384" s="335" t="str">
        <f t="shared" si="734"/>
        <v/>
      </c>
      <c r="AC384" s="326"/>
      <c r="AD384" s="335" t="str">
        <f t="shared" si="735"/>
        <v/>
      </c>
      <c r="AE384" s="326"/>
      <c r="AF384" s="335" t="str">
        <f t="shared" si="736"/>
        <v/>
      </c>
      <c r="AG384" s="326"/>
      <c r="AH384" s="335" t="str">
        <f t="shared" si="737"/>
        <v/>
      </c>
      <c r="AI384" s="326"/>
      <c r="AJ384" s="335" t="str">
        <f t="shared" si="738"/>
        <v/>
      </c>
      <c r="AK384" s="326"/>
      <c r="AL384" s="335" t="str">
        <f t="shared" si="739"/>
        <v/>
      </c>
      <c r="AM384" s="326"/>
      <c r="AN384" s="335" t="str">
        <f t="shared" si="740"/>
        <v/>
      </c>
      <c r="AO384" s="326"/>
      <c r="AP384" s="335" t="str">
        <f t="shared" si="742"/>
        <v/>
      </c>
      <c r="AQ384" s="328"/>
      <c r="AR384" s="333">
        <f t="shared" si="715"/>
        <v>0</v>
      </c>
      <c r="AS384" s="334"/>
      <c r="AT384" s="328"/>
      <c r="AU384" s="333">
        <f t="shared" si="716"/>
        <v>0</v>
      </c>
      <c r="AV384" s="334"/>
      <c r="AW384" s="328"/>
      <c r="AX384" s="333">
        <f t="shared" si="717"/>
        <v>0</v>
      </c>
      <c r="AY384" s="334"/>
      <c r="AZ384" s="328"/>
      <c r="BA384" s="333">
        <f t="shared" si="718"/>
        <v>0</v>
      </c>
      <c r="BB384" s="334"/>
      <c r="BC384" s="328"/>
      <c r="BD384" s="333">
        <f t="shared" si="719"/>
        <v>0</v>
      </c>
      <c r="BE384" s="334"/>
      <c r="BF384" s="328"/>
      <c r="BG384" s="333">
        <f t="shared" si="720"/>
        <v>0</v>
      </c>
      <c r="BH384" s="334"/>
      <c r="BI384" s="328"/>
      <c r="BJ384" s="333">
        <f t="shared" si="721"/>
        <v>0</v>
      </c>
      <c r="BK384" s="334"/>
      <c r="BL384" s="328"/>
      <c r="BM384" s="333">
        <f t="shared" si="722"/>
        <v>0</v>
      </c>
      <c r="BN384" s="334"/>
      <c r="BO384" s="328"/>
      <c r="BP384" s="333">
        <f t="shared" si="723"/>
        <v>0</v>
      </c>
      <c r="BQ384" s="334"/>
      <c r="BR384" s="328"/>
      <c r="BS384" s="348" t="s">
        <v>62</v>
      </c>
    </row>
    <row r="385" spans="1:71" ht="15.75" customHeight="1" x14ac:dyDescent="0.3">
      <c r="A385" s="535"/>
      <c r="B385" s="538"/>
      <c r="C385" s="541"/>
      <c r="D385" s="496"/>
      <c r="E385" s="421"/>
      <c r="F385" s="325" t="s">
        <v>63</v>
      </c>
      <c r="G385" s="326"/>
      <c r="H385" s="332" t="str">
        <f t="shared" si="724"/>
        <v/>
      </c>
      <c r="I385" s="326"/>
      <c r="J385" s="332" t="str">
        <f t="shared" si="725"/>
        <v/>
      </c>
      <c r="K385" s="326"/>
      <c r="L385" s="332" t="str">
        <f t="shared" si="726"/>
        <v/>
      </c>
      <c r="M385" s="326"/>
      <c r="N385" s="332" t="str">
        <f t="shared" si="727"/>
        <v/>
      </c>
      <c r="O385" s="326"/>
      <c r="P385" s="332" t="str">
        <f t="shared" si="728"/>
        <v/>
      </c>
      <c r="Q385" s="326"/>
      <c r="R385" s="332" t="str">
        <f t="shared" si="729"/>
        <v/>
      </c>
      <c r="S385" s="326"/>
      <c r="T385" s="332" t="str">
        <f t="shared" si="730"/>
        <v/>
      </c>
      <c r="U385" s="326"/>
      <c r="V385" s="332" t="str">
        <f t="shared" si="731"/>
        <v/>
      </c>
      <c r="W385" s="326"/>
      <c r="X385" s="332" t="str">
        <f t="shared" si="732"/>
        <v/>
      </c>
      <c r="Y385" s="326"/>
      <c r="Z385" s="332" t="str">
        <f t="shared" si="733"/>
        <v/>
      </c>
      <c r="AA385" s="326"/>
      <c r="AB385" s="332" t="str">
        <f t="shared" si="734"/>
        <v/>
      </c>
      <c r="AC385" s="326"/>
      <c r="AD385" s="332" t="str">
        <f t="shared" si="735"/>
        <v/>
      </c>
      <c r="AE385" s="326"/>
      <c r="AF385" s="332" t="str">
        <f t="shared" si="736"/>
        <v/>
      </c>
      <c r="AG385" s="326"/>
      <c r="AH385" s="332" t="str">
        <f t="shared" si="737"/>
        <v/>
      </c>
      <c r="AI385" s="326"/>
      <c r="AJ385" s="332" t="str">
        <f t="shared" si="738"/>
        <v/>
      </c>
      <c r="AK385" s="326"/>
      <c r="AL385" s="332" t="str">
        <f t="shared" si="739"/>
        <v/>
      </c>
      <c r="AM385" s="326"/>
      <c r="AN385" s="332" t="str">
        <f t="shared" si="740"/>
        <v/>
      </c>
      <c r="AO385" s="326"/>
      <c r="AP385" s="332" t="str">
        <f t="shared" si="742"/>
        <v/>
      </c>
      <c r="AQ385" s="328"/>
      <c r="AR385" s="333">
        <f t="shared" si="715"/>
        <v>0</v>
      </c>
      <c r="AS385" s="334"/>
      <c r="AT385" s="328"/>
      <c r="AU385" s="333">
        <f t="shared" si="716"/>
        <v>0</v>
      </c>
      <c r="AV385" s="334"/>
      <c r="AW385" s="328"/>
      <c r="AX385" s="333">
        <f t="shared" si="717"/>
        <v>0</v>
      </c>
      <c r="AY385" s="334"/>
      <c r="AZ385" s="328"/>
      <c r="BA385" s="333">
        <f t="shared" si="718"/>
        <v>0</v>
      </c>
      <c r="BB385" s="334"/>
      <c r="BC385" s="328"/>
      <c r="BD385" s="333">
        <f t="shared" si="719"/>
        <v>0</v>
      </c>
      <c r="BE385" s="334"/>
      <c r="BF385" s="328"/>
      <c r="BG385" s="333">
        <f t="shared" si="720"/>
        <v>0</v>
      </c>
      <c r="BH385" s="334"/>
      <c r="BI385" s="328"/>
      <c r="BJ385" s="333">
        <f t="shared" si="721"/>
        <v>0</v>
      </c>
      <c r="BK385" s="334"/>
      <c r="BL385" s="328"/>
      <c r="BM385" s="333">
        <f t="shared" si="722"/>
        <v>0</v>
      </c>
      <c r="BN385" s="334"/>
      <c r="BO385" s="328"/>
      <c r="BP385" s="333">
        <f t="shared" si="723"/>
        <v>0</v>
      </c>
      <c r="BQ385" s="334"/>
      <c r="BR385" s="328"/>
      <c r="BS385" s="532">
        <f>BS382/BS376</f>
        <v>0.15192460592765852</v>
      </c>
    </row>
    <row r="386" spans="1:71" ht="15.75" customHeight="1" thickBot="1" x14ac:dyDescent="0.35">
      <c r="A386" s="536"/>
      <c r="B386" s="539"/>
      <c r="C386" s="542"/>
      <c r="D386" s="497"/>
      <c r="E386" s="422"/>
      <c r="F386" s="349" t="s">
        <v>64</v>
      </c>
      <c r="G386" s="350"/>
      <c r="H386" s="351" t="str">
        <f t="shared" si="724"/>
        <v/>
      </c>
      <c r="I386" s="350"/>
      <c r="J386" s="351" t="str">
        <f t="shared" si="725"/>
        <v/>
      </c>
      <c r="K386" s="350"/>
      <c r="L386" s="351" t="str">
        <f t="shared" si="726"/>
        <v/>
      </c>
      <c r="M386" s="350"/>
      <c r="N386" s="351" t="str">
        <f t="shared" si="727"/>
        <v/>
      </c>
      <c r="O386" s="350"/>
      <c r="P386" s="351" t="str">
        <f t="shared" si="728"/>
        <v/>
      </c>
      <c r="Q386" s="350"/>
      <c r="R386" s="351" t="str">
        <f t="shared" si="729"/>
        <v/>
      </c>
      <c r="S386" s="350"/>
      <c r="T386" s="351" t="str">
        <f t="shared" si="730"/>
        <v/>
      </c>
      <c r="U386" s="350"/>
      <c r="V386" s="351" t="str">
        <f t="shared" si="731"/>
        <v/>
      </c>
      <c r="W386" s="350"/>
      <c r="X386" s="351" t="str">
        <f t="shared" si="732"/>
        <v/>
      </c>
      <c r="Y386" s="350"/>
      <c r="Z386" s="351" t="str">
        <f t="shared" si="733"/>
        <v/>
      </c>
      <c r="AA386" s="350"/>
      <c r="AB386" s="351" t="str">
        <f t="shared" si="734"/>
        <v/>
      </c>
      <c r="AC386" s="350"/>
      <c r="AD386" s="351" t="str">
        <f t="shared" si="735"/>
        <v/>
      </c>
      <c r="AE386" s="350"/>
      <c r="AF386" s="351" t="str">
        <f t="shared" si="736"/>
        <v/>
      </c>
      <c r="AG386" s="350"/>
      <c r="AH386" s="351" t="str">
        <f t="shared" si="737"/>
        <v/>
      </c>
      <c r="AI386" s="350"/>
      <c r="AJ386" s="351" t="str">
        <f t="shared" si="738"/>
        <v/>
      </c>
      <c r="AK386" s="350"/>
      <c r="AL386" s="351" t="str">
        <f t="shared" si="739"/>
        <v/>
      </c>
      <c r="AM386" s="350"/>
      <c r="AN386" s="351" t="str">
        <f t="shared" si="740"/>
        <v/>
      </c>
      <c r="AO386" s="350"/>
      <c r="AP386" s="351" t="str">
        <f t="shared" si="742"/>
        <v/>
      </c>
      <c r="AQ386" s="352"/>
      <c r="AR386" s="353">
        <f t="shared" si="715"/>
        <v>0</v>
      </c>
      <c r="AS386" s="354"/>
      <c r="AT386" s="352"/>
      <c r="AU386" s="353">
        <f t="shared" si="716"/>
        <v>0</v>
      </c>
      <c r="AV386" s="354"/>
      <c r="AW386" s="352"/>
      <c r="AX386" s="353">
        <f t="shared" si="717"/>
        <v>0</v>
      </c>
      <c r="AY386" s="354"/>
      <c r="AZ386" s="352"/>
      <c r="BA386" s="353">
        <f t="shared" si="718"/>
        <v>0</v>
      </c>
      <c r="BB386" s="354"/>
      <c r="BC386" s="352"/>
      <c r="BD386" s="353">
        <f t="shared" si="719"/>
        <v>0</v>
      </c>
      <c r="BE386" s="354"/>
      <c r="BF386" s="352"/>
      <c r="BG386" s="353">
        <f t="shared" si="720"/>
        <v>0</v>
      </c>
      <c r="BH386" s="354"/>
      <c r="BI386" s="352"/>
      <c r="BJ386" s="353">
        <f t="shared" si="721"/>
        <v>0</v>
      </c>
      <c r="BK386" s="354"/>
      <c r="BL386" s="352"/>
      <c r="BM386" s="353">
        <f t="shared" si="722"/>
        <v>0</v>
      </c>
      <c r="BN386" s="354"/>
      <c r="BO386" s="352"/>
      <c r="BP386" s="353">
        <f t="shared" si="723"/>
        <v>0</v>
      </c>
      <c r="BQ386" s="354"/>
      <c r="BR386" s="355"/>
      <c r="BS386" s="533"/>
    </row>
    <row r="387" spans="1:71" ht="15" hidden="1" customHeight="1" x14ac:dyDescent="0.25">
      <c r="A387" s="440" t="s">
        <v>27</v>
      </c>
      <c r="B387" s="442" t="s">
        <v>28</v>
      </c>
      <c r="C387" s="442" t="s">
        <v>29</v>
      </c>
      <c r="D387" s="442" t="s">
        <v>30</v>
      </c>
      <c r="E387" s="432" t="s">
        <v>31</v>
      </c>
      <c r="F387" s="444" t="s">
        <v>32</v>
      </c>
      <c r="G387" s="434" t="s">
        <v>33</v>
      </c>
      <c r="H387" s="436" t="s">
        <v>34</v>
      </c>
      <c r="I387" s="434" t="s">
        <v>33</v>
      </c>
      <c r="J387" s="436" t="s">
        <v>34</v>
      </c>
      <c r="K387" s="434" t="s">
        <v>33</v>
      </c>
      <c r="L387" s="436" t="s">
        <v>34</v>
      </c>
      <c r="M387" s="434" t="s">
        <v>33</v>
      </c>
      <c r="N387" s="436" t="s">
        <v>34</v>
      </c>
      <c r="O387" s="434" t="s">
        <v>33</v>
      </c>
      <c r="P387" s="436" t="s">
        <v>34</v>
      </c>
      <c r="Q387" s="434" t="s">
        <v>33</v>
      </c>
      <c r="R387" s="436" t="s">
        <v>34</v>
      </c>
      <c r="S387" s="434" t="s">
        <v>33</v>
      </c>
      <c r="T387" s="436" t="s">
        <v>34</v>
      </c>
      <c r="U387" s="434" t="s">
        <v>33</v>
      </c>
      <c r="V387" s="436" t="s">
        <v>34</v>
      </c>
      <c r="W387" s="434" t="s">
        <v>33</v>
      </c>
      <c r="X387" s="436" t="s">
        <v>34</v>
      </c>
      <c r="Y387" s="434" t="s">
        <v>33</v>
      </c>
      <c r="Z387" s="436" t="s">
        <v>34</v>
      </c>
      <c r="AA387" s="434" t="s">
        <v>33</v>
      </c>
      <c r="AB387" s="436" t="s">
        <v>34</v>
      </c>
      <c r="AC387" s="434" t="s">
        <v>33</v>
      </c>
      <c r="AD387" s="436" t="s">
        <v>34</v>
      </c>
      <c r="AE387" s="434" t="s">
        <v>33</v>
      </c>
      <c r="AF387" s="436" t="s">
        <v>34</v>
      </c>
      <c r="AG387" s="434" t="s">
        <v>33</v>
      </c>
      <c r="AH387" s="436" t="s">
        <v>34</v>
      </c>
      <c r="AI387" s="434" t="s">
        <v>33</v>
      </c>
      <c r="AJ387" s="436" t="s">
        <v>34</v>
      </c>
      <c r="AK387" s="434" t="s">
        <v>33</v>
      </c>
      <c r="AL387" s="436" t="s">
        <v>34</v>
      </c>
      <c r="AM387" s="434" t="s">
        <v>33</v>
      </c>
      <c r="AN387" s="436" t="s">
        <v>34</v>
      </c>
      <c r="AO387" s="434" t="s">
        <v>33</v>
      </c>
      <c r="AP387" s="436" t="s">
        <v>34</v>
      </c>
      <c r="AQ387" s="438" t="s">
        <v>33</v>
      </c>
      <c r="AR387" s="432" t="s">
        <v>35</v>
      </c>
      <c r="AS387" s="405" t="s">
        <v>34</v>
      </c>
      <c r="AT387" s="430" t="s">
        <v>33</v>
      </c>
      <c r="AU387" s="432" t="s">
        <v>35</v>
      </c>
      <c r="AV387" s="405" t="s">
        <v>34</v>
      </c>
      <c r="AW387" s="430" t="s">
        <v>33</v>
      </c>
      <c r="AX387" s="432" t="s">
        <v>35</v>
      </c>
      <c r="AY387" s="405" t="s">
        <v>34</v>
      </c>
      <c r="AZ387" s="430" t="s">
        <v>33</v>
      </c>
      <c r="BA387" s="432" t="s">
        <v>35</v>
      </c>
      <c r="BB387" s="405" t="s">
        <v>34</v>
      </c>
      <c r="BC387" s="430" t="s">
        <v>33</v>
      </c>
      <c r="BD387" s="432" t="s">
        <v>35</v>
      </c>
      <c r="BE387" s="405" t="s">
        <v>34</v>
      </c>
      <c r="BF387" s="430" t="s">
        <v>33</v>
      </c>
      <c r="BG387" s="432" t="s">
        <v>35</v>
      </c>
      <c r="BH387" s="405" t="s">
        <v>34</v>
      </c>
      <c r="BI387" s="430" t="s">
        <v>33</v>
      </c>
      <c r="BJ387" s="432" t="s">
        <v>35</v>
      </c>
      <c r="BK387" s="405" t="s">
        <v>34</v>
      </c>
      <c r="BL387" s="430" t="s">
        <v>33</v>
      </c>
      <c r="BM387" s="432" t="s">
        <v>35</v>
      </c>
      <c r="BN387" s="405" t="s">
        <v>34</v>
      </c>
      <c r="BO387" s="430" t="s">
        <v>33</v>
      </c>
      <c r="BP387" s="432" t="s">
        <v>35</v>
      </c>
      <c r="BQ387" s="405" t="s">
        <v>34</v>
      </c>
      <c r="BR387" s="407" t="s">
        <v>33</v>
      </c>
      <c r="BS387" s="461" t="s">
        <v>36</v>
      </c>
    </row>
    <row r="388" spans="1:71" ht="15" hidden="1" customHeight="1" x14ac:dyDescent="0.25">
      <c r="A388" s="441"/>
      <c r="B388" s="443"/>
      <c r="C388" s="443"/>
      <c r="D388" s="443"/>
      <c r="E388" s="433"/>
      <c r="F388" s="445"/>
      <c r="G388" s="435"/>
      <c r="H388" s="437"/>
      <c r="I388" s="435"/>
      <c r="J388" s="437"/>
      <c r="K388" s="435"/>
      <c r="L388" s="437"/>
      <c r="M388" s="435"/>
      <c r="N388" s="437"/>
      <c r="O388" s="435"/>
      <c r="P388" s="437"/>
      <c r="Q388" s="435"/>
      <c r="R388" s="437"/>
      <c r="S388" s="435"/>
      <c r="T388" s="437"/>
      <c r="U388" s="435"/>
      <c r="V388" s="437"/>
      <c r="W388" s="435"/>
      <c r="X388" s="437"/>
      <c r="Y388" s="435"/>
      <c r="Z388" s="437"/>
      <c r="AA388" s="435"/>
      <c r="AB388" s="437"/>
      <c r="AC388" s="435"/>
      <c r="AD388" s="437"/>
      <c r="AE388" s="435"/>
      <c r="AF388" s="437"/>
      <c r="AG388" s="435"/>
      <c r="AH388" s="437"/>
      <c r="AI388" s="435"/>
      <c r="AJ388" s="437"/>
      <c r="AK388" s="435"/>
      <c r="AL388" s="437"/>
      <c r="AM388" s="435"/>
      <c r="AN388" s="437"/>
      <c r="AO388" s="435"/>
      <c r="AP388" s="437"/>
      <c r="AQ388" s="439"/>
      <c r="AR388" s="433"/>
      <c r="AS388" s="406"/>
      <c r="AT388" s="431"/>
      <c r="AU388" s="433"/>
      <c r="AV388" s="406"/>
      <c r="AW388" s="431"/>
      <c r="AX388" s="433"/>
      <c r="AY388" s="406"/>
      <c r="AZ388" s="431"/>
      <c r="BA388" s="433"/>
      <c r="BB388" s="406"/>
      <c r="BC388" s="431"/>
      <c r="BD388" s="433"/>
      <c r="BE388" s="406"/>
      <c r="BF388" s="431"/>
      <c r="BG388" s="433"/>
      <c r="BH388" s="406"/>
      <c r="BI388" s="431"/>
      <c r="BJ388" s="433"/>
      <c r="BK388" s="406"/>
      <c r="BL388" s="431"/>
      <c r="BM388" s="433"/>
      <c r="BN388" s="406"/>
      <c r="BO388" s="431"/>
      <c r="BP388" s="433"/>
      <c r="BQ388" s="406"/>
      <c r="BR388" s="408"/>
      <c r="BS388" s="410"/>
    </row>
    <row r="389" spans="1:71" ht="15" hidden="1" customHeight="1" x14ac:dyDescent="0.25">
      <c r="A389" s="411" t="s">
        <v>94</v>
      </c>
      <c r="B389" s="414" t="s">
        <v>95</v>
      </c>
      <c r="C389" s="417" t="s">
        <v>96</v>
      </c>
      <c r="D389" s="420" t="s">
        <v>97</v>
      </c>
      <c r="E389" s="423" t="s">
        <v>40</v>
      </c>
      <c r="F389" s="356" t="s">
        <v>41</v>
      </c>
      <c r="G389" s="326"/>
      <c r="H389" s="327" t="str">
        <f>IF(G389&gt;0,G389,"")</f>
        <v/>
      </c>
      <c r="I389" s="326"/>
      <c r="J389" s="327" t="str">
        <f>IF(I389&gt;0,I389,"")</f>
        <v/>
      </c>
      <c r="K389" s="326"/>
      <c r="L389" s="327" t="str">
        <f>IF(K389&gt;0,K389,"")</f>
        <v/>
      </c>
      <c r="M389" s="326"/>
      <c r="N389" s="327" t="str">
        <f>IF(M389&gt;0,M389,"")</f>
        <v/>
      </c>
      <c r="O389" s="326"/>
      <c r="P389" s="327" t="str">
        <f>IF(O389&gt;0,O389,"")</f>
        <v/>
      </c>
      <c r="Q389" s="326"/>
      <c r="R389" s="327" t="str">
        <f>IF(Q389&gt;0,Q389,"")</f>
        <v/>
      </c>
      <c r="S389" s="326"/>
      <c r="T389" s="327" t="str">
        <f>IF(S389&gt;0,S389,"")</f>
        <v/>
      </c>
      <c r="U389" s="326"/>
      <c r="V389" s="327" t="str">
        <f>IF(U389&gt;0,U389,"")</f>
        <v/>
      </c>
      <c r="W389" s="326"/>
      <c r="X389" s="327" t="str">
        <f>IF(W389&gt;0,W389,"")</f>
        <v/>
      </c>
      <c r="Y389" s="326"/>
      <c r="Z389" s="327" t="str">
        <f>IF(Y389&gt;0,Y389,"")</f>
        <v/>
      </c>
      <c r="AA389" s="326"/>
      <c r="AB389" s="327" t="str">
        <f>IF(AA389&gt;0,AA389,"")</f>
        <v/>
      </c>
      <c r="AC389" s="326"/>
      <c r="AD389" s="327" t="str">
        <f>IF(AC389&gt;0,AC389,"")</f>
        <v/>
      </c>
      <c r="AE389" s="326"/>
      <c r="AF389" s="327" t="str">
        <f>IF(AE389&gt;0,AE389,"")</f>
        <v/>
      </c>
      <c r="AG389" s="326"/>
      <c r="AH389" s="327" t="str">
        <f>IF(AG389&gt;0,AG389,"")</f>
        <v/>
      </c>
      <c r="AI389" s="326"/>
      <c r="AJ389" s="327" t="str">
        <f>IF(AI389&gt;0,AI389,"")</f>
        <v/>
      </c>
      <c r="AK389" s="326"/>
      <c r="AL389" s="327" t="str">
        <f>IF(AK389&gt;0,AK389,"")</f>
        <v/>
      </c>
      <c r="AM389" s="326"/>
      <c r="AN389" s="327" t="str">
        <f>IF(AM389&gt;0,AM389,"")</f>
        <v/>
      </c>
      <c r="AO389" s="326"/>
      <c r="AP389" s="327" t="str">
        <f>IF(AO389&gt;0,AO389,"")</f>
        <v/>
      </c>
      <c r="AQ389" s="337"/>
      <c r="AR389" s="329">
        <f t="shared" ref="AR389:AR400" si="743">AQ389-AS389</f>
        <v>0</v>
      </c>
      <c r="AS389" s="330"/>
      <c r="AT389" s="328"/>
      <c r="AU389" s="329">
        <f t="shared" ref="AU389:AU400" si="744">AT389-AV389</f>
        <v>0</v>
      </c>
      <c r="AV389" s="330"/>
      <c r="AW389" s="328"/>
      <c r="AX389" s="329">
        <f t="shared" ref="AX389:AX400" si="745">AW389-AY389</f>
        <v>0</v>
      </c>
      <c r="AY389" s="330"/>
      <c r="AZ389" s="328"/>
      <c r="BA389" s="329">
        <f t="shared" ref="BA389:BA400" si="746">AZ389-BB389</f>
        <v>0</v>
      </c>
      <c r="BB389" s="330"/>
      <c r="BC389" s="328"/>
      <c r="BD389" s="329">
        <f t="shared" ref="BD389:BD400" si="747">BC389-BE389</f>
        <v>0</v>
      </c>
      <c r="BE389" s="330"/>
      <c r="BF389" s="328"/>
      <c r="BG389" s="329">
        <f t="shared" ref="BG389:BG400" si="748">BF389-BH389</f>
        <v>0</v>
      </c>
      <c r="BH389" s="330"/>
      <c r="BI389" s="328"/>
      <c r="BJ389" s="329">
        <f t="shared" ref="BJ389:BJ400" si="749">BI389-BK389</f>
        <v>0</v>
      </c>
      <c r="BK389" s="330"/>
      <c r="BL389" s="328"/>
      <c r="BM389" s="329">
        <f t="shared" ref="BM389:BM400" si="750">BL389-BN389</f>
        <v>0</v>
      </c>
      <c r="BN389" s="330"/>
      <c r="BO389" s="328"/>
      <c r="BP389" s="329">
        <f t="shared" ref="BP389:BP400" si="751">BO389-BQ389</f>
        <v>0</v>
      </c>
      <c r="BQ389" s="330"/>
      <c r="BR389" s="338"/>
      <c r="BS389" s="347" t="s">
        <v>42</v>
      </c>
    </row>
    <row r="390" spans="1:71" ht="15" hidden="1" customHeight="1" x14ac:dyDescent="0.25">
      <c r="A390" s="412"/>
      <c r="B390" s="415"/>
      <c r="C390" s="418"/>
      <c r="D390" s="421"/>
      <c r="E390" s="424"/>
      <c r="F390" s="301" t="s">
        <v>53</v>
      </c>
      <c r="G390" s="326"/>
      <c r="H390" s="332" t="str">
        <f t="shared" ref="H390:J400" si="752">IF(G390&gt;0,G390,"")</f>
        <v/>
      </c>
      <c r="I390" s="326"/>
      <c r="J390" s="332" t="str">
        <f t="shared" si="752"/>
        <v/>
      </c>
      <c r="K390" s="326"/>
      <c r="L390" s="332" t="str">
        <f t="shared" ref="L390:L400" si="753">IF(K390&gt;0,K390,"")</f>
        <v/>
      </c>
      <c r="M390" s="326"/>
      <c r="N390" s="332" t="str">
        <f t="shared" ref="N390:N400" si="754">IF(M390&gt;0,M390,"")</f>
        <v/>
      </c>
      <c r="O390" s="326"/>
      <c r="P390" s="332" t="str">
        <f t="shared" ref="P390:P400" si="755">IF(O390&gt;0,O390,"")</f>
        <v/>
      </c>
      <c r="Q390" s="326"/>
      <c r="R390" s="332" t="str">
        <f t="shared" ref="R390:R400" si="756">IF(Q390&gt;0,Q390,"")</f>
        <v/>
      </c>
      <c r="S390" s="326"/>
      <c r="T390" s="332" t="str">
        <f t="shared" ref="T390:T400" si="757">IF(S390&gt;0,S390,"")</f>
        <v/>
      </c>
      <c r="U390" s="326"/>
      <c r="V390" s="332" t="str">
        <f t="shared" ref="V390:V400" si="758">IF(U390&gt;0,U390,"")</f>
        <v/>
      </c>
      <c r="W390" s="326"/>
      <c r="X390" s="332" t="str">
        <f t="shared" ref="X390:X400" si="759">IF(W390&gt;0,W390,"")</f>
        <v/>
      </c>
      <c r="Y390" s="326"/>
      <c r="Z390" s="332" t="str">
        <f t="shared" ref="Z390:Z400" si="760">IF(Y390&gt;0,Y390,"")</f>
        <v/>
      </c>
      <c r="AA390" s="326"/>
      <c r="AB390" s="332" t="str">
        <f t="shared" ref="AB390:AB400" si="761">IF(AA390&gt;0,AA390,"")</f>
        <v/>
      </c>
      <c r="AC390" s="326"/>
      <c r="AD390" s="332" t="str">
        <f t="shared" ref="AD390:AD400" si="762">IF(AC390&gt;0,AC390,"")</f>
        <v/>
      </c>
      <c r="AE390" s="326"/>
      <c r="AF390" s="332" t="str">
        <f t="shared" ref="AF390:AF400" si="763">IF(AE390&gt;0,AE390,"")</f>
        <v/>
      </c>
      <c r="AG390" s="326"/>
      <c r="AH390" s="332" t="str">
        <f t="shared" ref="AH390:AH400" si="764">IF(AG390&gt;0,AG390,"")</f>
        <v/>
      </c>
      <c r="AI390" s="326"/>
      <c r="AJ390" s="332" t="str">
        <f t="shared" ref="AJ390:AJ400" si="765">IF(AI390&gt;0,AI390,"")</f>
        <v/>
      </c>
      <c r="AK390" s="326"/>
      <c r="AL390" s="332" t="str">
        <f t="shared" ref="AL390:AL400" si="766">IF(AK390&gt;0,AK390,"")</f>
        <v/>
      </c>
      <c r="AM390" s="326"/>
      <c r="AN390" s="332" t="str">
        <f t="shared" ref="AN390:AN400" si="767">IF(AM390&gt;0,AM390,"")</f>
        <v/>
      </c>
      <c r="AO390" s="326"/>
      <c r="AP390" s="332" t="str">
        <f t="shared" ref="AP390:AP400" si="768">IF(AO390&gt;0,AO390,"")</f>
        <v/>
      </c>
      <c r="AQ390" s="337"/>
      <c r="AR390" s="333">
        <f t="shared" si="743"/>
        <v>0</v>
      </c>
      <c r="AS390" s="334"/>
      <c r="AT390" s="328"/>
      <c r="AU390" s="333">
        <f t="shared" si="744"/>
        <v>0</v>
      </c>
      <c r="AV390" s="334"/>
      <c r="AW390" s="328"/>
      <c r="AX390" s="333">
        <f t="shared" si="745"/>
        <v>0</v>
      </c>
      <c r="AY390" s="334"/>
      <c r="AZ390" s="328"/>
      <c r="BA390" s="333">
        <f t="shared" si="746"/>
        <v>0</v>
      </c>
      <c r="BB390" s="334"/>
      <c r="BC390" s="328"/>
      <c r="BD390" s="333">
        <f t="shared" si="747"/>
        <v>0</v>
      </c>
      <c r="BE390" s="334"/>
      <c r="BF390" s="328"/>
      <c r="BG390" s="333">
        <f t="shared" si="748"/>
        <v>0</v>
      </c>
      <c r="BH390" s="334"/>
      <c r="BI390" s="328"/>
      <c r="BJ390" s="333">
        <f t="shared" si="749"/>
        <v>0</v>
      </c>
      <c r="BK390" s="334"/>
      <c r="BL390" s="328"/>
      <c r="BM390" s="333">
        <f t="shared" si="750"/>
        <v>0</v>
      </c>
      <c r="BN390" s="334"/>
      <c r="BO390" s="328"/>
      <c r="BP390" s="333">
        <f t="shared" si="751"/>
        <v>0</v>
      </c>
      <c r="BQ390" s="334"/>
      <c r="BR390" s="338"/>
      <c r="BS390" s="426">
        <f>SUM(AQ389:AQ400,AT389:AT400,AW389:AW400,AZ389:AZ400,BC389:BC400,BR389:BR400)+SUM(AO389:AO400,AM389:AM400,AK389:AK400,AI389:AI400,AG389:AG400,AE389:AE400,AC389:AC400,AA389:AA400,Y389:Y400,W389:W400,U389:U400,S389:S400,Q387,Q389:Q400,O389:O400,M389:M400,K389:K400,I389:I400,G389:G400,Q387)</f>
        <v>0</v>
      </c>
    </row>
    <row r="391" spans="1:71" ht="15" hidden="1" customHeight="1" x14ac:dyDescent="0.25">
      <c r="A391" s="412"/>
      <c r="B391" s="415"/>
      <c r="C391" s="418"/>
      <c r="D391" s="421"/>
      <c r="E391" s="424"/>
      <c r="F391" s="301" t="s">
        <v>54</v>
      </c>
      <c r="G391" s="326"/>
      <c r="H391" s="332" t="str">
        <f t="shared" si="752"/>
        <v/>
      </c>
      <c r="I391" s="326"/>
      <c r="J391" s="332" t="str">
        <f t="shared" si="752"/>
        <v/>
      </c>
      <c r="K391" s="326"/>
      <c r="L391" s="332" t="str">
        <f t="shared" si="753"/>
        <v/>
      </c>
      <c r="M391" s="326"/>
      <c r="N391" s="332" t="str">
        <f t="shared" si="754"/>
        <v/>
      </c>
      <c r="O391" s="326"/>
      <c r="P391" s="332" t="str">
        <f t="shared" si="755"/>
        <v/>
      </c>
      <c r="Q391" s="326"/>
      <c r="R391" s="332" t="str">
        <f t="shared" si="756"/>
        <v/>
      </c>
      <c r="S391" s="326"/>
      <c r="T391" s="332" t="str">
        <f t="shared" si="757"/>
        <v/>
      </c>
      <c r="U391" s="326"/>
      <c r="V391" s="332" t="str">
        <f t="shared" si="758"/>
        <v/>
      </c>
      <c r="W391" s="326"/>
      <c r="X391" s="332" t="str">
        <f t="shared" si="759"/>
        <v/>
      </c>
      <c r="Y391" s="326"/>
      <c r="Z391" s="332" t="str">
        <f t="shared" si="760"/>
        <v/>
      </c>
      <c r="AA391" s="326"/>
      <c r="AB391" s="332" t="str">
        <f t="shared" si="761"/>
        <v/>
      </c>
      <c r="AC391" s="326"/>
      <c r="AD391" s="332" t="str">
        <f t="shared" si="762"/>
        <v/>
      </c>
      <c r="AE391" s="326"/>
      <c r="AF391" s="332" t="str">
        <f t="shared" si="763"/>
        <v/>
      </c>
      <c r="AG391" s="326"/>
      <c r="AH391" s="332" t="str">
        <f t="shared" si="764"/>
        <v/>
      </c>
      <c r="AI391" s="326"/>
      <c r="AJ391" s="332" t="str">
        <f t="shared" si="765"/>
        <v/>
      </c>
      <c r="AK391" s="326"/>
      <c r="AL391" s="332" t="str">
        <f t="shared" si="766"/>
        <v/>
      </c>
      <c r="AM391" s="326"/>
      <c r="AN391" s="332" t="str">
        <f t="shared" si="767"/>
        <v/>
      </c>
      <c r="AO391" s="326"/>
      <c r="AP391" s="332" t="str">
        <f t="shared" si="768"/>
        <v/>
      </c>
      <c r="AQ391" s="337"/>
      <c r="AR391" s="333">
        <f t="shared" si="743"/>
        <v>0</v>
      </c>
      <c r="AS391" s="334"/>
      <c r="AT391" s="328"/>
      <c r="AU391" s="333">
        <f t="shared" si="744"/>
        <v>0</v>
      </c>
      <c r="AV391" s="334"/>
      <c r="AW391" s="328"/>
      <c r="AX391" s="333">
        <f t="shared" si="745"/>
        <v>0</v>
      </c>
      <c r="AY391" s="334"/>
      <c r="AZ391" s="328"/>
      <c r="BA391" s="333">
        <f t="shared" si="746"/>
        <v>0</v>
      </c>
      <c r="BB391" s="334"/>
      <c r="BC391" s="328"/>
      <c r="BD391" s="333">
        <f t="shared" si="747"/>
        <v>0</v>
      </c>
      <c r="BE391" s="334"/>
      <c r="BF391" s="328"/>
      <c r="BG391" s="333">
        <f t="shared" si="748"/>
        <v>0</v>
      </c>
      <c r="BH391" s="334"/>
      <c r="BI391" s="328"/>
      <c r="BJ391" s="333">
        <f t="shared" si="749"/>
        <v>0</v>
      </c>
      <c r="BK391" s="334"/>
      <c r="BL391" s="328"/>
      <c r="BM391" s="333">
        <f t="shared" si="750"/>
        <v>0</v>
      </c>
      <c r="BN391" s="334"/>
      <c r="BO391" s="328"/>
      <c r="BP391" s="333">
        <f t="shared" si="751"/>
        <v>0</v>
      </c>
      <c r="BQ391" s="334"/>
      <c r="BR391" s="338"/>
      <c r="BS391" s="426"/>
    </row>
    <row r="392" spans="1:71" ht="15" hidden="1" customHeight="1" x14ac:dyDescent="0.25">
      <c r="A392" s="412"/>
      <c r="B392" s="415"/>
      <c r="C392" s="418"/>
      <c r="D392" s="421"/>
      <c r="E392" s="424"/>
      <c r="F392" s="301" t="s">
        <v>55</v>
      </c>
      <c r="G392" s="326"/>
      <c r="H392" s="335" t="str">
        <f t="shared" si="752"/>
        <v/>
      </c>
      <c r="I392" s="326"/>
      <c r="J392" s="335" t="str">
        <f t="shared" si="752"/>
        <v/>
      </c>
      <c r="K392" s="326"/>
      <c r="L392" s="335" t="str">
        <f t="shared" si="753"/>
        <v/>
      </c>
      <c r="M392" s="326"/>
      <c r="N392" s="335" t="str">
        <f t="shared" si="754"/>
        <v/>
      </c>
      <c r="O392" s="326"/>
      <c r="P392" s="335" t="str">
        <f t="shared" si="755"/>
        <v/>
      </c>
      <c r="Q392" s="326"/>
      <c r="R392" s="335" t="str">
        <f t="shared" si="756"/>
        <v/>
      </c>
      <c r="S392" s="326"/>
      <c r="T392" s="335" t="str">
        <f t="shared" si="757"/>
        <v/>
      </c>
      <c r="U392" s="326"/>
      <c r="V392" s="335" t="str">
        <f t="shared" si="758"/>
        <v/>
      </c>
      <c r="W392" s="326"/>
      <c r="X392" s="335" t="str">
        <f t="shared" si="759"/>
        <v/>
      </c>
      <c r="Y392" s="326"/>
      <c r="Z392" s="335" t="str">
        <f t="shared" si="760"/>
        <v/>
      </c>
      <c r="AA392" s="326"/>
      <c r="AB392" s="335" t="str">
        <f t="shared" si="761"/>
        <v/>
      </c>
      <c r="AC392" s="326"/>
      <c r="AD392" s="335" t="str">
        <f t="shared" si="762"/>
        <v/>
      </c>
      <c r="AE392" s="326"/>
      <c r="AF392" s="335" t="str">
        <f t="shared" si="763"/>
        <v/>
      </c>
      <c r="AG392" s="326"/>
      <c r="AH392" s="335" t="str">
        <f t="shared" si="764"/>
        <v/>
      </c>
      <c r="AI392" s="326"/>
      <c r="AJ392" s="335" t="str">
        <f t="shared" si="765"/>
        <v/>
      </c>
      <c r="AK392" s="326"/>
      <c r="AL392" s="335" t="str">
        <f t="shared" si="766"/>
        <v/>
      </c>
      <c r="AM392" s="326"/>
      <c r="AN392" s="335" t="str">
        <f t="shared" si="767"/>
        <v/>
      </c>
      <c r="AO392" s="326"/>
      <c r="AP392" s="335" t="str">
        <f t="shared" si="768"/>
        <v/>
      </c>
      <c r="AQ392" s="337"/>
      <c r="AR392" s="333">
        <f t="shared" si="743"/>
        <v>0</v>
      </c>
      <c r="AS392" s="334"/>
      <c r="AT392" s="328"/>
      <c r="AU392" s="333">
        <f t="shared" si="744"/>
        <v>0</v>
      </c>
      <c r="AV392" s="334"/>
      <c r="AW392" s="328"/>
      <c r="AX392" s="333">
        <f t="shared" si="745"/>
        <v>0</v>
      </c>
      <c r="AY392" s="334"/>
      <c r="AZ392" s="328"/>
      <c r="BA392" s="333">
        <f t="shared" si="746"/>
        <v>0</v>
      </c>
      <c r="BB392" s="334"/>
      <c r="BC392" s="328"/>
      <c r="BD392" s="333">
        <f t="shared" si="747"/>
        <v>0</v>
      </c>
      <c r="BE392" s="334"/>
      <c r="BF392" s="328"/>
      <c r="BG392" s="333">
        <f t="shared" si="748"/>
        <v>0</v>
      </c>
      <c r="BH392" s="334"/>
      <c r="BI392" s="328"/>
      <c r="BJ392" s="333">
        <f t="shared" si="749"/>
        <v>0</v>
      </c>
      <c r="BK392" s="334"/>
      <c r="BL392" s="328"/>
      <c r="BM392" s="333">
        <f t="shared" si="750"/>
        <v>0</v>
      </c>
      <c r="BN392" s="334"/>
      <c r="BO392" s="328"/>
      <c r="BP392" s="333">
        <f t="shared" si="751"/>
        <v>0</v>
      </c>
      <c r="BQ392" s="334"/>
      <c r="BR392" s="338"/>
      <c r="BS392" s="348" t="s">
        <v>43</v>
      </c>
    </row>
    <row r="393" spans="1:71" ht="15" hidden="1" customHeight="1" x14ac:dyDescent="0.25">
      <c r="A393" s="412"/>
      <c r="B393" s="415"/>
      <c r="C393" s="418"/>
      <c r="D393" s="421"/>
      <c r="E393" s="424"/>
      <c r="F393" s="301" t="s">
        <v>56</v>
      </c>
      <c r="G393" s="326"/>
      <c r="H393" s="335" t="str">
        <f t="shared" si="752"/>
        <v/>
      </c>
      <c r="I393" s="326"/>
      <c r="J393" s="335" t="str">
        <f t="shared" si="752"/>
        <v/>
      </c>
      <c r="K393" s="326"/>
      <c r="L393" s="335" t="str">
        <f t="shared" si="753"/>
        <v/>
      </c>
      <c r="M393" s="326"/>
      <c r="N393" s="335" t="str">
        <f t="shared" si="754"/>
        <v/>
      </c>
      <c r="O393" s="326"/>
      <c r="P393" s="335" t="str">
        <f t="shared" si="755"/>
        <v/>
      </c>
      <c r="Q393" s="326"/>
      <c r="R393" s="335" t="str">
        <f t="shared" si="756"/>
        <v/>
      </c>
      <c r="S393" s="326"/>
      <c r="T393" s="335" t="str">
        <f t="shared" si="757"/>
        <v/>
      </c>
      <c r="U393" s="326"/>
      <c r="V393" s="335" t="str">
        <f t="shared" si="758"/>
        <v/>
      </c>
      <c r="W393" s="326"/>
      <c r="X393" s="335" t="str">
        <f t="shared" si="759"/>
        <v/>
      </c>
      <c r="Y393" s="326"/>
      <c r="Z393" s="335" t="str">
        <f t="shared" si="760"/>
        <v/>
      </c>
      <c r="AA393" s="326"/>
      <c r="AB393" s="335" t="str">
        <f t="shared" si="761"/>
        <v/>
      </c>
      <c r="AC393" s="326"/>
      <c r="AD393" s="335" t="str">
        <f t="shared" si="762"/>
        <v/>
      </c>
      <c r="AE393" s="326"/>
      <c r="AF393" s="335" t="str">
        <f t="shared" si="763"/>
        <v/>
      </c>
      <c r="AG393" s="326"/>
      <c r="AH393" s="335" t="str">
        <f t="shared" si="764"/>
        <v/>
      </c>
      <c r="AI393" s="326"/>
      <c r="AJ393" s="335" t="str">
        <f t="shared" si="765"/>
        <v/>
      </c>
      <c r="AK393" s="326"/>
      <c r="AL393" s="335" t="str">
        <f t="shared" si="766"/>
        <v/>
      </c>
      <c r="AM393" s="326"/>
      <c r="AN393" s="335" t="str">
        <f t="shared" si="767"/>
        <v/>
      </c>
      <c r="AO393" s="326"/>
      <c r="AP393" s="335" t="str">
        <f t="shared" si="768"/>
        <v/>
      </c>
      <c r="AQ393" s="337"/>
      <c r="AR393" s="333">
        <f t="shared" si="743"/>
        <v>0</v>
      </c>
      <c r="AS393" s="334"/>
      <c r="AT393" s="328"/>
      <c r="AU393" s="333">
        <f t="shared" si="744"/>
        <v>0</v>
      </c>
      <c r="AV393" s="334"/>
      <c r="AW393" s="328"/>
      <c r="AX393" s="333">
        <f t="shared" si="745"/>
        <v>0</v>
      </c>
      <c r="AY393" s="334"/>
      <c r="AZ393" s="328"/>
      <c r="BA393" s="333">
        <f t="shared" si="746"/>
        <v>0</v>
      </c>
      <c r="BB393" s="334"/>
      <c r="BC393" s="328"/>
      <c r="BD393" s="333">
        <f t="shared" si="747"/>
        <v>0</v>
      </c>
      <c r="BE393" s="334"/>
      <c r="BF393" s="328"/>
      <c r="BG393" s="333">
        <f t="shared" si="748"/>
        <v>0</v>
      </c>
      <c r="BH393" s="334"/>
      <c r="BI393" s="328"/>
      <c r="BJ393" s="333">
        <f t="shared" si="749"/>
        <v>0</v>
      </c>
      <c r="BK393" s="334"/>
      <c r="BL393" s="328"/>
      <c r="BM393" s="333">
        <f t="shared" si="750"/>
        <v>0</v>
      </c>
      <c r="BN393" s="334"/>
      <c r="BO393" s="328"/>
      <c r="BP393" s="333">
        <f t="shared" si="751"/>
        <v>0</v>
      </c>
      <c r="BQ393" s="334"/>
      <c r="BR393" s="338"/>
      <c r="BS393" s="426">
        <f>SUM(AR389:AR400,AU389:AU400,AX389:AX400,BA389:BA400,BD389:BD400)</f>
        <v>0</v>
      </c>
    </row>
    <row r="394" spans="1:71" ht="15" hidden="1" customHeight="1" x14ac:dyDescent="0.25">
      <c r="A394" s="412"/>
      <c r="B394" s="415"/>
      <c r="C394" s="418"/>
      <c r="D394" s="421"/>
      <c r="E394" s="424"/>
      <c r="F394" s="301" t="s">
        <v>57</v>
      </c>
      <c r="G394" s="326"/>
      <c r="H394" s="332" t="str">
        <f t="shared" si="752"/>
        <v/>
      </c>
      <c r="I394" s="326"/>
      <c r="J394" s="332" t="str">
        <f t="shared" si="752"/>
        <v/>
      </c>
      <c r="K394" s="326"/>
      <c r="L394" s="332" t="str">
        <f t="shared" si="753"/>
        <v/>
      </c>
      <c r="M394" s="326"/>
      <c r="N394" s="332" t="str">
        <f t="shared" si="754"/>
        <v/>
      </c>
      <c r="O394" s="326"/>
      <c r="P394" s="332" t="str">
        <f t="shared" si="755"/>
        <v/>
      </c>
      <c r="Q394" s="326"/>
      <c r="R394" s="332" t="str">
        <f t="shared" si="756"/>
        <v/>
      </c>
      <c r="S394" s="326"/>
      <c r="T394" s="332" t="str">
        <f t="shared" si="757"/>
        <v/>
      </c>
      <c r="U394" s="326"/>
      <c r="V394" s="332" t="str">
        <f t="shared" si="758"/>
        <v/>
      </c>
      <c r="W394" s="326"/>
      <c r="X394" s="332" t="str">
        <f t="shared" si="759"/>
        <v/>
      </c>
      <c r="Y394" s="326"/>
      <c r="Z394" s="332" t="str">
        <f t="shared" si="760"/>
        <v/>
      </c>
      <c r="AA394" s="326"/>
      <c r="AB394" s="332" t="str">
        <f t="shared" si="761"/>
        <v/>
      </c>
      <c r="AC394" s="326"/>
      <c r="AD394" s="332" t="str">
        <f t="shared" si="762"/>
        <v/>
      </c>
      <c r="AE394" s="326"/>
      <c r="AF394" s="332" t="str">
        <f t="shared" si="763"/>
        <v/>
      </c>
      <c r="AG394" s="326"/>
      <c r="AH394" s="332" t="str">
        <f t="shared" si="764"/>
        <v/>
      </c>
      <c r="AI394" s="326"/>
      <c r="AJ394" s="332" t="str">
        <f t="shared" si="765"/>
        <v/>
      </c>
      <c r="AK394" s="326"/>
      <c r="AL394" s="332" t="str">
        <f t="shared" si="766"/>
        <v/>
      </c>
      <c r="AM394" s="326"/>
      <c r="AN394" s="332" t="str">
        <f t="shared" si="767"/>
        <v/>
      </c>
      <c r="AO394" s="326"/>
      <c r="AP394" s="332" t="str">
        <f t="shared" si="768"/>
        <v/>
      </c>
      <c r="AQ394" s="337"/>
      <c r="AR394" s="333">
        <f t="shared" si="743"/>
        <v>0</v>
      </c>
      <c r="AS394" s="334"/>
      <c r="AT394" s="328"/>
      <c r="AU394" s="333">
        <f t="shared" si="744"/>
        <v>0</v>
      </c>
      <c r="AV394" s="334"/>
      <c r="AW394" s="328"/>
      <c r="AX394" s="333">
        <f t="shared" si="745"/>
        <v>0</v>
      </c>
      <c r="AY394" s="334"/>
      <c r="AZ394" s="328"/>
      <c r="BA394" s="333">
        <f t="shared" si="746"/>
        <v>0</v>
      </c>
      <c r="BB394" s="334"/>
      <c r="BC394" s="328"/>
      <c r="BD394" s="333">
        <f t="shared" si="747"/>
        <v>0</v>
      </c>
      <c r="BE394" s="334"/>
      <c r="BF394" s="328"/>
      <c r="BG394" s="333">
        <f t="shared" si="748"/>
        <v>0</v>
      </c>
      <c r="BH394" s="334"/>
      <c r="BI394" s="328"/>
      <c r="BJ394" s="333">
        <f t="shared" si="749"/>
        <v>0</v>
      </c>
      <c r="BK394" s="334"/>
      <c r="BL394" s="328"/>
      <c r="BM394" s="333">
        <f t="shared" si="750"/>
        <v>0</v>
      </c>
      <c r="BN394" s="334"/>
      <c r="BO394" s="328"/>
      <c r="BP394" s="333">
        <f t="shared" si="751"/>
        <v>0</v>
      </c>
      <c r="BQ394" s="334"/>
      <c r="BR394" s="338"/>
      <c r="BS394" s="427"/>
    </row>
    <row r="395" spans="1:71" ht="15" hidden="1" customHeight="1" x14ac:dyDescent="0.25">
      <c r="A395" s="412"/>
      <c r="B395" s="415"/>
      <c r="C395" s="418"/>
      <c r="D395" s="421"/>
      <c r="E395" s="424"/>
      <c r="F395" s="301" t="s">
        <v>58</v>
      </c>
      <c r="G395" s="326"/>
      <c r="H395" s="332" t="str">
        <f t="shared" si="752"/>
        <v/>
      </c>
      <c r="I395" s="326"/>
      <c r="J395" s="332" t="str">
        <f t="shared" si="752"/>
        <v/>
      </c>
      <c r="K395" s="326"/>
      <c r="L395" s="332" t="str">
        <f t="shared" si="753"/>
        <v/>
      </c>
      <c r="M395" s="326"/>
      <c r="N395" s="332" t="str">
        <f t="shared" si="754"/>
        <v/>
      </c>
      <c r="O395" s="326"/>
      <c r="P395" s="332" t="str">
        <f t="shared" si="755"/>
        <v/>
      </c>
      <c r="Q395" s="326"/>
      <c r="R395" s="332" t="str">
        <f t="shared" si="756"/>
        <v/>
      </c>
      <c r="S395" s="326"/>
      <c r="T395" s="332" t="str">
        <f t="shared" si="757"/>
        <v/>
      </c>
      <c r="U395" s="326"/>
      <c r="V395" s="332" t="str">
        <f t="shared" si="758"/>
        <v/>
      </c>
      <c r="W395" s="326"/>
      <c r="X395" s="332" t="str">
        <f t="shared" si="759"/>
        <v/>
      </c>
      <c r="Y395" s="326"/>
      <c r="Z395" s="332" t="str">
        <f t="shared" si="760"/>
        <v/>
      </c>
      <c r="AA395" s="326"/>
      <c r="AB395" s="332" t="str">
        <f t="shared" si="761"/>
        <v/>
      </c>
      <c r="AC395" s="326"/>
      <c r="AD395" s="332" t="str">
        <f t="shared" si="762"/>
        <v/>
      </c>
      <c r="AE395" s="326"/>
      <c r="AF395" s="332" t="str">
        <f t="shared" si="763"/>
        <v/>
      </c>
      <c r="AG395" s="326"/>
      <c r="AH395" s="332" t="str">
        <f t="shared" si="764"/>
        <v/>
      </c>
      <c r="AI395" s="326"/>
      <c r="AJ395" s="332" t="str">
        <f t="shared" si="765"/>
        <v/>
      </c>
      <c r="AK395" s="326"/>
      <c r="AL395" s="332" t="str">
        <f t="shared" si="766"/>
        <v/>
      </c>
      <c r="AM395" s="326"/>
      <c r="AN395" s="332" t="str">
        <f t="shared" si="767"/>
        <v/>
      </c>
      <c r="AO395" s="326"/>
      <c r="AP395" s="332" t="str">
        <f t="shared" si="768"/>
        <v/>
      </c>
      <c r="AQ395" s="337"/>
      <c r="AR395" s="333">
        <f t="shared" si="743"/>
        <v>0</v>
      </c>
      <c r="AS395" s="334"/>
      <c r="AT395" s="328"/>
      <c r="AU395" s="333">
        <f t="shared" si="744"/>
        <v>0</v>
      </c>
      <c r="AV395" s="334"/>
      <c r="AW395" s="328"/>
      <c r="AX395" s="333">
        <f t="shared" si="745"/>
        <v>0</v>
      </c>
      <c r="AY395" s="334"/>
      <c r="AZ395" s="328"/>
      <c r="BA395" s="333">
        <f t="shared" si="746"/>
        <v>0</v>
      </c>
      <c r="BB395" s="334"/>
      <c r="BC395" s="328"/>
      <c r="BD395" s="333">
        <f t="shared" si="747"/>
        <v>0</v>
      </c>
      <c r="BE395" s="334"/>
      <c r="BF395" s="328"/>
      <c r="BG395" s="333">
        <f t="shared" si="748"/>
        <v>0</v>
      </c>
      <c r="BH395" s="334"/>
      <c r="BI395" s="328"/>
      <c r="BJ395" s="333">
        <f t="shared" si="749"/>
        <v>0</v>
      </c>
      <c r="BK395" s="334"/>
      <c r="BL395" s="328"/>
      <c r="BM395" s="333">
        <f t="shared" si="750"/>
        <v>0</v>
      </c>
      <c r="BN395" s="334"/>
      <c r="BO395" s="328"/>
      <c r="BP395" s="333">
        <f t="shared" si="751"/>
        <v>0</v>
      </c>
      <c r="BQ395" s="334"/>
      <c r="BR395" s="338"/>
      <c r="BS395" s="348" t="s">
        <v>44</v>
      </c>
    </row>
    <row r="396" spans="1:71" ht="15" hidden="1" customHeight="1" x14ac:dyDescent="0.25">
      <c r="A396" s="412"/>
      <c r="B396" s="415"/>
      <c r="C396" s="418"/>
      <c r="D396" s="421"/>
      <c r="E396" s="424"/>
      <c r="F396" s="301" t="s">
        <v>59</v>
      </c>
      <c r="G396" s="326"/>
      <c r="H396" s="332" t="str">
        <f t="shared" si="752"/>
        <v/>
      </c>
      <c r="I396" s="326"/>
      <c r="J396" s="332" t="str">
        <f t="shared" si="752"/>
        <v/>
      </c>
      <c r="K396" s="326"/>
      <c r="L396" s="332" t="str">
        <f t="shared" si="753"/>
        <v/>
      </c>
      <c r="M396" s="326"/>
      <c r="N396" s="332" t="str">
        <f t="shared" si="754"/>
        <v/>
      </c>
      <c r="O396" s="326"/>
      <c r="P396" s="332" t="str">
        <f t="shared" si="755"/>
        <v/>
      </c>
      <c r="Q396" s="326"/>
      <c r="R396" s="332" t="str">
        <f t="shared" si="756"/>
        <v/>
      </c>
      <c r="S396" s="326"/>
      <c r="T396" s="332" t="str">
        <f t="shared" si="757"/>
        <v/>
      </c>
      <c r="U396" s="326"/>
      <c r="V396" s="332" t="str">
        <f t="shared" si="758"/>
        <v/>
      </c>
      <c r="W396" s="326"/>
      <c r="X396" s="332" t="str">
        <f t="shared" si="759"/>
        <v/>
      </c>
      <c r="Y396" s="326"/>
      <c r="Z396" s="332" t="str">
        <f t="shared" si="760"/>
        <v/>
      </c>
      <c r="AA396" s="326"/>
      <c r="AB396" s="332" t="str">
        <f t="shared" si="761"/>
        <v/>
      </c>
      <c r="AC396" s="326"/>
      <c r="AD396" s="332" t="str">
        <f t="shared" si="762"/>
        <v/>
      </c>
      <c r="AE396" s="326"/>
      <c r="AF396" s="332" t="str">
        <f t="shared" si="763"/>
        <v/>
      </c>
      <c r="AG396" s="326"/>
      <c r="AH396" s="332" t="str">
        <f t="shared" si="764"/>
        <v/>
      </c>
      <c r="AI396" s="326"/>
      <c r="AJ396" s="332" t="str">
        <f t="shared" si="765"/>
        <v/>
      </c>
      <c r="AK396" s="326"/>
      <c r="AL396" s="332" t="str">
        <f t="shared" si="766"/>
        <v/>
      </c>
      <c r="AM396" s="326"/>
      <c r="AN396" s="332" t="str">
        <f t="shared" si="767"/>
        <v/>
      </c>
      <c r="AO396" s="326"/>
      <c r="AP396" s="332" t="str">
        <f t="shared" si="768"/>
        <v/>
      </c>
      <c r="AQ396" s="337"/>
      <c r="AR396" s="333">
        <f t="shared" si="743"/>
        <v>0</v>
      </c>
      <c r="AS396" s="334"/>
      <c r="AT396" s="328"/>
      <c r="AU396" s="333">
        <f t="shared" si="744"/>
        <v>0</v>
      </c>
      <c r="AV396" s="334"/>
      <c r="AW396" s="328"/>
      <c r="AX396" s="333">
        <f t="shared" si="745"/>
        <v>0</v>
      </c>
      <c r="AY396" s="334"/>
      <c r="AZ396" s="328"/>
      <c r="BA396" s="333">
        <f t="shared" si="746"/>
        <v>0</v>
      </c>
      <c r="BB396" s="334"/>
      <c r="BC396" s="328"/>
      <c r="BD396" s="333">
        <f t="shared" si="747"/>
        <v>0</v>
      </c>
      <c r="BE396" s="334"/>
      <c r="BF396" s="328"/>
      <c r="BG396" s="333">
        <f t="shared" si="748"/>
        <v>0</v>
      </c>
      <c r="BH396" s="334"/>
      <c r="BI396" s="328"/>
      <c r="BJ396" s="333">
        <f t="shared" si="749"/>
        <v>0</v>
      </c>
      <c r="BK396" s="334"/>
      <c r="BL396" s="328"/>
      <c r="BM396" s="333">
        <f t="shared" si="750"/>
        <v>0</v>
      </c>
      <c r="BN396" s="334"/>
      <c r="BO396" s="328"/>
      <c r="BP396" s="333">
        <f t="shared" si="751"/>
        <v>0</v>
      </c>
      <c r="BQ396" s="334"/>
      <c r="BR396" s="338"/>
      <c r="BS396" s="426">
        <f>SUM(AS389:AS400,AV389:AV400,AY389:AY400,BB389:BB400,BE389:BE400)+SUM(AP389:AP400,AN389:AN400,AL389:AL400,AJ389:AJ400,AH389:AH400,AF389:AF400,AD389:AD400,AB389:AB400,Z389:Z400,X389:X400,V389:V400,T389:T400,R389:R400,P389:P400,N389:N400,L389:L400,J389:J400,H389:H400)</f>
        <v>0</v>
      </c>
    </row>
    <row r="397" spans="1:71" ht="15" hidden="1" customHeight="1" x14ac:dyDescent="0.25">
      <c r="A397" s="412"/>
      <c r="B397" s="415"/>
      <c r="C397" s="418"/>
      <c r="D397" s="421"/>
      <c r="E397" s="424"/>
      <c r="F397" s="301" t="s">
        <v>60</v>
      </c>
      <c r="G397" s="326"/>
      <c r="H397" s="332" t="str">
        <f t="shared" si="752"/>
        <v/>
      </c>
      <c r="I397" s="326"/>
      <c r="J397" s="332" t="str">
        <f t="shared" si="752"/>
        <v/>
      </c>
      <c r="K397" s="326"/>
      <c r="L397" s="332" t="str">
        <f t="shared" si="753"/>
        <v/>
      </c>
      <c r="M397" s="326"/>
      <c r="N397" s="332" t="str">
        <f t="shared" si="754"/>
        <v/>
      </c>
      <c r="O397" s="326"/>
      <c r="P397" s="332" t="str">
        <f t="shared" si="755"/>
        <v/>
      </c>
      <c r="Q397" s="326"/>
      <c r="R397" s="332" t="str">
        <f t="shared" si="756"/>
        <v/>
      </c>
      <c r="S397" s="326"/>
      <c r="T397" s="332" t="str">
        <f t="shared" si="757"/>
        <v/>
      </c>
      <c r="U397" s="326"/>
      <c r="V397" s="332" t="str">
        <f t="shared" si="758"/>
        <v/>
      </c>
      <c r="W397" s="326"/>
      <c r="X397" s="332" t="str">
        <f t="shared" si="759"/>
        <v/>
      </c>
      <c r="Y397" s="326"/>
      <c r="Z397" s="332" t="str">
        <f t="shared" si="760"/>
        <v/>
      </c>
      <c r="AA397" s="326"/>
      <c r="AB397" s="332" t="str">
        <f t="shared" si="761"/>
        <v/>
      </c>
      <c r="AC397" s="326"/>
      <c r="AD397" s="332" t="str">
        <f t="shared" si="762"/>
        <v/>
      </c>
      <c r="AE397" s="326"/>
      <c r="AF397" s="332" t="str">
        <f t="shared" si="763"/>
        <v/>
      </c>
      <c r="AG397" s="326"/>
      <c r="AH397" s="332" t="str">
        <f t="shared" si="764"/>
        <v/>
      </c>
      <c r="AI397" s="326"/>
      <c r="AJ397" s="332" t="str">
        <f t="shared" si="765"/>
        <v/>
      </c>
      <c r="AK397" s="326"/>
      <c r="AL397" s="332" t="str">
        <f t="shared" si="766"/>
        <v/>
      </c>
      <c r="AM397" s="326"/>
      <c r="AN397" s="332" t="str">
        <f t="shared" si="767"/>
        <v/>
      </c>
      <c r="AO397" s="326"/>
      <c r="AP397" s="332" t="str">
        <f t="shared" si="768"/>
        <v/>
      </c>
      <c r="AQ397" s="337"/>
      <c r="AR397" s="333">
        <f t="shared" si="743"/>
        <v>0</v>
      </c>
      <c r="AS397" s="334"/>
      <c r="AT397" s="328"/>
      <c r="AU397" s="333">
        <f t="shared" si="744"/>
        <v>0</v>
      </c>
      <c r="AV397" s="334"/>
      <c r="AW397" s="328"/>
      <c r="AX397" s="333">
        <f t="shared" si="745"/>
        <v>0</v>
      </c>
      <c r="AY397" s="334"/>
      <c r="AZ397" s="328"/>
      <c r="BA397" s="333">
        <f t="shared" si="746"/>
        <v>0</v>
      </c>
      <c r="BB397" s="334"/>
      <c r="BC397" s="328"/>
      <c r="BD397" s="333">
        <f t="shared" si="747"/>
        <v>0</v>
      </c>
      <c r="BE397" s="334"/>
      <c r="BF397" s="328"/>
      <c r="BG397" s="333">
        <f t="shared" si="748"/>
        <v>0</v>
      </c>
      <c r="BH397" s="334"/>
      <c r="BI397" s="328"/>
      <c r="BJ397" s="333">
        <f t="shared" si="749"/>
        <v>0</v>
      </c>
      <c r="BK397" s="334"/>
      <c r="BL397" s="328"/>
      <c r="BM397" s="333">
        <f t="shared" si="750"/>
        <v>0</v>
      </c>
      <c r="BN397" s="334"/>
      <c r="BO397" s="328"/>
      <c r="BP397" s="333">
        <f t="shared" si="751"/>
        <v>0</v>
      </c>
      <c r="BQ397" s="334"/>
      <c r="BR397" s="338"/>
      <c r="BS397" s="426"/>
    </row>
    <row r="398" spans="1:71" ht="15" hidden="1" customHeight="1" x14ac:dyDescent="0.25">
      <c r="A398" s="412"/>
      <c r="B398" s="415"/>
      <c r="C398" s="418"/>
      <c r="D398" s="421"/>
      <c r="E398" s="424"/>
      <c r="F398" s="301" t="s">
        <v>61</v>
      </c>
      <c r="G398" s="326"/>
      <c r="H398" s="335" t="str">
        <f t="shared" si="752"/>
        <v/>
      </c>
      <c r="I398" s="326"/>
      <c r="J398" s="335" t="str">
        <f t="shared" si="752"/>
        <v/>
      </c>
      <c r="K398" s="326"/>
      <c r="L398" s="335" t="str">
        <f t="shared" si="753"/>
        <v/>
      </c>
      <c r="M398" s="326"/>
      <c r="N398" s="335" t="str">
        <f t="shared" si="754"/>
        <v/>
      </c>
      <c r="O398" s="326"/>
      <c r="P398" s="335" t="str">
        <f t="shared" si="755"/>
        <v/>
      </c>
      <c r="Q398" s="326"/>
      <c r="R398" s="335" t="str">
        <f t="shared" si="756"/>
        <v/>
      </c>
      <c r="S398" s="326"/>
      <c r="T398" s="335" t="str">
        <f t="shared" si="757"/>
        <v/>
      </c>
      <c r="U398" s="326"/>
      <c r="V398" s="335" t="str">
        <f t="shared" si="758"/>
        <v/>
      </c>
      <c r="W398" s="326"/>
      <c r="X398" s="335" t="str">
        <f t="shared" si="759"/>
        <v/>
      </c>
      <c r="Y398" s="326"/>
      <c r="Z398" s="335" t="str">
        <f t="shared" si="760"/>
        <v/>
      </c>
      <c r="AA398" s="326"/>
      <c r="AB398" s="335" t="str">
        <f t="shared" si="761"/>
        <v/>
      </c>
      <c r="AC398" s="326"/>
      <c r="AD398" s="335" t="str">
        <f t="shared" si="762"/>
        <v/>
      </c>
      <c r="AE398" s="326"/>
      <c r="AF398" s="335" t="str">
        <f t="shared" si="763"/>
        <v/>
      </c>
      <c r="AG398" s="326"/>
      <c r="AH398" s="335" t="str">
        <f t="shared" si="764"/>
        <v/>
      </c>
      <c r="AI398" s="326"/>
      <c r="AJ398" s="335" t="str">
        <f t="shared" si="765"/>
        <v/>
      </c>
      <c r="AK398" s="326"/>
      <c r="AL398" s="335" t="str">
        <f t="shared" si="766"/>
        <v/>
      </c>
      <c r="AM398" s="326"/>
      <c r="AN398" s="335" t="str">
        <f t="shared" si="767"/>
        <v/>
      </c>
      <c r="AO398" s="326"/>
      <c r="AP398" s="335" t="str">
        <f t="shared" si="768"/>
        <v/>
      </c>
      <c r="AQ398" s="337"/>
      <c r="AR398" s="333">
        <f t="shared" si="743"/>
        <v>0</v>
      </c>
      <c r="AS398" s="334"/>
      <c r="AT398" s="328"/>
      <c r="AU398" s="333">
        <f t="shared" si="744"/>
        <v>0</v>
      </c>
      <c r="AV398" s="334"/>
      <c r="AW398" s="328"/>
      <c r="AX398" s="333">
        <f t="shared" si="745"/>
        <v>0</v>
      </c>
      <c r="AY398" s="334"/>
      <c r="AZ398" s="328"/>
      <c r="BA398" s="333">
        <f t="shared" si="746"/>
        <v>0</v>
      </c>
      <c r="BB398" s="334"/>
      <c r="BC398" s="328"/>
      <c r="BD398" s="333">
        <f t="shared" si="747"/>
        <v>0</v>
      </c>
      <c r="BE398" s="334"/>
      <c r="BF398" s="328"/>
      <c r="BG398" s="333">
        <f t="shared" si="748"/>
        <v>0</v>
      </c>
      <c r="BH398" s="334"/>
      <c r="BI398" s="328"/>
      <c r="BJ398" s="333">
        <f t="shared" si="749"/>
        <v>0</v>
      </c>
      <c r="BK398" s="334"/>
      <c r="BL398" s="328"/>
      <c r="BM398" s="333">
        <f t="shared" si="750"/>
        <v>0</v>
      </c>
      <c r="BN398" s="334"/>
      <c r="BO398" s="328"/>
      <c r="BP398" s="333">
        <f t="shared" si="751"/>
        <v>0</v>
      </c>
      <c r="BQ398" s="334"/>
      <c r="BR398" s="338"/>
      <c r="BS398" s="348" t="s">
        <v>62</v>
      </c>
    </row>
    <row r="399" spans="1:71" ht="15" hidden="1" customHeight="1" x14ac:dyDescent="0.25">
      <c r="A399" s="412"/>
      <c r="B399" s="415"/>
      <c r="C399" s="418"/>
      <c r="D399" s="421"/>
      <c r="E399" s="424"/>
      <c r="F399" s="301" t="s">
        <v>63</v>
      </c>
      <c r="G399" s="326"/>
      <c r="H399" s="332" t="str">
        <f t="shared" si="752"/>
        <v/>
      </c>
      <c r="I399" s="326"/>
      <c r="J399" s="332" t="str">
        <f t="shared" si="752"/>
        <v/>
      </c>
      <c r="K399" s="326"/>
      <c r="L399" s="332" t="str">
        <f t="shared" si="753"/>
        <v/>
      </c>
      <c r="M399" s="326"/>
      <c r="N399" s="332" t="str">
        <f t="shared" si="754"/>
        <v/>
      </c>
      <c r="O399" s="326"/>
      <c r="P399" s="332" t="str">
        <f t="shared" si="755"/>
        <v/>
      </c>
      <c r="Q399" s="326"/>
      <c r="R399" s="332" t="str">
        <f t="shared" si="756"/>
        <v/>
      </c>
      <c r="S399" s="326"/>
      <c r="T399" s="332" t="str">
        <f t="shared" si="757"/>
        <v/>
      </c>
      <c r="U399" s="326"/>
      <c r="V399" s="332" t="str">
        <f t="shared" si="758"/>
        <v/>
      </c>
      <c r="W399" s="326"/>
      <c r="X399" s="332" t="str">
        <f t="shared" si="759"/>
        <v/>
      </c>
      <c r="Y399" s="326"/>
      <c r="Z399" s="332" t="str">
        <f t="shared" si="760"/>
        <v/>
      </c>
      <c r="AA399" s="326"/>
      <c r="AB399" s="332" t="str">
        <f t="shared" si="761"/>
        <v/>
      </c>
      <c r="AC399" s="326"/>
      <c r="AD399" s="332" t="str">
        <f t="shared" si="762"/>
        <v/>
      </c>
      <c r="AE399" s="326"/>
      <c r="AF399" s="332" t="str">
        <f t="shared" si="763"/>
        <v/>
      </c>
      <c r="AG399" s="326"/>
      <c r="AH399" s="332" t="str">
        <f t="shared" si="764"/>
        <v/>
      </c>
      <c r="AI399" s="326"/>
      <c r="AJ399" s="332" t="str">
        <f t="shared" si="765"/>
        <v/>
      </c>
      <c r="AK399" s="326"/>
      <c r="AL399" s="332" t="str">
        <f t="shared" si="766"/>
        <v/>
      </c>
      <c r="AM399" s="326"/>
      <c r="AN399" s="332" t="str">
        <f t="shared" si="767"/>
        <v/>
      </c>
      <c r="AO399" s="326"/>
      <c r="AP399" s="332" t="str">
        <f t="shared" si="768"/>
        <v/>
      </c>
      <c r="AQ399" s="337"/>
      <c r="AR399" s="333">
        <f t="shared" si="743"/>
        <v>0</v>
      </c>
      <c r="AS399" s="334"/>
      <c r="AT399" s="328"/>
      <c r="AU399" s="333">
        <f t="shared" si="744"/>
        <v>0</v>
      </c>
      <c r="AV399" s="334"/>
      <c r="AW399" s="328"/>
      <c r="AX399" s="333">
        <f t="shared" si="745"/>
        <v>0</v>
      </c>
      <c r="AY399" s="334"/>
      <c r="AZ399" s="328"/>
      <c r="BA399" s="333">
        <f t="shared" si="746"/>
        <v>0</v>
      </c>
      <c r="BB399" s="334"/>
      <c r="BC399" s="328"/>
      <c r="BD399" s="333">
        <f t="shared" si="747"/>
        <v>0</v>
      </c>
      <c r="BE399" s="334"/>
      <c r="BF399" s="328"/>
      <c r="BG399" s="333">
        <f t="shared" si="748"/>
        <v>0</v>
      </c>
      <c r="BH399" s="334"/>
      <c r="BI399" s="328"/>
      <c r="BJ399" s="333">
        <f t="shared" si="749"/>
        <v>0</v>
      </c>
      <c r="BK399" s="334"/>
      <c r="BL399" s="328"/>
      <c r="BM399" s="333">
        <f t="shared" si="750"/>
        <v>0</v>
      </c>
      <c r="BN399" s="334"/>
      <c r="BO399" s="328"/>
      <c r="BP399" s="333">
        <f t="shared" si="751"/>
        <v>0</v>
      </c>
      <c r="BQ399" s="334"/>
      <c r="BR399" s="338"/>
      <c r="BS399" s="428" t="e">
        <f>BS396/BS390</f>
        <v>#DIV/0!</v>
      </c>
    </row>
    <row r="400" spans="1:71" ht="15.75" hidden="1" customHeight="1" thickBot="1" x14ac:dyDescent="0.3">
      <c r="A400" s="413"/>
      <c r="B400" s="416"/>
      <c r="C400" s="419"/>
      <c r="D400" s="422"/>
      <c r="E400" s="425"/>
      <c r="F400" s="358" t="s">
        <v>64</v>
      </c>
      <c r="G400" s="350"/>
      <c r="H400" s="351" t="str">
        <f t="shared" si="752"/>
        <v/>
      </c>
      <c r="I400" s="350"/>
      <c r="J400" s="351" t="str">
        <f t="shared" si="752"/>
        <v/>
      </c>
      <c r="K400" s="350"/>
      <c r="L400" s="351" t="str">
        <f t="shared" si="753"/>
        <v/>
      </c>
      <c r="M400" s="350"/>
      <c r="N400" s="351" t="str">
        <f t="shared" si="754"/>
        <v/>
      </c>
      <c r="O400" s="350"/>
      <c r="P400" s="351" t="str">
        <f t="shared" si="755"/>
        <v/>
      </c>
      <c r="Q400" s="350"/>
      <c r="R400" s="351" t="str">
        <f t="shared" si="756"/>
        <v/>
      </c>
      <c r="S400" s="350"/>
      <c r="T400" s="351" t="str">
        <f t="shared" si="757"/>
        <v/>
      </c>
      <c r="U400" s="350"/>
      <c r="V400" s="351" t="str">
        <f t="shared" si="758"/>
        <v/>
      </c>
      <c r="W400" s="350"/>
      <c r="X400" s="351" t="str">
        <f t="shared" si="759"/>
        <v/>
      </c>
      <c r="Y400" s="350"/>
      <c r="Z400" s="351" t="str">
        <f t="shared" si="760"/>
        <v/>
      </c>
      <c r="AA400" s="350"/>
      <c r="AB400" s="351" t="str">
        <f t="shared" si="761"/>
        <v/>
      </c>
      <c r="AC400" s="350"/>
      <c r="AD400" s="351" t="str">
        <f t="shared" si="762"/>
        <v/>
      </c>
      <c r="AE400" s="350"/>
      <c r="AF400" s="351" t="str">
        <f t="shared" si="763"/>
        <v/>
      </c>
      <c r="AG400" s="350"/>
      <c r="AH400" s="351" t="str">
        <f t="shared" si="764"/>
        <v/>
      </c>
      <c r="AI400" s="350"/>
      <c r="AJ400" s="351" t="str">
        <f t="shared" si="765"/>
        <v/>
      </c>
      <c r="AK400" s="350"/>
      <c r="AL400" s="351" t="str">
        <f t="shared" si="766"/>
        <v/>
      </c>
      <c r="AM400" s="350"/>
      <c r="AN400" s="351" t="str">
        <f t="shared" si="767"/>
        <v/>
      </c>
      <c r="AO400" s="350"/>
      <c r="AP400" s="351" t="str">
        <f t="shared" si="768"/>
        <v/>
      </c>
      <c r="AQ400" s="359"/>
      <c r="AR400" s="353">
        <f t="shared" si="743"/>
        <v>0</v>
      </c>
      <c r="AS400" s="354"/>
      <c r="AT400" s="352"/>
      <c r="AU400" s="353">
        <f t="shared" si="744"/>
        <v>0</v>
      </c>
      <c r="AV400" s="354"/>
      <c r="AW400" s="352"/>
      <c r="AX400" s="353">
        <f t="shared" si="745"/>
        <v>0</v>
      </c>
      <c r="AY400" s="354"/>
      <c r="AZ400" s="352"/>
      <c r="BA400" s="353">
        <f t="shared" si="746"/>
        <v>0</v>
      </c>
      <c r="BB400" s="354"/>
      <c r="BC400" s="352"/>
      <c r="BD400" s="353">
        <f t="shared" si="747"/>
        <v>0</v>
      </c>
      <c r="BE400" s="354"/>
      <c r="BF400" s="352"/>
      <c r="BG400" s="353">
        <f t="shared" si="748"/>
        <v>0</v>
      </c>
      <c r="BH400" s="354"/>
      <c r="BI400" s="352"/>
      <c r="BJ400" s="353">
        <f t="shared" si="749"/>
        <v>0</v>
      </c>
      <c r="BK400" s="354"/>
      <c r="BL400" s="352"/>
      <c r="BM400" s="353">
        <f t="shared" si="750"/>
        <v>0</v>
      </c>
      <c r="BN400" s="354"/>
      <c r="BO400" s="352"/>
      <c r="BP400" s="353">
        <f t="shared" si="751"/>
        <v>0</v>
      </c>
      <c r="BQ400" s="354"/>
      <c r="BR400" s="361"/>
      <c r="BS400" s="501"/>
    </row>
    <row r="401" spans="1:71" ht="15.75" hidden="1" customHeight="1" x14ac:dyDescent="0.25">
      <c r="A401" s="440" t="s">
        <v>27</v>
      </c>
      <c r="B401" s="442" t="s">
        <v>28</v>
      </c>
      <c r="C401" s="442" t="s">
        <v>29</v>
      </c>
      <c r="D401" s="442" t="s">
        <v>30</v>
      </c>
      <c r="E401" s="432" t="s">
        <v>31</v>
      </c>
      <c r="F401" s="444" t="s">
        <v>32</v>
      </c>
      <c r="G401" s="434" t="s">
        <v>33</v>
      </c>
      <c r="H401" s="436" t="s">
        <v>34</v>
      </c>
      <c r="I401" s="434" t="s">
        <v>33</v>
      </c>
      <c r="J401" s="436" t="s">
        <v>34</v>
      </c>
      <c r="K401" s="434" t="s">
        <v>33</v>
      </c>
      <c r="L401" s="436" t="s">
        <v>34</v>
      </c>
      <c r="M401" s="434" t="s">
        <v>33</v>
      </c>
      <c r="N401" s="436" t="s">
        <v>34</v>
      </c>
      <c r="O401" s="434" t="s">
        <v>33</v>
      </c>
      <c r="P401" s="436" t="s">
        <v>34</v>
      </c>
      <c r="Q401" s="434" t="s">
        <v>33</v>
      </c>
      <c r="R401" s="436" t="s">
        <v>34</v>
      </c>
      <c r="S401" s="434" t="s">
        <v>33</v>
      </c>
      <c r="T401" s="436" t="s">
        <v>34</v>
      </c>
      <c r="U401" s="434" t="s">
        <v>33</v>
      </c>
      <c r="V401" s="436" t="s">
        <v>34</v>
      </c>
      <c r="W401" s="434" t="s">
        <v>33</v>
      </c>
      <c r="X401" s="436" t="s">
        <v>34</v>
      </c>
      <c r="Y401" s="434" t="s">
        <v>33</v>
      </c>
      <c r="Z401" s="436" t="s">
        <v>34</v>
      </c>
      <c r="AA401" s="434" t="s">
        <v>33</v>
      </c>
      <c r="AB401" s="436" t="s">
        <v>34</v>
      </c>
      <c r="AC401" s="434" t="s">
        <v>33</v>
      </c>
      <c r="AD401" s="436" t="s">
        <v>34</v>
      </c>
      <c r="AE401" s="434" t="s">
        <v>33</v>
      </c>
      <c r="AF401" s="436" t="s">
        <v>34</v>
      </c>
      <c r="AG401" s="434" t="s">
        <v>33</v>
      </c>
      <c r="AH401" s="436" t="s">
        <v>34</v>
      </c>
      <c r="AI401" s="434" t="s">
        <v>33</v>
      </c>
      <c r="AJ401" s="436" t="s">
        <v>34</v>
      </c>
      <c r="AK401" s="434" t="s">
        <v>33</v>
      </c>
      <c r="AL401" s="436" t="s">
        <v>34</v>
      </c>
      <c r="AM401" s="434" t="s">
        <v>33</v>
      </c>
      <c r="AN401" s="436" t="s">
        <v>34</v>
      </c>
      <c r="AO401" s="434" t="s">
        <v>33</v>
      </c>
      <c r="AP401" s="436" t="s">
        <v>34</v>
      </c>
      <c r="AQ401" s="463" t="s">
        <v>33</v>
      </c>
      <c r="AR401" s="460" t="s">
        <v>35</v>
      </c>
      <c r="AS401" s="446" t="s">
        <v>34</v>
      </c>
      <c r="AT401" s="463" t="s">
        <v>33</v>
      </c>
      <c r="AU401" s="460" t="s">
        <v>35</v>
      </c>
      <c r="AV401" s="446" t="s">
        <v>34</v>
      </c>
      <c r="AW401" s="463" t="s">
        <v>33</v>
      </c>
      <c r="AX401" s="460" t="s">
        <v>35</v>
      </c>
      <c r="AY401" s="446" t="s">
        <v>34</v>
      </c>
      <c r="AZ401" s="463" t="s">
        <v>33</v>
      </c>
      <c r="BA401" s="460" t="s">
        <v>35</v>
      </c>
      <c r="BB401" s="446" t="s">
        <v>34</v>
      </c>
      <c r="BC401" s="463" t="s">
        <v>33</v>
      </c>
      <c r="BD401" s="460" t="s">
        <v>35</v>
      </c>
      <c r="BE401" s="446" t="s">
        <v>34</v>
      </c>
      <c r="BF401" s="463" t="s">
        <v>33</v>
      </c>
      <c r="BG401" s="460" t="s">
        <v>35</v>
      </c>
      <c r="BH401" s="446" t="s">
        <v>34</v>
      </c>
      <c r="BI401" s="463" t="s">
        <v>33</v>
      </c>
      <c r="BJ401" s="460" t="s">
        <v>35</v>
      </c>
      <c r="BK401" s="446" t="s">
        <v>34</v>
      </c>
      <c r="BL401" s="463" t="s">
        <v>33</v>
      </c>
      <c r="BM401" s="460" t="s">
        <v>35</v>
      </c>
      <c r="BN401" s="446" t="s">
        <v>34</v>
      </c>
      <c r="BO401" s="463" t="s">
        <v>33</v>
      </c>
      <c r="BP401" s="460" t="s">
        <v>35</v>
      </c>
      <c r="BQ401" s="446" t="s">
        <v>34</v>
      </c>
      <c r="BR401" s="447" t="s">
        <v>33</v>
      </c>
      <c r="BS401" s="461" t="s">
        <v>36</v>
      </c>
    </row>
    <row r="402" spans="1:71" ht="18.75" hidden="1" customHeight="1" x14ac:dyDescent="0.25">
      <c r="A402" s="441"/>
      <c r="B402" s="443"/>
      <c r="C402" s="443"/>
      <c r="D402" s="443"/>
      <c r="E402" s="433"/>
      <c r="F402" s="445"/>
      <c r="G402" s="435"/>
      <c r="H402" s="437"/>
      <c r="I402" s="435"/>
      <c r="J402" s="437"/>
      <c r="K402" s="435"/>
      <c r="L402" s="437"/>
      <c r="M402" s="435"/>
      <c r="N402" s="437"/>
      <c r="O402" s="435"/>
      <c r="P402" s="437"/>
      <c r="Q402" s="435"/>
      <c r="R402" s="437"/>
      <c r="S402" s="435"/>
      <c r="T402" s="437"/>
      <c r="U402" s="435"/>
      <c r="V402" s="437"/>
      <c r="W402" s="435"/>
      <c r="X402" s="437"/>
      <c r="Y402" s="435"/>
      <c r="Z402" s="437"/>
      <c r="AA402" s="435"/>
      <c r="AB402" s="437"/>
      <c r="AC402" s="435"/>
      <c r="AD402" s="437"/>
      <c r="AE402" s="435"/>
      <c r="AF402" s="437"/>
      <c r="AG402" s="435"/>
      <c r="AH402" s="437"/>
      <c r="AI402" s="435"/>
      <c r="AJ402" s="437"/>
      <c r="AK402" s="435"/>
      <c r="AL402" s="437"/>
      <c r="AM402" s="435"/>
      <c r="AN402" s="437"/>
      <c r="AO402" s="435"/>
      <c r="AP402" s="437"/>
      <c r="AQ402" s="439"/>
      <c r="AR402" s="433"/>
      <c r="AS402" s="406"/>
      <c r="AT402" s="439"/>
      <c r="AU402" s="433"/>
      <c r="AV402" s="406"/>
      <c r="AW402" s="439"/>
      <c r="AX402" s="433"/>
      <c r="AY402" s="406"/>
      <c r="AZ402" s="439"/>
      <c r="BA402" s="433"/>
      <c r="BB402" s="406"/>
      <c r="BC402" s="439"/>
      <c r="BD402" s="433"/>
      <c r="BE402" s="406"/>
      <c r="BF402" s="439"/>
      <c r="BG402" s="433"/>
      <c r="BH402" s="406"/>
      <c r="BI402" s="439"/>
      <c r="BJ402" s="433"/>
      <c r="BK402" s="406"/>
      <c r="BL402" s="439"/>
      <c r="BM402" s="433"/>
      <c r="BN402" s="406"/>
      <c r="BO402" s="439"/>
      <c r="BP402" s="433"/>
      <c r="BQ402" s="406"/>
      <c r="BR402" s="431"/>
      <c r="BS402" s="410"/>
    </row>
    <row r="403" spans="1:71" ht="15" hidden="1" x14ac:dyDescent="0.25">
      <c r="A403" s="411" t="s">
        <v>98</v>
      </c>
      <c r="B403" s="414" t="s">
        <v>99</v>
      </c>
      <c r="C403" s="417" t="s">
        <v>100</v>
      </c>
      <c r="D403" s="420" t="s">
        <v>101</v>
      </c>
      <c r="E403" s="423" t="s">
        <v>102</v>
      </c>
      <c r="F403" s="356" t="s">
        <v>41</v>
      </c>
      <c r="G403" s="326"/>
      <c r="H403" s="327" t="str">
        <f>IF(G403&gt;0,G403,"")</f>
        <v/>
      </c>
      <c r="I403" s="326"/>
      <c r="J403" s="327" t="str">
        <f>IF(I403&gt;0,I403,"")</f>
        <v/>
      </c>
      <c r="K403" s="326"/>
      <c r="L403" s="327" t="str">
        <f>IF(K403&gt;0,K403,"")</f>
        <v/>
      </c>
      <c r="M403" s="326"/>
      <c r="N403" s="327" t="str">
        <f>IF(M403&gt;0,M403,"")</f>
        <v/>
      </c>
      <c r="O403" s="326"/>
      <c r="P403" s="327" t="str">
        <f>IF(O403&gt;0,O403,"")</f>
        <v/>
      </c>
      <c r="Q403" s="326"/>
      <c r="R403" s="327" t="str">
        <f>IF(Q403&gt;0,Q403,"")</f>
        <v/>
      </c>
      <c r="S403" s="326"/>
      <c r="T403" s="327" t="str">
        <f>IF(S403&gt;0,S403,"")</f>
        <v/>
      </c>
      <c r="U403" s="326"/>
      <c r="V403" s="327" t="str">
        <f>IF(U403&gt;0,U403,"")</f>
        <v/>
      </c>
      <c r="W403" s="326"/>
      <c r="X403" s="327" t="str">
        <f>IF(W403&gt;0,W403,"")</f>
        <v/>
      </c>
      <c r="Y403" s="326"/>
      <c r="Z403" s="327" t="str">
        <f>IF(Y403&gt;0,Y403,"")</f>
        <v/>
      </c>
      <c r="AA403" s="326"/>
      <c r="AB403" s="327" t="str">
        <f>IF(AA403&gt;0,AA403,"")</f>
        <v/>
      </c>
      <c r="AC403" s="326"/>
      <c r="AD403" s="327" t="str">
        <f>IF(AC403&gt;0,AC403,"")</f>
        <v/>
      </c>
      <c r="AE403" s="326"/>
      <c r="AF403" s="327" t="str">
        <f>IF(AE403&gt;0,AE403,"")</f>
        <v/>
      </c>
      <c r="AG403" s="326"/>
      <c r="AH403" s="327" t="str">
        <f>IF(AG403&gt;0,AG403,"")</f>
        <v/>
      </c>
      <c r="AI403" s="326"/>
      <c r="AJ403" s="327" t="str">
        <f>IF(AI403&gt;0,AI403,"")</f>
        <v/>
      </c>
      <c r="AK403" s="326"/>
      <c r="AL403" s="327" t="str">
        <f>IF(AK403&gt;0,AK403,"")</f>
        <v/>
      </c>
      <c r="AM403" s="326"/>
      <c r="AN403" s="327" t="str">
        <f>IF(AM403&gt;0,AM403,"")</f>
        <v/>
      </c>
      <c r="AO403" s="326"/>
      <c r="AP403" s="327" t="str">
        <f>IF(AO403&gt;0,AO403,"")</f>
        <v/>
      </c>
      <c r="AQ403" s="337"/>
      <c r="AR403" s="329">
        <f t="shared" ref="AR403:AR414" si="769">AQ403-AS403</f>
        <v>0</v>
      </c>
      <c r="AS403" s="330"/>
      <c r="AT403" s="337"/>
      <c r="AU403" s="329">
        <f t="shared" ref="AU403:AU414" si="770">AT403-AV403</f>
        <v>0</v>
      </c>
      <c r="AV403" s="330"/>
      <c r="AW403" s="337"/>
      <c r="AX403" s="329">
        <f t="shared" ref="AX403:AX414" si="771">AW403-AY403</f>
        <v>0</v>
      </c>
      <c r="AY403" s="330"/>
      <c r="AZ403" s="337"/>
      <c r="BA403" s="329">
        <f t="shared" ref="BA403:BA414" si="772">AZ403-BB403</f>
        <v>0</v>
      </c>
      <c r="BB403" s="330"/>
      <c r="BC403" s="337"/>
      <c r="BD403" s="329">
        <f t="shared" ref="BD403:BD414" si="773">BC403-BE403</f>
        <v>0</v>
      </c>
      <c r="BE403" s="330"/>
      <c r="BF403" s="337"/>
      <c r="BG403" s="329">
        <f t="shared" ref="BG403:BG414" si="774">BF403-BH403</f>
        <v>0</v>
      </c>
      <c r="BH403" s="330"/>
      <c r="BI403" s="337"/>
      <c r="BJ403" s="329">
        <f t="shared" ref="BJ403:BJ414" si="775">BI403-BK403</f>
        <v>0</v>
      </c>
      <c r="BK403" s="330"/>
      <c r="BL403" s="337"/>
      <c r="BM403" s="329">
        <f t="shared" ref="BM403:BM414" si="776">BL403-BN403</f>
        <v>0</v>
      </c>
      <c r="BN403" s="330"/>
      <c r="BO403" s="337"/>
      <c r="BP403" s="329">
        <f t="shared" ref="BP403:BP414" si="777">BO403-BQ403</f>
        <v>0</v>
      </c>
      <c r="BQ403" s="330"/>
      <c r="BR403" s="365"/>
      <c r="BS403" s="347" t="s">
        <v>42</v>
      </c>
    </row>
    <row r="404" spans="1:71" ht="13.5" hidden="1" customHeight="1" x14ac:dyDescent="0.25">
      <c r="A404" s="412"/>
      <c r="B404" s="415"/>
      <c r="C404" s="418"/>
      <c r="D404" s="421"/>
      <c r="E404" s="424"/>
      <c r="F404" s="301" t="s">
        <v>53</v>
      </c>
      <c r="G404" s="326"/>
      <c r="H404" s="332" t="str">
        <f t="shared" ref="H404:J414" si="778">IF(G404&gt;0,G404,"")</f>
        <v/>
      </c>
      <c r="I404" s="326"/>
      <c r="J404" s="332" t="str">
        <f t="shared" si="778"/>
        <v/>
      </c>
      <c r="K404" s="326"/>
      <c r="L404" s="332" t="str">
        <f t="shared" ref="L404:L414" si="779">IF(K404&gt;0,K404,"")</f>
        <v/>
      </c>
      <c r="M404" s="326"/>
      <c r="N404" s="332" t="str">
        <f t="shared" ref="N404:N414" si="780">IF(M404&gt;0,M404,"")</f>
        <v/>
      </c>
      <c r="O404" s="326"/>
      <c r="P404" s="332" t="str">
        <f t="shared" ref="P404:P414" si="781">IF(O404&gt;0,O404,"")</f>
        <v/>
      </c>
      <c r="Q404" s="326"/>
      <c r="R404" s="332" t="str">
        <f t="shared" ref="R404:R414" si="782">IF(Q404&gt;0,Q404,"")</f>
        <v/>
      </c>
      <c r="S404" s="326"/>
      <c r="T404" s="332" t="str">
        <f t="shared" ref="T404:T414" si="783">IF(S404&gt;0,S404,"")</f>
        <v/>
      </c>
      <c r="U404" s="326"/>
      <c r="V404" s="332" t="str">
        <f t="shared" ref="V404:V414" si="784">IF(U404&gt;0,U404,"")</f>
        <v/>
      </c>
      <c r="W404" s="326"/>
      <c r="X404" s="332" t="str">
        <f t="shared" ref="X404:X414" si="785">IF(W404&gt;0,W404,"")</f>
        <v/>
      </c>
      <c r="Y404" s="326"/>
      <c r="Z404" s="332" t="str">
        <f t="shared" ref="Z404:Z414" si="786">IF(Y404&gt;0,Y404,"")</f>
        <v/>
      </c>
      <c r="AA404" s="326"/>
      <c r="AB404" s="332" t="str">
        <f t="shared" ref="AB404:AB414" si="787">IF(AA404&gt;0,AA404,"")</f>
        <v/>
      </c>
      <c r="AC404" s="326"/>
      <c r="AD404" s="332" t="str">
        <f t="shared" ref="AD404:AD414" si="788">IF(AC404&gt;0,AC404,"")</f>
        <v/>
      </c>
      <c r="AE404" s="326"/>
      <c r="AF404" s="332" t="str">
        <f t="shared" ref="AF404:AF414" si="789">IF(AE404&gt;0,AE404,"")</f>
        <v/>
      </c>
      <c r="AG404" s="326"/>
      <c r="AH404" s="332" t="str">
        <f t="shared" ref="AH404:AH414" si="790">IF(AG404&gt;0,AG404,"")</f>
        <v/>
      </c>
      <c r="AI404" s="326"/>
      <c r="AJ404" s="332" t="str">
        <f t="shared" ref="AJ404:AJ414" si="791">IF(AI404&gt;0,AI404,"")</f>
        <v/>
      </c>
      <c r="AK404" s="326"/>
      <c r="AL404" s="332" t="str">
        <f t="shared" ref="AL404:AL414" si="792">IF(AK404&gt;0,AK404,"")</f>
        <v/>
      </c>
      <c r="AM404" s="326"/>
      <c r="AN404" s="332" t="str">
        <f t="shared" ref="AN404:AN414" si="793">IF(AM404&gt;0,AM404,"")</f>
        <v/>
      </c>
      <c r="AO404" s="326"/>
      <c r="AP404" s="332" t="str">
        <f t="shared" ref="AP404:AP414" si="794">IF(AO404&gt;0,AO404,"")</f>
        <v/>
      </c>
      <c r="AQ404" s="337"/>
      <c r="AR404" s="333">
        <f t="shared" si="769"/>
        <v>0</v>
      </c>
      <c r="AS404" s="334"/>
      <c r="AT404" s="337"/>
      <c r="AU404" s="333">
        <f t="shared" si="770"/>
        <v>0</v>
      </c>
      <c r="AV404" s="334"/>
      <c r="AW404" s="337"/>
      <c r="AX404" s="333">
        <f t="shared" si="771"/>
        <v>0</v>
      </c>
      <c r="AY404" s="334"/>
      <c r="AZ404" s="337"/>
      <c r="BA404" s="333">
        <f t="shared" si="772"/>
        <v>0</v>
      </c>
      <c r="BB404" s="334"/>
      <c r="BC404" s="337"/>
      <c r="BD404" s="333">
        <f t="shared" si="773"/>
        <v>0</v>
      </c>
      <c r="BE404" s="334"/>
      <c r="BF404" s="337"/>
      <c r="BG404" s="333">
        <f t="shared" si="774"/>
        <v>0</v>
      </c>
      <c r="BH404" s="334"/>
      <c r="BI404" s="337"/>
      <c r="BJ404" s="333">
        <f t="shared" si="775"/>
        <v>0</v>
      </c>
      <c r="BK404" s="334"/>
      <c r="BL404" s="337"/>
      <c r="BM404" s="333">
        <f t="shared" si="776"/>
        <v>0</v>
      </c>
      <c r="BN404" s="334"/>
      <c r="BO404" s="337"/>
      <c r="BP404" s="333">
        <f t="shared" si="777"/>
        <v>0</v>
      </c>
      <c r="BQ404" s="334"/>
      <c r="BR404" s="365"/>
      <c r="BS404" s="426">
        <f>SUM(AQ403:AQ414,AT403:AT414,AW403:AW414,AZ403:AZ414,BC403:BC414,BR403:BR414)+SUM(AO403:AO414,AM403:AM414,AK403:AK414,AI403:AI414,AG403:AG414,AE403:AE414,AC403:AC414,AA403:AA414,Y403:Y414,W403:W414,U403:U414,S403:S414,Q401,Q403:Q414,O403:O414,M403:M414,K403:K414,I403:I414,G403:G414,Q401)</f>
        <v>2852805</v>
      </c>
    </row>
    <row r="405" spans="1:71" ht="9" hidden="1" customHeight="1" x14ac:dyDescent="0.25">
      <c r="A405" s="412"/>
      <c r="B405" s="415"/>
      <c r="C405" s="418"/>
      <c r="D405" s="421"/>
      <c r="E405" s="424"/>
      <c r="F405" s="301" t="s">
        <v>54</v>
      </c>
      <c r="G405" s="326"/>
      <c r="H405" s="332" t="str">
        <f t="shared" si="778"/>
        <v/>
      </c>
      <c r="I405" s="326"/>
      <c r="J405" s="332" t="str">
        <f t="shared" si="778"/>
        <v/>
      </c>
      <c r="K405" s="326"/>
      <c r="L405" s="332" t="str">
        <f t="shared" si="779"/>
        <v/>
      </c>
      <c r="M405" s="326"/>
      <c r="N405" s="332" t="str">
        <f t="shared" si="780"/>
        <v/>
      </c>
      <c r="O405" s="326"/>
      <c r="P405" s="332" t="str">
        <f t="shared" si="781"/>
        <v/>
      </c>
      <c r="Q405" s="326"/>
      <c r="R405" s="332" t="str">
        <f t="shared" si="782"/>
        <v/>
      </c>
      <c r="S405" s="326"/>
      <c r="T405" s="332" t="str">
        <f t="shared" si="783"/>
        <v/>
      </c>
      <c r="U405" s="326"/>
      <c r="V405" s="332" t="str">
        <f t="shared" si="784"/>
        <v/>
      </c>
      <c r="W405" s="326"/>
      <c r="X405" s="332" t="str">
        <f t="shared" si="785"/>
        <v/>
      </c>
      <c r="Y405" s="326"/>
      <c r="Z405" s="332" t="str">
        <f t="shared" si="786"/>
        <v/>
      </c>
      <c r="AA405" s="326"/>
      <c r="AB405" s="332" t="str">
        <f t="shared" si="787"/>
        <v/>
      </c>
      <c r="AC405" s="326"/>
      <c r="AD405" s="332" t="str">
        <f t="shared" si="788"/>
        <v/>
      </c>
      <c r="AE405" s="326"/>
      <c r="AF405" s="332" t="str">
        <f t="shared" si="789"/>
        <v/>
      </c>
      <c r="AG405" s="326"/>
      <c r="AH405" s="332" t="str">
        <f t="shared" si="790"/>
        <v/>
      </c>
      <c r="AI405" s="326"/>
      <c r="AJ405" s="332" t="str">
        <f t="shared" si="791"/>
        <v/>
      </c>
      <c r="AK405" s="326"/>
      <c r="AL405" s="332" t="str">
        <f t="shared" si="792"/>
        <v/>
      </c>
      <c r="AM405" s="326"/>
      <c r="AN405" s="332" t="str">
        <f t="shared" si="793"/>
        <v/>
      </c>
      <c r="AO405" s="326"/>
      <c r="AP405" s="332" t="str">
        <f t="shared" si="794"/>
        <v/>
      </c>
      <c r="AQ405" s="337"/>
      <c r="AR405" s="333">
        <f t="shared" si="769"/>
        <v>0</v>
      </c>
      <c r="AS405" s="334"/>
      <c r="AT405" s="337"/>
      <c r="AU405" s="333">
        <f t="shared" si="770"/>
        <v>0</v>
      </c>
      <c r="AV405" s="334"/>
      <c r="AW405" s="337"/>
      <c r="AX405" s="333">
        <f t="shared" si="771"/>
        <v>0</v>
      </c>
      <c r="AY405" s="334"/>
      <c r="AZ405" s="337"/>
      <c r="BA405" s="333">
        <f t="shared" si="772"/>
        <v>0</v>
      </c>
      <c r="BB405" s="334"/>
      <c r="BC405" s="337"/>
      <c r="BD405" s="333">
        <f t="shared" si="773"/>
        <v>0</v>
      </c>
      <c r="BE405" s="334"/>
      <c r="BF405" s="337"/>
      <c r="BG405" s="333">
        <f t="shared" si="774"/>
        <v>0</v>
      </c>
      <c r="BH405" s="334"/>
      <c r="BI405" s="337"/>
      <c r="BJ405" s="333">
        <f t="shared" si="775"/>
        <v>0</v>
      </c>
      <c r="BK405" s="334"/>
      <c r="BL405" s="337"/>
      <c r="BM405" s="333">
        <f t="shared" si="776"/>
        <v>0</v>
      </c>
      <c r="BN405" s="334"/>
      <c r="BO405" s="337"/>
      <c r="BP405" s="333">
        <f t="shared" si="777"/>
        <v>0</v>
      </c>
      <c r="BQ405" s="334"/>
      <c r="BR405" s="365"/>
      <c r="BS405" s="426"/>
    </row>
    <row r="406" spans="1:71" ht="13.5" hidden="1" customHeight="1" x14ac:dyDescent="0.25">
      <c r="A406" s="412"/>
      <c r="B406" s="415"/>
      <c r="C406" s="418"/>
      <c r="D406" s="421"/>
      <c r="E406" s="424"/>
      <c r="F406" s="301" t="s">
        <v>55</v>
      </c>
      <c r="G406" s="326"/>
      <c r="H406" s="335" t="str">
        <f t="shared" si="778"/>
        <v/>
      </c>
      <c r="I406" s="326"/>
      <c r="J406" s="335" t="str">
        <f t="shared" si="778"/>
        <v/>
      </c>
      <c r="K406" s="326"/>
      <c r="L406" s="335" t="str">
        <f t="shared" si="779"/>
        <v/>
      </c>
      <c r="M406" s="326"/>
      <c r="N406" s="335" t="str">
        <f t="shared" si="780"/>
        <v/>
      </c>
      <c r="O406" s="326"/>
      <c r="P406" s="335" t="str">
        <f t="shared" si="781"/>
        <v/>
      </c>
      <c r="Q406" s="326"/>
      <c r="R406" s="335" t="str">
        <f t="shared" si="782"/>
        <v/>
      </c>
      <c r="S406" s="326"/>
      <c r="T406" s="335" t="str">
        <f t="shared" si="783"/>
        <v/>
      </c>
      <c r="U406" s="326"/>
      <c r="V406" s="335" t="str">
        <f t="shared" si="784"/>
        <v/>
      </c>
      <c r="W406" s="326"/>
      <c r="X406" s="335" t="str">
        <f t="shared" si="785"/>
        <v/>
      </c>
      <c r="Y406" s="326"/>
      <c r="Z406" s="335" t="str">
        <f t="shared" si="786"/>
        <v/>
      </c>
      <c r="AA406" s="326"/>
      <c r="AB406" s="335" t="str">
        <f t="shared" si="787"/>
        <v/>
      </c>
      <c r="AC406" s="326"/>
      <c r="AD406" s="335" t="str">
        <f t="shared" si="788"/>
        <v/>
      </c>
      <c r="AE406" s="326"/>
      <c r="AF406" s="335" t="str">
        <f t="shared" si="789"/>
        <v/>
      </c>
      <c r="AG406" s="326"/>
      <c r="AH406" s="335" t="str">
        <f t="shared" si="790"/>
        <v/>
      </c>
      <c r="AI406" s="326"/>
      <c r="AJ406" s="335" t="str">
        <f t="shared" si="791"/>
        <v/>
      </c>
      <c r="AK406" s="326"/>
      <c r="AL406" s="335" t="str">
        <f t="shared" si="792"/>
        <v/>
      </c>
      <c r="AM406" s="326"/>
      <c r="AN406" s="335" t="str">
        <f t="shared" si="793"/>
        <v/>
      </c>
      <c r="AO406" s="326"/>
      <c r="AP406" s="335" t="str">
        <f t="shared" si="794"/>
        <v/>
      </c>
      <c r="AQ406" s="337"/>
      <c r="AR406" s="333">
        <f t="shared" si="769"/>
        <v>0</v>
      </c>
      <c r="AS406" s="334"/>
      <c r="AT406" s="337"/>
      <c r="AU406" s="333">
        <f t="shared" si="770"/>
        <v>0</v>
      </c>
      <c r="AV406" s="334"/>
      <c r="AW406" s="337"/>
      <c r="AX406" s="333">
        <f t="shared" si="771"/>
        <v>0</v>
      </c>
      <c r="AY406" s="334"/>
      <c r="AZ406" s="337"/>
      <c r="BA406" s="333">
        <f t="shared" si="772"/>
        <v>0</v>
      </c>
      <c r="BB406" s="334"/>
      <c r="BC406" s="337"/>
      <c r="BD406" s="333">
        <f t="shared" si="773"/>
        <v>0</v>
      </c>
      <c r="BE406" s="334"/>
      <c r="BF406" s="337"/>
      <c r="BG406" s="333">
        <f t="shared" si="774"/>
        <v>0</v>
      </c>
      <c r="BH406" s="334"/>
      <c r="BI406" s="337"/>
      <c r="BJ406" s="333">
        <f t="shared" si="775"/>
        <v>0</v>
      </c>
      <c r="BK406" s="334"/>
      <c r="BL406" s="337"/>
      <c r="BM406" s="333">
        <f t="shared" si="776"/>
        <v>0</v>
      </c>
      <c r="BN406" s="334"/>
      <c r="BO406" s="337"/>
      <c r="BP406" s="333">
        <f t="shared" si="777"/>
        <v>0</v>
      </c>
      <c r="BQ406" s="334"/>
      <c r="BR406" s="365"/>
      <c r="BS406" s="348" t="s">
        <v>43</v>
      </c>
    </row>
    <row r="407" spans="1:71" ht="13.5" hidden="1" customHeight="1" x14ac:dyDescent="0.25">
      <c r="A407" s="412"/>
      <c r="B407" s="415"/>
      <c r="C407" s="418"/>
      <c r="D407" s="421"/>
      <c r="E407" s="424"/>
      <c r="F407" s="301" t="s">
        <v>56</v>
      </c>
      <c r="G407" s="326"/>
      <c r="H407" s="335" t="str">
        <f t="shared" si="778"/>
        <v/>
      </c>
      <c r="I407" s="326"/>
      <c r="J407" s="335" t="str">
        <f t="shared" si="778"/>
        <v/>
      </c>
      <c r="K407" s="326"/>
      <c r="L407" s="335" t="str">
        <f t="shared" si="779"/>
        <v/>
      </c>
      <c r="M407" s="326"/>
      <c r="N407" s="335" t="str">
        <f t="shared" si="780"/>
        <v/>
      </c>
      <c r="O407" s="326"/>
      <c r="P407" s="335" t="str">
        <f t="shared" si="781"/>
        <v/>
      </c>
      <c r="Q407" s="326"/>
      <c r="R407" s="335" t="str">
        <f t="shared" si="782"/>
        <v/>
      </c>
      <c r="S407" s="326"/>
      <c r="T407" s="335" t="str">
        <f t="shared" si="783"/>
        <v/>
      </c>
      <c r="U407" s="326"/>
      <c r="V407" s="335" t="str">
        <f t="shared" si="784"/>
        <v/>
      </c>
      <c r="W407" s="326"/>
      <c r="X407" s="335" t="str">
        <f t="shared" si="785"/>
        <v/>
      </c>
      <c r="Y407" s="326"/>
      <c r="Z407" s="335" t="str">
        <f t="shared" si="786"/>
        <v/>
      </c>
      <c r="AA407" s="326"/>
      <c r="AB407" s="335" t="str">
        <f t="shared" si="787"/>
        <v/>
      </c>
      <c r="AC407" s="326"/>
      <c r="AD407" s="335" t="str">
        <f t="shared" si="788"/>
        <v/>
      </c>
      <c r="AE407" s="326"/>
      <c r="AF407" s="335" t="str">
        <f t="shared" si="789"/>
        <v/>
      </c>
      <c r="AG407" s="326"/>
      <c r="AH407" s="335" t="str">
        <f t="shared" si="790"/>
        <v/>
      </c>
      <c r="AI407" s="326"/>
      <c r="AJ407" s="335" t="str">
        <f t="shared" si="791"/>
        <v/>
      </c>
      <c r="AK407" s="326"/>
      <c r="AL407" s="335" t="str">
        <f t="shared" si="792"/>
        <v/>
      </c>
      <c r="AM407" s="326"/>
      <c r="AN407" s="335" t="str">
        <f t="shared" si="793"/>
        <v/>
      </c>
      <c r="AO407" s="326"/>
      <c r="AP407" s="335" t="str">
        <f t="shared" si="794"/>
        <v/>
      </c>
      <c r="AQ407" s="337"/>
      <c r="AR407" s="333">
        <f t="shared" si="769"/>
        <v>0</v>
      </c>
      <c r="AS407" s="334"/>
      <c r="AT407" s="337"/>
      <c r="AU407" s="333">
        <f t="shared" si="770"/>
        <v>0</v>
      </c>
      <c r="AV407" s="334"/>
      <c r="AW407" s="337"/>
      <c r="AX407" s="333">
        <f t="shared" si="771"/>
        <v>0</v>
      </c>
      <c r="AY407" s="334"/>
      <c r="AZ407" s="337"/>
      <c r="BA407" s="333">
        <f t="shared" si="772"/>
        <v>0</v>
      </c>
      <c r="BB407" s="334"/>
      <c r="BC407" s="337"/>
      <c r="BD407" s="333">
        <f t="shared" si="773"/>
        <v>0</v>
      </c>
      <c r="BE407" s="334"/>
      <c r="BF407" s="337"/>
      <c r="BG407" s="333">
        <f t="shared" si="774"/>
        <v>0</v>
      </c>
      <c r="BH407" s="334"/>
      <c r="BI407" s="337"/>
      <c r="BJ407" s="333">
        <f t="shared" si="775"/>
        <v>0</v>
      </c>
      <c r="BK407" s="334"/>
      <c r="BL407" s="337"/>
      <c r="BM407" s="333">
        <f t="shared" si="776"/>
        <v>0</v>
      </c>
      <c r="BN407" s="334"/>
      <c r="BO407" s="337"/>
      <c r="BP407" s="333">
        <f t="shared" si="777"/>
        <v>0</v>
      </c>
      <c r="BQ407" s="334"/>
      <c r="BR407" s="365"/>
      <c r="BS407" s="426">
        <f>SUM(AR403:AR414,AU403:AU414,AX403:AX414,BA403:BA414,BD403:BD414)</f>
        <v>0</v>
      </c>
    </row>
    <row r="408" spans="1:71" ht="13.5" hidden="1" customHeight="1" x14ac:dyDescent="0.25">
      <c r="A408" s="412"/>
      <c r="B408" s="415"/>
      <c r="C408" s="418"/>
      <c r="D408" s="421"/>
      <c r="E408" s="424"/>
      <c r="F408" s="301" t="s">
        <v>57</v>
      </c>
      <c r="G408" s="326"/>
      <c r="H408" s="332" t="str">
        <f t="shared" si="778"/>
        <v/>
      </c>
      <c r="I408" s="326"/>
      <c r="J408" s="332" t="str">
        <f t="shared" si="778"/>
        <v/>
      </c>
      <c r="K408" s="326"/>
      <c r="L408" s="332" t="str">
        <f t="shared" si="779"/>
        <v/>
      </c>
      <c r="M408" s="326"/>
      <c r="N408" s="332" t="str">
        <f t="shared" si="780"/>
        <v/>
      </c>
      <c r="O408" s="326"/>
      <c r="P408" s="332" t="str">
        <f t="shared" si="781"/>
        <v/>
      </c>
      <c r="Q408" s="326"/>
      <c r="R408" s="332" t="str">
        <f t="shared" si="782"/>
        <v/>
      </c>
      <c r="S408" s="326"/>
      <c r="T408" s="332" t="str">
        <f t="shared" si="783"/>
        <v/>
      </c>
      <c r="U408" s="326"/>
      <c r="V408" s="332" t="str">
        <f t="shared" si="784"/>
        <v/>
      </c>
      <c r="W408" s="326"/>
      <c r="X408" s="332" t="str">
        <f t="shared" si="785"/>
        <v/>
      </c>
      <c r="Y408" s="326"/>
      <c r="Z408" s="332" t="str">
        <f t="shared" si="786"/>
        <v/>
      </c>
      <c r="AA408" s="326"/>
      <c r="AB408" s="332" t="str">
        <f t="shared" si="787"/>
        <v/>
      </c>
      <c r="AC408" s="326"/>
      <c r="AD408" s="332" t="str">
        <f t="shared" si="788"/>
        <v/>
      </c>
      <c r="AE408" s="326"/>
      <c r="AF408" s="332" t="str">
        <f t="shared" si="789"/>
        <v/>
      </c>
      <c r="AG408" s="326"/>
      <c r="AH408" s="332" t="str">
        <f t="shared" si="790"/>
        <v/>
      </c>
      <c r="AI408" s="326"/>
      <c r="AJ408" s="332" t="str">
        <f t="shared" si="791"/>
        <v/>
      </c>
      <c r="AK408" s="326"/>
      <c r="AL408" s="332" t="str">
        <f t="shared" si="792"/>
        <v/>
      </c>
      <c r="AM408" s="326"/>
      <c r="AN408" s="332" t="str">
        <f t="shared" si="793"/>
        <v/>
      </c>
      <c r="AO408" s="326"/>
      <c r="AP408" s="332" t="str">
        <f t="shared" si="794"/>
        <v/>
      </c>
      <c r="AQ408" s="337">
        <f>2807664+45141</f>
        <v>2852805</v>
      </c>
      <c r="AR408" s="333">
        <f>AQ408-AS408</f>
        <v>0</v>
      </c>
      <c r="AS408" s="334">
        <v>2852805</v>
      </c>
      <c r="AT408" s="337"/>
      <c r="AU408" s="333">
        <f t="shared" si="770"/>
        <v>0</v>
      </c>
      <c r="AV408" s="334"/>
      <c r="AW408" s="337"/>
      <c r="AX408" s="333">
        <f t="shared" si="771"/>
        <v>0</v>
      </c>
      <c r="AY408" s="334"/>
      <c r="AZ408" s="337"/>
      <c r="BA408" s="333">
        <f t="shared" si="772"/>
        <v>0</v>
      </c>
      <c r="BB408" s="334"/>
      <c r="BC408" s="337"/>
      <c r="BD408" s="333">
        <f t="shared" si="773"/>
        <v>0</v>
      </c>
      <c r="BE408" s="334"/>
      <c r="BF408" s="337"/>
      <c r="BG408" s="333">
        <f t="shared" si="774"/>
        <v>0</v>
      </c>
      <c r="BH408" s="334"/>
      <c r="BI408" s="337"/>
      <c r="BJ408" s="333">
        <f t="shared" si="775"/>
        <v>0</v>
      </c>
      <c r="BK408" s="334"/>
      <c r="BL408" s="337"/>
      <c r="BM408" s="333">
        <f t="shared" si="776"/>
        <v>0</v>
      </c>
      <c r="BN408" s="334"/>
      <c r="BO408" s="337"/>
      <c r="BP408" s="333">
        <f t="shared" si="777"/>
        <v>0</v>
      </c>
      <c r="BQ408" s="334"/>
      <c r="BR408" s="365"/>
      <c r="BS408" s="427"/>
    </row>
    <row r="409" spans="1:71" ht="13.5" hidden="1" customHeight="1" x14ac:dyDescent="0.25">
      <c r="A409" s="412"/>
      <c r="B409" s="415"/>
      <c r="C409" s="418"/>
      <c r="D409" s="421"/>
      <c r="E409" s="424"/>
      <c r="F409" s="301" t="s">
        <v>58</v>
      </c>
      <c r="G409" s="326"/>
      <c r="H409" s="332" t="str">
        <f t="shared" si="778"/>
        <v/>
      </c>
      <c r="I409" s="326"/>
      <c r="J409" s="332" t="str">
        <f t="shared" si="778"/>
        <v/>
      </c>
      <c r="K409" s="326"/>
      <c r="L409" s="332" t="str">
        <f t="shared" si="779"/>
        <v/>
      </c>
      <c r="M409" s="326"/>
      <c r="N409" s="332" t="str">
        <f t="shared" si="780"/>
        <v/>
      </c>
      <c r="O409" s="326"/>
      <c r="P409" s="332" t="str">
        <f t="shared" si="781"/>
        <v/>
      </c>
      <c r="Q409" s="326"/>
      <c r="R409" s="332" t="str">
        <f t="shared" si="782"/>
        <v/>
      </c>
      <c r="S409" s="326"/>
      <c r="T409" s="332" t="str">
        <f t="shared" si="783"/>
        <v/>
      </c>
      <c r="U409" s="326"/>
      <c r="V409" s="332" t="str">
        <f t="shared" si="784"/>
        <v/>
      </c>
      <c r="W409" s="326"/>
      <c r="X409" s="332" t="str">
        <f t="shared" si="785"/>
        <v/>
      </c>
      <c r="Y409" s="326"/>
      <c r="Z409" s="332" t="str">
        <f t="shared" si="786"/>
        <v/>
      </c>
      <c r="AA409" s="326"/>
      <c r="AB409" s="332" t="str">
        <f t="shared" si="787"/>
        <v/>
      </c>
      <c r="AC409" s="326"/>
      <c r="AD409" s="332" t="str">
        <f t="shared" si="788"/>
        <v/>
      </c>
      <c r="AE409" s="326"/>
      <c r="AF409" s="332" t="str">
        <f t="shared" si="789"/>
        <v/>
      </c>
      <c r="AG409" s="326"/>
      <c r="AH409" s="332" t="str">
        <f t="shared" si="790"/>
        <v/>
      </c>
      <c r="AI409" s="326"/>
      <c r="AJ409" s="332" t="str">
        <f t="shared" si="791"/>
        <v/>
      </c>
      <c r="AK409" s="326"/>
      <c r="AL409" s="332" t="str">
        <f t="shared" si="792"/>
        <v/>
      </c>
      <c r="AM409" s="326"/>
      <c r="AN409" s="332" t="str">
        <f t="shared" si="793"/>
        <v/>
      </c>
      <c r="AO409" s="326"/>
      <c r="AP409" s="332" t="str">
        <f t="shared" si="794"/>
        <v/>
      </c>
      <c r="AQ409" s="337"/>
      <c r="AR409" s="333">
        <f t="shared" si="769"/>
        <v>0</v>
      </c>
      <c r="AS409" s="334"/>
      <c r="AT409" s="337"/>
      <c r="AU409" s="333">
        <f t="shared" si="770"/>
        <v>0</v>
      </c>
      <c r="AV409" s="334"/>
      <c r="AW409" s="337"/>
      <c r="AX409" s="333">
        <f t="shared" si="771"/>
        <v>0</v>
      </c>
      <c r="AY409" s="334"/>
      <c r="AZ409" s="337"/>
      <c r="BA409" s="333">
        <f t="shared" si="772"/>
        <v>0</v>
      </c>
      <c r="BB409" s="334"/>
      <c r="BC409" s="337"/>
      <c r="BD409" s="333">
        <f t="shared" si="773"/>
        <v>0</v>
      </c>
      <c r="BE409" s="334"/>
      <c r="BF409" s="337"/>
      <c r="BG409" s="333">
        <f t="shared" si="774"/>
        <v>0</v>
      </c>
      <c r="BH409" s="334"/>
      <c r="BI409" s="337"/>
      <c r="BJ409" s="333">
        <f t="shared" si="775"/>
        <v>0</v>
      </c>
      <c r="BK409" s="334"/>
      <c r="BL409" s="337"/>
      <c r="BM409" s="333">
        <f t="shared" si="776"/>
        <v>0</v>
      </c>
      <c r="BN409" s="334"/>
      <c r="BO409" s="337"/>
      <c r="BP409" s="333">
        <f t="shared" si="777"/>
        <v>0</v>
      </c>
      <c r="BQ409" s="334"/>
      <c r="BR409" s="365"/>
      <c r="BS409" s="348" t="s">
        <v>44</v>
      </c>
    </row>
    <row r="410" spans="1:71" ht="13.5" hidden="1" customHeight="1" x14ac:dyDescent="0.25">
      <c r="A410" s="412"/>
      <c r="B410" s="415"/>
      <c r="C410" s="418"/>
      <c r="D410" s="421"/>
      <c r="E410" s="424"/>
      <c r="F410" s="301" t="s">
        <v>59</v>
      </c>
      <c r="G410" s="326"/>
      <c r="H410" s="332" t="str">
        <f t="shared" si="778"/>
        <v/>
      </c>
      <c r="I410" s="326"/>
      <c r="J410" s="332" t="str">
        <f t="shared" si="778"/>
        <v/>
      </c>
      <c r="K410" s="326"/>
      <c r="L410" s="332" t="str">
        <f t="shared" si="779"/>
        <v/>
      </c>
      <c r="M410" s="326"/>
      <c r="N410" s="332" t="str">
        <f t="shared" si="780"/>
        <v/>
      </c>
      <c r="O410" s="326"/>
      <c r="P410" s="332" t="str">
        <f t="shared" si="781"/>
        <v/>
      </c>
      <c r="Q410" s="326"/>
      <c r="R410" s="332" t="str">
        <f t="shared" si="782"/>
        <v/>
      </c>
      <c r="S410" s="326"/>
      <c r="T410" s="332" t="str">
        <f t="shared" si="783"/>
        <v/>
      </c>
      <c r="U410" s="326"/>
      <c r="V410" s="332" t="str">
        <f t="shared" si="784"/>
        <v/>
      </c>
      <c r="W410" s="326"/>
      <c r="X410" s="332" t="str">
        <f t="shared" si="785"/>
        <v/>
      </c>
      <c r="Y410" s="326"/>
      <c r="Z410" s="332" t="str">
        <f t="shared" si="786"/>
        <v/>
      </c>
      <c r="AA410" s="326"/>
      <c r="AB410" s="332" t="str">
        <f t="shared" si="787"/>
        <v/>
      </c>
      <c r="AC410" s="326"/>
      <c r="AD410" s="332" t="str">
        <f t="shared" si="788"/>
        <v/>
      </c>
      <c r="AE410" s="326"/>
      <c r="AF410" s="332" t="str">
        <f t="shared" si="789"/>
        <v/>
      </c>
      <c r="AG410" s="326"/>
      <c r="AH410" s="332" t="str">
        <f t="shared" si="790"/>
        <v/>
      </c>
      <c r="AI410" s="326"/>
      <c r="AJ410" s="332" t="str">
        <f t="shared" si="791"/>
        <v/>
      </c>
      <c r="AK410" s="326"/>
      <c r="AL410" s="332" t="str">
        <f t="shared" si="792"/>
        <v/>
      </c>
      <c r="AM410" s="326"/>
      <c r="AN410" s="332" t="str">
        <f t="shared" si="793"/>
        <v/>
      </c>
      <c r="AO410" s="326"/>
      <c r="AP410" s="332" t="str">
        <f t="shared" si="794"/>
        <v/>
      </c>
      <c r="AQ410" s="337"/>
      <c r="AR410" s="333">
        <f t="shared" si="769"/>
        <v>0</v>
      </c>
      <c r="AS410" s="334"/>
      <c r="AT410" s="337"/>
      <c r="AU410" s="333">
        <f t="shared" si="770"/>
        <v>0</v>
      </c>
      <c r="AV410" s="334"/>
      <c r="AW410" s="337"/>
      <c r="AX410" s="333">
        <f t="shared" si="771"/>
        <v>0</v>
      </c>
      <c r="AY410" s="334"/>
      <c r="AZ410" s="337"/>
      <c r="BA410" s="333">
        <f t="shared" si="772"/>
        <v>0</v>
      </c>
      <c r="BB410" s="334"/>
      <c r="BC410" s="337"/>
      <c r="BD410" s="333">
        <f t="shared" si="773"/>
        <v>0</v>
      </c>
      <c r="BE410" s="334"/>
      <c r="BF410" s="337"/>
      <c r="BG410" s="333">
        <f t="shared" si="774"/>
        <v>0</v>
      </c>
      <c r="BH410" s="334"/>
      <c r="BI410" s="337"/>
      <c r="BJ410" s="333">
        <f t="shared" si="775"/>
        <v>0</v>
      </c>
      <c r="BK410" s="334"/>
      <c r="BL410" s="337"/>
      <c r="BM410" s="333">
        <f t="shared" si="776"/>
        <v>0</v>
      </c>
      <c r="BN410" s="334"/>
      <c r="BO410" s="337"/>
      <c r="BP410" s="333">
        <f t="shared" si="777"/>
        <v>0</v>
      </c>
      <c r="BQ410" s="334"/>
      <c r="BR410" s="365"/>
      <c r="BS410" s="426">
        <f>SUM(AS403:AS414,AV403:AV414,AY403:AY414,BB403:BB414,BE403:BE414)+SUM(AP403:AP414,AN403:AN414,AL403:AL414,AJ403:AJ414,AH403:AH414,AF403:AF414,AD403:AD414,AB403:AB414,Z403:Z414,X403:X414,V403:V414,T403:T414,R403:R414,P403:P414,N403:N414,L403:L414,J403:J414,H403:H414)</f>
        <v>2852805</v>
      </c>
    </row>
    <row r="411" spans="1:71" ht="13.5" hidden="1" customHeight="1" x14ac:dyDescent="0.25">
      <c r="A411" s="412"/>
      <c r="B411" s="415"/>
      <c r="C411" s="418"/>
      <c r="D411" s="421"/>
      <c r="E411" s="424"/>
      <c r="F411" s="301" t="s">
        <v>60</v>
      </c>
      <c r="G411" s="326"/>
      <c r="H411" s="332" t="str">
        <f t="shared" si="778"/>
        <v/>
      </c>
      <c r="I411" s="326"/>
      <c r="J411" s="332" t="str">
        <f t="shared" si="778"/>
        <v/>
      </c>
      <c r="K411" s="326"/>
      <c r="L411" s="332" t="str">
        <f t="shared" si="779"/>
        <v/>
      </c>
      <c r="M411" s="326"/>
      <c r="N411" s="332" t="str">
        <f t="shared" si="780"/>
        <v/>
      </c>
      <c r="O411" s="326"/>
      <c r="P411" s="332" t="str">
        <f t="shared" si="781"/>
        <v/>
      </c>
      <c r="Q411" s="326"/>
      <c r="R411" s="332" t="str">
        <f t="shared" si="782"/>
        <v/>
      </c>
      <c r="S411" s="326"/>
      <c r="T411" s="332" t="str">
        <f t="shared" si="783"/>
        <v/>
      </c>
      <c r="U411" s="326"/>
      <c r="V411" s="332" t="str">
        <f t="shared" si="784"/>
        <v/>
      </c>
      <c r="W411" s="326"/>
      <c r="X411" s="332" t="str">
        <f t="shared" si="785"/>
        <v/>
      </c>
      <c r="Y411" s="326"/>
      <c r="Z411" s="332" t="str">
        <f t="shared" si="786"/>
        <v/>
      </c>
      <c r="AA411" s="326"/>
      <c r="AB411" s="332" t="str">
        <f t="shared" si="787"/>
        <v/>
      </c>
      <c r="AC411" s="326"/>
      <c r="AD411" s="332" t="str">
        <f t="shared" si="788"/>
        <v/>
      </c>
      <c r="AE411" s="326"/>
      <c r="AF411" s="332" t="str">
        <f t="shared" si="789"/>
        <v/>
      </c>
      <c r="AG411" s="326"/>
      <c r="AH411" s="332" t="str">
        <f t="shared" si="790"/>
        <v/>
      </c>
      <c r="AI411" s="326"/>
      <c r="AJ411" s="332" t="str">
        <f t="shared" si="791"/>
        <v/>
      </c>
      <c r="AK411" s="326"/>
      <c r="AL411" s="332" t="str">
        <f t="shared" si="792"/>
        <v/>
      </c>
      <c r="AM411" s="326"/>
      <c r="AN411" s="332" t="str">
        <f t="shared" si="793"/>
        <v/>
      </c>
      <c r="AO411" s="326"/>
      <c r="AP411" s="332" t="str">
        <f t="shared" si="794"/>
        <v/>
      </c>
      <c r="AQ411" s="337"/>
      <c r="AR411" s="333">
        <f t="shared" si="769"/>
        <v>0</v>
      </c>
      <c r="AS411" s="334"/>
      <c r="AT411" s="337"/>
      <c r="AU411" s="333">
        <f t="shared" si="770"/>
        <v>0</v>
      </c>
      <c r="AV411" s="334"/>
      <c r="AW411" s="337"/>
      <c r="AX411" s="333">
        <f t="shared" si="771"/>
        <v>0</v>
      </c>
      <c r="AY411" s="334"/>
      <c r="AZ411" s="337"/>
      <c r="BA411" s="333">
        <f t="shared" si="772"/>
        <v>0</v>
      </c>
      <c r="BB411" s="334"/>
      <c r="BC411" s="337"/>
      <c r="BD411" s="333">
        <f t="shared" si="773"/>
        <v>0</v>
      </c>
      <c r="BE411" s="334"/>
      <c r="BF411" s="337"/>
      <c r="BG411" s="333">
        <f t="shared" si="774"/>
        <v>0</v>
      </c>
      <c r="BH411" s="334"/>
      <c r="BI411" s="337"/>
      <c r="BJ411" s="333">
        <f t="shared" si="775"/>
        <v>0</v>
      </c>
      <c r="BK411" s="334"/>
      <c r="BL411" s="337"/>
      <c r="BM411" s="333">
        <f t="shared" si="776"/>
        <v>0</v>
      </c>
      <c r="BN411" s="334"/>
      <c r="BO411" s="337"/>
      <c r="BP411" s="333">
        <f t="shared" si="777"/>
        <v>0</v>
      </c>
      <c r="BQ411" s="334"/>
      <c r="BR411" s="365"/>
      <c r="BS411" s="426"/>
    </row>
    <row r="412" spans="1:71" ht="13.5" hidden="1" customHeight="1" x14ac:dyDescent="0.25">
      <c r="A412" s="412"/>
      <c r="B412" s="415"/>
      <c r="C412" s="418"/>
      <c r="D412" s="421"/>
      <c r="E412" s="424"/>
      <c r="F412" s="301" t="s">
        <v>61</v>
      </c>
      <c r="G412" s="326"/>
      <c r="H412" s="335" t="str">
        <f t="shared" si="778"/>
        <v/>
      </c>
      <c r="I412" s="326"/>
      <c r="J412" s="335" t="str">
        <f t="shared" si="778"/>
        <v/>
      </c>
      <c r="K412" s="326"/>
      <c r="L412" s="335" t="str">
        <f t="shared" si="779"/>
        <v/>
      </c>
      <c r="M412" s="326"/>
      <c r="N412" s="335" t="str">
        <f t="shared" si="780"/>
        <v/>
      </c>
      <c r="O412" s="326"/>
      <c r="P412" s="335" t="str">
        <f t="shared" si="781"/>
        <v/>
      </c>
      <c r="Q412" s="326"/>
      <c r="R412" s="335" t="str">
        <f t="shared" si="782"/>
        <v/>
      </c>
      <c r="S412" s="326"/>
      <c r="T412" s="335" t="str">
        <f t="shared" si="783"/>
        <v/>
      </c>
      <c r="U412" s="326"/>
      <c r="V412" s="335" t="str">
        <f t="shared" si="784"/>
        <v/>
      </c>
      <c r="W412" s="326"/>
      <c r="X412" s="335" t="str">
        <f t="shared" si="785"/>
        <v/>
      </c>
      <c r="Y412" s="326"/>
      <c r="Z412" s="335" t="str">
        <f t="shared" si="786"/>
        <v/>
      </c>
      <c r="AA412" s="326"/>
      <c r="AB412" s="335" t="str">
        <f t="shared" si="787"/>
        <v/>
      </c>
      <c r="AC412" s="326"/>
      <c r="AD412" s="335" t="str">
        <f t="shared" si="788"/>
        <v/>
      </c>
      <c r="AE412" s="326"/>
      <c r="AF412" s="335" t="str">
        <f t="shared" si="789"/>
        <v/>
      </c>
      <c r="AG412" s="326"/>
      <c r="AH412" s="335" t="str">
        <f t="shared" si="790"/>
        <v/>
      </c>
      <c r="AI412" s="326"/>
      <c r="AJ412" s="335" t="str">
        <f t="shared" si="791"/>
        <v/>
      </c>
      <c r="AK412" s="326"/>
      <c r="AL412" s="335" t="str">
        <f t="shared" si="792"/>
        <v/>
      </c>
      <c r="AM412" s="326"/>
      <c r="AN412" s="335" t="str">
        <f t="shared" si="793"/>
        <v/>
      </c>
      <c r="AO412" s="326"/>
      <c r="AP412" s="335" t="str">
        <f t="shared" si="794"/>
        <v/>
      </c>
      <c r="AQ412" s="337"/>
      <c r="AR412" s="333">
        <f t="shared" si="769"/>
        <v>0</v>
      </c>
      <c r="AS412" s="334"/>
      <c r="AT412" s="337"/>
      <c r="AU412" s="333">
        <f t="shared" si="770"/>
        <v>0</v>
      </c>
      <c r="AV412" s="334"/>
      <c r="AW412" s="337"/>
      <c r="AX412" s="333">
        <f t="shared" si="771"/>
        <v>0</v>
      </c>
      <c r="AY412" s="334"/>
      <c r="AZ412" s="337"/>
      <c r="BA412" s="333">
        <f t="shared" si="772"/>
        <v>0</v>
      </c>
      <c r="BB412" s="334"/>
      <c r="BC412" s="337"/>
      <c r="BD412" s="333">
        <f t="shared" si="773"/>
        <v>0</v>
      </c>
      <c r="BE412" s="334"/>
      <c r="BF412" s="337"/>
      <c r="BG412" s="333">
        <f t="shared" si="774"/>
        <v>0</v>
      </c>
      <c r="BH412" s="334"/>
      <c r="BI412" s="337"/>
      <c r="BJ412" s="333">
        <f t="shared" si="775"/>
        <v>0</v>
      </c>
      <c r="BK412" s="334"/>
      <c r="BL412" s="337"/>
      <c r="BM412" s="333">
        <f t="shared" si="776"/>
        <v>0</v>
      </c>
      <c r="BN412" s="334"/>
      <c r="BO412" s="337"/>
      <c r="BP412" s="333">
        <f t="shared" si="777"/>
        <v>0</v>
      </c>
      <c r="BQ412" s="334"/>
      <c r="BR412" s="365"/>
      <c r="BS412" s="348" t="s">
        <v>62</v>
      </c>
    </row>
    <row r="413" spans="1:71" ht="13.5" hidden="1" customHeight="1" x14ac:dyDescent="0.25">
      <c r="A413" s="412"/>
      <c r="B413" s="415"/>
      <c r="C413" s="418"/>
      <c r="D413" s="421"/>
      <c r="E413" s="424"/>
      <c r="F413" s="301" t="s">
        <v>63</v>
      </c>
      <c r="G413" s="326"/>
      <c r="H413" s="332" t="str">
        <f t="shared" si="778"/>
        <v/>
      </c>
      <c r="I413" s="326"/>
      <c r="J413" s="332" t="str">
        <f t="shared" si="778"/>
        <v/>
      </c>
      <c r="K413" s="326"/>
      <c r="L413" s="332" t="str">
        <f t="shared" si="779"/>
        <v/>
      </c>
      <c r="M413" s="326"/>
      <c r="N413" s="332" t="str">
        <f t="shared" si="780"/>
        <v/>
      </c>
      <c r="O413" s="326"/>
      <c r="P413" s="332" t="str">
        <f t="shared" si="781"/>
        <v/>
      </c>
      <c r="Q413" s="326"/>
      <c r="R413" s="332" t="str">
        <f t="shared" si="782"/>
        <v/>
      </c>
      <c r="S413" s="326"/>
      <c r="T413" s="332" t="str">
        <f t="shared" si="783"/>
        <v/>
      </c>
      <c r="U413" s="326"/>
      <c r="V413" s="332" t="str">
        <f t="shared" si="784"/>
        <v/>
      </c>
      <c r="W413" s="326"/>
      <c r="X413" s="332" t="str">
        <f t="shared" si="785"/>
        <v/>
      </c>
      <c r="Y413" s="326"/>
      <c r="Z413" s="332" t="str">
        <f t="shared" si="786"/>
        <v/>
      </c>
      <c r="AA413" s="326"/>
      <c r="AB413" s="332" t="str">
        <f t="shared" si="787"/>
        <v/>
      </c>
      <c r="AC413" s="326"/>
      <c r="AD413" s="332" t="str">
        <f t="shared" si="788"/>
        <v/>
      </c>
      <c r="AE413" s="326"/>
      <c r="AF413" s="332" t="str">
        <f t="shared" si="789"/>
        <v/>
      </c>
      <c r="AG413" s="326"/>
      <c r="AH413" s="332" t="str">
        <f t="shared" si="790"/>
        <v/>
      </c>
      <c r="AI413" s="326"/>
      <c r="AJ413" s="332" t="str">
        <f t="shared" si="791"/>
        <v/>
      </c>
      <c r="AK413" s="326"/>
      <c r="AL413" s="332" t="str">
        <f t="shared" si="792"/>
        <v/>
      </c>
      <c r="AM413" s="326"/>
      <c r="AN413" s="332" t="str">
        <f t="shared" si="793"/>
        <v/>
      </c>
      <c r="AO413" s="326"/>
      <c r="AP413" s="332" t="str">
        <f t="shared" si="794"/>
        <v/>
      </c>
      <c r="AQ413" s="337"/>
      <c r="AR413" s="333">
        <f t="shared" si="769"/>
        <v>0</v>
      </c>
      <c r="AS413" s="334"/>
      <c r="AT413" s="337"/>
      <c r="AU413" s="333">
        <f t="shared" si="770"/>
        <v>0</v>
      </c>
      <c r="AV413" s="334"/>
      <c r="AW413" s="337"/>
      <c r="AX413" s="333">
        <f t="shared" si="771"/>
        <v>0</v>
      </c>
      <c r="AY413" s="334"/>
      <c r="AZ413" s="337"/>
      <c r="BA413" s="333">
        <f t="shared" si="772"/>
        <v>0</v>
      </c>
      <c r="BB413" s="334"/>
      <c r="BC413" s="337"/>
      <c r="BD413" s="333">
        <f t="shared" si="773"/>
        <v>0</v>
      </c>
      <c r="BE413" s="334"/>
      <c r="BF413" s="337"/>
      <c r="BG413" s="333">
        <f t="shared" si="774"/>
        <v>0</v>
      </c>
      <c r="BH413" s="334"/>
      <c r="BI413" s="337"/>
      <c r="BJ413" s="333">
        <f t="shared" si="775"/>
        <v>0</v>
      </c>
      <c r="BK413" s="334"/>
      <c r="BL413" s="337"/>
      <c r="BM413" s="333">
        <f t="shared" si="776"/>
        <v>0</v>
      </c>
      <c r="BN413" s="334"/>
      <c r="BO413" s="337"/>
      <c r="BP413" s="333">
        <f t="shared" si="777"/>
        <v>0</v>
      </c>
      <c r="BQ413" s="334"/>
      <c r="BR413" s="365"/>
      <c r="BS413" s="428">
        <f>BS410/BS404</f>
        <v>1</v>
      </c>
    </row>
    <row r="414" spans="1:71" ht="13.5" hidden="1" customHeight="1" thickBot="1" x14ac:dyDescent="0.3">
      <c r="A414" s="413"/>
      <c r="B414" s="416"/>
      <c r="C414" s="419"/>
      <c r="D414" s="422"/>
      <c r="E414" s="425"/>
      <c r="F414" s="358" t="s">
        <v>64</v>
      </c>
      <c r="G414" s="350"/>
      <c r="H414" s="351" t="str">
        <f t="shared" si="778"/>
        <v/>
      </c>
      <c r="I414" s="350"/>
      <c r="J414" s="351" t="str">
        <f t="shared" si="778"/>
        <v/>
      </c>
      <c r="K414" s="350"/>
      <c r="L414" s="351" t="str">
        <f t="shared" si="779"/>
        <v/>
      </c>
      <c r="M414" s="350"/>
      <c r="N414" s="351" t="str">
        <f t="shared" si="780"/>
        <v/>
      </c>
      <c r="O414" s="350"/>
      <c r="P414" s="351" t="str">
        <f t="shared" si="781"/>
        <v/>
      </c>
      <c r="Q414" s="350"/>
      <c r="R414" s="351" t="str">
        <f t="shared" si="782"/>
        <v/>
      </c>
      <c r="S414" s="350"/>
      <c r="T414" s="351" t="str">
        <f t="shared" si="783"/>
        <v/>
      </c>
      <c r="U414" s="350"/>
      <c r="V414" s="351" t="str">
        <f t="shared" si="784"/>
        <v/>
      </c>
      <c r="W414" s="350"/>
      <c r="X414" s="351" t="str">
        <f t="shared" si="785"/>
        <v/>
      </c>
      <c r="Y414" s="350"/>
      <c r="Z414" s="351" t="str">
        <f t="shared" si="786"/>
        <v/>
      </c>
      <c r="AA414" s="350"/>
      <c r="AB414" s="351" t="str">
        <f t="shared" si="787"/>
        <v/>
      </c>
      <c r="AC414" s="350"/>
      <c r="AD414" s="351" t="str">
        <f t="shared" si="788"/>
        <v/>
      </c>
      <c r="AE414" s="350"/>
      <c r="AF414" s="351" t="str">
        <f t="shared" si="789"/>
        <v/>
      </c>
      <c r="AG414" s="350"/>
      <c r="AH414" s="351" t="str">
        <f t="shared" si="790"/>
        <v/>
      </c>
      <c r="AI414" s="350"/>
      <c r="AJ414" s="351" t="str">
        <f t="shared" si="791"/>
        <v/>
      </c>
      <c r="AK414" s="350"/>
      <c r="AL414" s="351" t="str">
        <f t="shared" si="792"/>
        <v/>
      </c>
      <c r="AM414" s="350"/>
      <c r="AN414" s="351" t="str">
        <f t="shared" si="793"/>
        <v/>
      </c>
      <c r="AO414" s="350"/>
      <c r="AP414" s="351" t="str">
        <f t="shared" si="794"/>
        <v/>
      </c>
      <c r="AQ414" s="359"/>
      <c r="AR414" s="353">
        <f t="shared" si="769"/>
        <v>0</v>
      </c>
      <c r="AS414" s="354"/>
      <c r="AT414" s="359"/>
      <c r="AU414" s="353">
        <f t="shared" si="770"/>
        <v>0</v>
      </c>
      <c r="AV414" s="354"/>
      <c r="AW414" s="359"/>
      <c r="AX414" s="353">
        <f t="shared" si="771"/>
        <v>0</v>
      </c>
      <c r="AY414" s="354"/>
      <c r="AZ414" s="342"/>
      <c r="BA414" s="343">
        <f t="shared" si="772"/>
        <v>0</v>
      </c>
      <c r="BB414" s="344"/>
      <c r="BC414" s="342"/>
      <c r="BD414" s="343">
        <f t="shared" si="773"/>
        <v>0</v>
      </c>
      <c r="BE414" s="344"/>
      <c r="BF414" s="342"/>
      <c r="BG414" s="343">
        <f t="shared" si="774"/>
        <v>0</v>
      </c>
      <c r="BH414" s="344"/>
      <c r="BI414" s="342"/>
      <c r="BJ414" s="343">
        <f t="shared" si="775"/>
        <v>0</v>
      </c>
      <c r="BK414" s="344"/>
      <c r="BL414" s="342"/>
      <c r="BM414" s="343">
        <f t="shared" si="776"/>
        <v>0</v>
      </c>
      <c r="BN414" s="344"/>
      <c r="BO414" s="342"/>
      <c r="BP414" s="343">
        <f t="shared" si="777"/>
        <v>0</v>
      </c>
      <c r="BQ414" s="344"/>
      <c r="BR414" s="366"/>
      <c r="BS414" s="501"/>
    </row>
    <row r="415" spans="1:71" ht="13.5" hidden="1" customHeight="1" x14ac:dyDescent="0.25">
      <c r="A415" s="440" t="s">
        <v>27</v>
      </c>
      <c r="B415" s="442" t="s">
        <v>28</v>
      </c>
      <c r="C415" s="442" t="s">
        <v>29</v>
      </c>
      <c r="D415" s="442" t="s">
        <v>30</v>
      </c>
      <c r="E415" s="432" t="s">
        <v>31</v>
      </c>
      <c r="F415" s="444" t="s">
        <v>32</v>
      </c>
      <c r="G415" s="434" t="s">
        <v>33</v>
      </c>
      <c r="H415" s="436" t="s">
        <v>34</v>
      </c>
      <c r="I415" s="434" t="s">
        <v>33</v>
      </c>
      <c r="J415" s="436" t="s">
        <v>34</v>
      </c>
      <c r="K415" s="434" t="s">
        <v>33</v>
      </c>
      <c r="L415" s="436" t="s">
        <v>34</v>
      </c>
      <c r="M415" s="434" t="s">
        <v>33</v>
      </c>
      <c r="N415" s="436" t="s">
        <v>34</v>
      </c>
      <c r="O415" s="434" t="s">
        <v>33</v>
      </c>
      <c r="P415" s="436" t="s">
        <v>34</v>
      </c>
      <c r="Q415" s="434" t="s">
        <v>33</v>
      </c>
      <c r="R415" s="436" t="s">
        <v>34</v>
      </c>
      <c r="S415" s="434" t="s">
        <v>33</v>
      </c>
      <c r="T415" s="436" t="s">
        <v>34</v>
      </c>
      <c r="U415" s="434" t="s">
        <v>33</v>
      </c>
      <c r="V415" s="436" t="s">
        <v>34</v>
      </c>
      <c r="W415" s="434" t="s">
        <v>33</v>
      </c>
      <c r="X415" s="436" t="s">
        <v>34</v>
      </c>
      <c r="Y415" s="434" t="s">
        <v>33</v>
      </c>
      <c r="Z415" s="436" t="s">
        <v>34</v>
      </c>
      <c r="AA415" s="434" t="s">
        <v>33</v>
      </c>
      <c r="AB415" s="436" t="s">
        <v>34</v>
      </c>
      <c r="AC415" s="434" t="s">
        <v>33</v>
      </c>
      <c r="AD415" s="436" t="s">
        <v>34</v>
      </c>
      <c r="AE415" s="434" t="s">
        <v>33</v>
      </c>
      <c r="AF415" s="436" t="s">
        <v>34</v>
      </c>
      <c r="AG415" s="434" t="s">
        <v>33</v>
      </c>
      <c r="AH415" s="436" t="s">
        <v>34</v>
      </c>
      <c r="AI415" s="434" t="s">
        <v>33</v>
      </c>
      <c r="AJ415" s="436" t="s">
        <v>34</v>
      </c>
      <c r="AK415" s="434" t="s">
        <v>33</v>
      </c>
      <c r="AL415" s="436" t="s">
        <v>34</v>
      </c>
      <c r="AM415" s="434" t="s">
        <v>33</v>
      </c>
      <c r="AN415" s="436" t="s">
        <v>34</v>
      </c>
      <c r="AO415" s="434" t="s">
        <v>33</v>
      </c>
      <c r="AP415" s="436" t="s">
        <v>34</v>
      </c>
      <c r="AQ415" s="447" t="s">
        <v>33</v>
      </c>
      <c r="AR415" s="460" t="s">
        <v>35</v>
      </c>
      <c r="AS415" s="446" t="s">
        <v>34</v>
      </c>
      <c r="AT415" s="447" t="s">
        <v>33</v>
      </c>
      <c r="AU415" s="460" t="s">
        <v>35</v>
      </c>
      <c r="AV415" s="446" t="s">
        <v>34</v>
      </c>
      <c r="AW415" s="447" t="s">
        <v>33</v>
      </c>
      <c r="AX415" s="460" t="s">
        <v>35</v>
      </c>
      <c r="AY415" s="446" t="s">
        <v>34</v>
      </c>
      <c r="AZ415" s="447" t="s">
        <v>33</v>
      </c>
      <c r="BA415" s="460" t="s">
        <v>35</v>
      </c>
      <c r="BB415" s="446" t="s">
        <v>34</v>
      </c>
      <c r="BC415" s="447" t="s">
        <v>33</v>
      </c>
      <c r="BD415" s="460" t="s">
        <v>35</v>
      </c>
      <c r="BE415" s="446" t="s">
        <v>34</v>
      </c>
      <c r="BF415" s="447" t="s">
        <v>33</v>
      </c>
      <c r="BG415" s="460" t="s">
        <v>35</v>
      </c>
      <c r="BH415" s="446" t="s">
        <v>34</v>
      </c>
      <c r="BI415" s="447" t="s">
        <v>33</v>
      </c>
      <c r="BJ415" s="460" t="s">
        <v>35</v>
      </c>
      <c r="BK415" s="446" t="s">
        <v>34</v>
      </c>
      <c r="BL415" s="447" t="s">
        <v>33</v>
      </c>
      <c r="BM415" s="460" t="s">
        <v>35</v>
      </c>
      <c r="BN415" s="446" t="s">
        <v>34</v>
      </c>
      <c r="BO415" s="447" t="s">
        <v>33</v>
      </c>
      <c r="BP415" s="460" t="s">
        <v>35</v>
      </c>
      <c r="BQ415" s="446" t="s">
        <v>34</v>
      </c>
      <c r="BR415" s="447" t="s">
        <v>33</v>
      </c>
      <c r="BS415" s="448" t="s">
        <v>36</v>
      </c>
    </row>
    <row r="416" spans="1:71" ht="13.5" hidden="1" customHeight="1" x14ac:dyDescent="0.25">
      <c r="A416" s="441"/>
      <c r="B416" s="443"/>
      <c r="C416" s="443"/>
      <c r="D416" s="443"/>
      <c r="E416" s="433"/>
      <c r="F416" s="445"/>
      <c r="G416" s="435"/>
      <c r="H416" s="437"/>
      <c r="I416" s="435"/>
      <c r="J416" s="437"/>
      <c r="K416" s="435"/>
      <c r="L416" s="437"/>
      <c r="M416" s="435"/>
      <c r="N416" s="437"/>
      <c r="O416" s="435"/>
      <c r="P416" s="437"/>
      <c r="Q416" s="435"/>
      <c r="R416" s="437"/>
      <c r="S416" s="435"/>
      <c r="T416" s="437"/>
      <c r="U416" s="435"/>
      <c r="V416" s="437"/>
      <c r="W416" s="435"/>
      <c r="X416" s="437"/>
      <c r="Y416" s="435"/>
      <c r="Z416" s="437"/>
      <c r="AA416" s="435"/>
      <c r="AB416" s="437"/>
      <c r="AC416" s="435"/>
      <c r="AD416" s="437"/>
      <c r="AE416" s="435"/>
      <c r="AF416" s="437"/>
      <c r="AG416" s="435"/>
      <c r="AH416" s="437"/>
      <c r="AI416" s="435"/>
      <c r="AJ416" s="437"/>
      <c r="AK416" s="435"/>
      <c r="AL416" s="437"/>
      <c r="AM416" s="435"/>
      <c r="AN416" s="437"/>
      <c r="AO416" s="435"/>
      <c r="AP416" s="437"/>
      <c r="AQ416" s="431"/>
      <c r="AR416" s="433"/>
      <c r="AS416" s="406"/>
      <c r="AT416" s="431"/>
      <c r="AU416" s="433"/>
      <c r="AV416" s="406"/>
      <c r="AW416" s="431"/>
      <c r="AX416" s="433"/>
      <c r="AY416" s="406"/>
      <c r="AZ416" s="431"/>
      <c r="BA416" s="433"/>
      <c r="BB416" s="406"/>
      <c r="BC416" s="431"/>
      <c r="BD416" s="433"/>
      <c r="BE416" s="406"/>
      <c r="BF416" s="431"/>
      <c r="BG416" s="433"/>
      <c r="BH416" s="406"/>
      <c r="BI416" s="431"/>
      <c r="BJ416" s="433"/>
      <c r="BK416" s="406"/>
      <c r="BL416" s="431"/>
      <c r="BM416" s="433"/>
      <c r="BN416" s="406"/>
      <c r="BO416" s="431"/>
      <c r="BP416" s="433"/>
      <c r="BQ416" s="406"/>
      <c r="BR416" s="431"/>
      <c r="BS416" s="410"/>
    </row>
    <row r="417" spans="1:71" ht="21.75" hidden="1" customHeight="1" x14ac:dyDescent="0.25">
      <c r="A417" s="411" t="s">
        <v>149</v>
      </c>
      <c r="B417" s="449">
        <v>1588</v>
      </c>
      <c r="C417" s="452">
        <v>800745</v>
      </c>
      <c r="D417" s="455" t="s">
        <v>150</v>
      </c>
      <c r="E417" s="423" t="s">
        <v>76</v>
      </c>
      <c r="F417" s="325" t="s">
        <v>41</v>
      </c>
      <c r="G417" s="326"/>
      <c r="H417" s="327" t="str">
        <f>IF(G417&gt;0,G417,"")</f>
        <v/>
      </c>
      <c r="I417" s="326"/>
      <c r="J417" s="327" t="str">
        <f>IF(I417&gt;0,I417,"")</f>
        <v/>
      </c>
      <c r="K417" s="326"/>
      <c r="L417" s="327" t="str">
        <f>IF(K417&gt;0,K417,"")</f>
        <v/>
      </c>
      <c r="M417" s="326"/>
      <c r="N417" s="327" t="str">
        <f>IF(M417&gt;0,M417,"")</f>
        <v/>
      </c>
      <c r="O417" s="326"/>
      <c r="P417" s="327" t="str">
        <f>IF(O417&gt;0,O417,"")</f>
        <v/>
      </c>
      <c r="Q417" s="326"/>
      <c r="R417" s="327" t="str">
        <f>IF(Q417&gt;0,Q417,"")</f>
        <v/>
      </c>
      <c r="S417" s="326"/>
      <c r="T417" s="327" t="str">
        <f>IF(S417&gt;0,S417,"")</f>
        <v/>
      </c>
      <c r="U417" s="326"/>
      <c r="V417" s="327" t="str">
        <f>IF(U417&gt;0,U417,"")</f>
        <v/>
      </c>
      <c r="W417" s="326"/>
      <c r="X417" s="327" t="str">
        <f>IF(W417&gt;0,W417,"")</f>
        <v/>
      </c>
      <c r="Y417" s="326"/>
      <c r="Z417" s="327" t="str">
        <f>IF(Y417&gt;0,Y417,"")</f>
        <v/>
      </c>
      <c r="AA417" s="326"/>
      <c r="AB417" s="327" t="str">
        <f>IF(AA417&gt;0,AA417,"")</f>
        <v/>
      </c>
      <c r="AC417" s="326"/>
      <c r="AD417" s="327" t="str">
        <f>IF(AC417&gt;0,AC417,"")</f>
        <v/>
      </c>
      <c r="AE417" s="326"/>
      <c r="AF417" s="327" t="str">
        <f>IF(AE417&gt;0,AE417,"")</f>
        <v/>
      </c>
      <c r="AG417" s="326"/>
      <c r="AH417" s="327" t="str">
        <f>IF(AG417&gt;0,AG417,"")</f>
        <v/>
      </c>
      <c r="AI417" s="326"/>
      <c r="AJ417" s="327" t="str">
        <f>IF(AI417&gt;0,AI417,"")</f>
        <v/>
      </c>
      <c r="AK417" s="326"/>
      <c r="AL417" s="327" t="str">
        <f>IF(AK417&gt;0,AK417,"")</f>
        <v/>
      </c>
      <c r="AM417" s="326"/>
      <c r="AN417" s="327" t="str">
        <f>IF(AM417&gt;0,AM417,"")</f>
        <v/>
      </c>
      <c r="AO417" s="326"/>
      <c r="AP417" s="327" t="str">
        <f>IF(AO417&gt;0,AO417,"")</f>
        <v/>
      </c>
      <c r="AQ417" s="328"/>
      <c r="AR417" s="329">
        <f t="shared" ref="AR417:AR428" si="795">AQ417-AS417</f>
        <v>0</v>
      </c>
      <c r="AS417" s="330"/>
      <c r="AT417" s="328"/>
      <c r="AU417" s="329">
        <f t="shared" ref="AU417:AU428" si="796">AT417-AV417</f>
        <v>0</v>
      </c>
      <c r="AV417" s="330"/>
      <c r="AW417" s="328"/>
      <c r="AX417" s="329">
        <f t="shared" ref="AX417:AX428" si="797">AW417-AY417</f>
        <v>0</v>
      </c>
      <c r="AY417" s="330"/>
      <c r="AZ417" s="328"/>
      <c r="BA417" s="329">
        <f t="shared" ref="BA417:BA428" si="798">AZ417-BB417</f>
        <v>0</v>
      </c>
      <c r="BB417" s="330"/>
      <c r="BC417" s="328"/>
      <c r="BD417" s="329">
        <f t="shared" ref="BD417:BD428" si="799">BC417-BE417</f>
        <v>0</v>
      </c>
      <c r="BE417" s="330"/>
      <c r="BF417" s="328"/>
      <c r="BG417" s="329">
        <f t="shared" ref="BG417:BG428" si="800">BF417-BH417</f>
        <v>0</v>
      </c>
      <c r="BH417" s="330"/>
      <c r="BI417" s="328"/>
      <c r="BJ417" s="329">
        <f t="shared" ref="BJ417:BJ428" si="801">BI417-BK417</f>
        <v>0</v>
      </c>
      <c r="BK417" s="330"/>
      <c r="BL417" s="328"/>
      <c r="BM417" s="329">
        <f t="shared" ref="BM417:BM428" si="802">BL417-BN417</f>
        <v>0</v>
      </c>
      <c r="BN417" s="330"/>
      <c r="BO417" s="328"/>
      <c r="BP417" s="329">
        <f t="shared" ref="BP417:BP428" si="803">BO417-BQ417</f>
        <v>0</v>
      </c>
      <c r="BQ417" s="330"/>
      <c r="BR417" s="328"/>
      <c r="BS417" s="347" t="s">
        <v>42</v>
      </c>
    </row>
    <row r="418" spans="1:71" ht="13.5" hidden="1" customHeight="1" x14ac:dyDescent="0.25">
      <c r="A418" s="412"/>
      <c r="B418" s="450"/>
      <c r="C418" s="453"/>
      <c r="D418" s="456"/>
      <c r="E418" s="424"/>
      <c r="F418" s="325" t="s">
        <v>53</v>
      </c>
      <c r="G418" s="326"/>
      <c r="H418" s="332" t="str">
        <f t="shared" ref="H418:H428" si="804">IF(G418&gt;0,G418,"")</f>
        <v/>
      </c>
      <c r="I418" s="326"/>
      <c r="J418" s="332" t="str">
        <f t="shared" ref="J418:J428" si="805">IF(I418&gt;0,I418,"")</f>
        <v/>
      </c>
      <c r="K418" s="326"/>
      <c r="L418" s="332" t="str">
        <f t="shared" ref="L418:L428" si="806">IF(K418&gt;0,K418,"")</f>
        <v/>
      </c>
      <c r="M418" s="326"/>
      <c r="N418" s="332" t="str">
        <f t="shared" ref="N418:N428" si="807">IF(M418&gt;0,M418,"")</f>
        <v/>
      </c>
      <c r="O418" s="326"/>
      <c r="P418" s="332" t="str">
        <f t="shared" ref="P418:P428" si="808">IF(O418&gt;0,O418,"")</f>
        <v/>
      </c>
      <c r="Q418" s="326"/>
      <c r="R418" s="332" t="str">
        <f t="shared" ref="R418:R428" si="809">IF(Q418&gt;0,Q418,"")</f>
        <v/>
      </c>
      <c r="S418" s="326"/>
      <c r="T418" s="332" t="str">
        <f t="shared" ref="T418:T428" si="810">IF(S418&gt;0,S418,"")</f>
        <v/>
      </c>
      <c r="U418" s="326"/>
      <c r="V418" s="332" t="str">
        <f t="shared" ref="V418:V428" si="811">IF(U418&gt;0,U418,"")</f>
        <v/>
      </c>
      <c r="W418" s="326"/>
      <c r="X418" s="332" t="str">
        <f t="shared" ref="X418:X428" si="812">IF(W418&gt;0,W418,"")</f>
        <v/>
      </c>
      <c r="Y418" s="326"/>
      <c r="Z418" s="332" t="str">
        <f t="shared" ref="Z418:Z428" si="813">IF(Y418&gt;0,Y418,"")</f>
        <v/>
      </c>
      <c r="AA418" s="326"/>
      <c r="AB418" s="332" t="str">
        <f t="shared" ref="AB418:AB428" si="814">IF(AA418&gt;0,AA418,"")</f>
        <v/>
      </c>
      <c r="AC418" s="326"/>
      <c r="AD418" s="332" t="str">
        <f t="shared" ref="AD418:AD428" si="815">IF(AC418&gt;0,AC418,"")</f>
        <v/>
      </c>
      <c r="AE418" s="326"/>
      <c r="AF418" s="332" t="str">
        <f t="shared" ref="AF418:AF428" si="816">IF(AE418&gt;0,AE418,"")</f>
        <v/>
      </c>
      <c r="AG418" s="326"/>
      <c r="AH418" s="332" t="str">
        <f t="shared" ref="AH418:AH428" si="817">IF(AG418&gt;0,AG418,"")</f>
        <v/>
      </c>
      <c r="AI418" s="326"/>
      <c r="AJ418" s="332" t="str">
        <f t="shared" ref="AJ418:AJ428" si="818">IF(AI418&gt;0,AI418,"")</f>
        <v/>
      </c>
      <c r="AK418" s="326"/>
      <c r="AL418" s="332" t="str">
        <f t="shared" ref="AL418:AL428" si="819">IF(AK418&gt;0,AK418,"")</f>
        <v/>
      </c>
      <c r="AM418" s="326"/>
      <c r="AN418" s="332" t="str">
        <f t="shared" ref="AN418:AN428" si="820">IF(AM418&gt;0,AM418,"")</f>
        <v/>
      </c>
      <c r="AO418" s="326"/>
      <c r="AP418" s="332" t="str">
        <f t="shared" ref="AP418:AP420" si="821">IF(AO418&gt;0,AO418,"")</f>
        <v/>
      </c>
      <c r="AQ418" s="328">
        <v>1132128</v>
      </c>
      <c r="AR418" s="333">
        <f t="shared" si="795"/>
        <v>0</v>
      </c>
      <c r="AS418" s="334">
        <v>1132128</v>
      </c>
      <c r="AT418" s="328"/>
      <c r="AU418" s="333">
        <f t="shared" si="796"/>
        <v>0</v>
      </c>
      <c r="AV418" s="334"/>
      <c r="AW418" s="328"/>
      <c r="AX418" s="333">
        <f t="shared" si="797"/>
        <v>0</v>
      </c>
      <c r="AY418" s="334"/>
      <c r="AZ418" s="328"/>
      <c r="BA418" s="333">
        <f t="shared" si="798"/>
        <v>0</v>
      </c>
      <c r="BB418" s="334"/>
      <c r="BC418" s="328"/>
      <c r="BD418" s="333">
        <f t="shared" si="799"/>
        <v>0</v>
      </c>
      <c r="BE418" s="334"/>
      <c r="BF418" s="328"/>
      <c r="BG418" s="333">
        <f t="shared" si="800"/>
        <v>0</v>
      </c>
      <c r="BH418" s="334"/>
      <c r="BI418" s="328"/>
      <c r="BJ418" s="333">
        <f t="shared" si="801"/>
        <v>0</v>
      </c>
      <c r="BK418" s="334"/>
      <c r="BL418" s="328"/>
      <c r="BM418" s="333">
        <f t="shared" si="802"/>
        <v>0</v>
      </c>
      <c r="BN418" s="334"/>
      <c r="BO418" s="328"/>
      <c r="BP418" s="333">
        <f t="shared" si="803"/>
        <v>0</v>
      </c>
      <c r="BQ418" s="334"/>
      <c r="BR418" s="328"/>
      <c r="BS418" s="426">
        <f>SUM(AQ417:AQ428,AT417:AT428,AW417:AW428,AZ417:AZ428,BC417:BC428,BR417:BR428)+SUM(AO417:AO428,AM417:AM428,AK417:AK428,AI417:AI428,AG417:AG428,AE417:AE428,AC417:AC428,AA417:AA428,Y417:Y428,W417:W428,U417:U428,S417:S428,Q415,Q417:Q428,O417:O428,M417:M428,K417:K428,I417:I428,G417:G428,Q415)</f>
        <v>1232070</v>
      </c>
    </row>
    <row r="419" spans="1:71" ht="13.5" hidden="1" customHeight="1" x14ac:dyDescent="0.25">
      <c r="A419" s="412"/>
      <c r="B419" s="450"/>
      <c r="C419" s="453"/>
      <c r="D419" s="456"/>
      <c r="E419" s="424"/>
      <c r="F419" s="325" t="s">
        <v>54</v>
      </c>
      <c r="G419" s="326"/>
      <c r="H419" s="332" t="str">
        <f t="shared" si="804"/>
        <v/>
      </c>
      <c r="I419" s="326"/>
      <c r="J419" s="332" t="str">
        <f t="shared" si="805"/>
        <v/>
      </c>
      <c r="K419" s="326"/>
      <c r="L419" s="332" t="str">
        <f t="shared" si="806"/>
        <v/>
      </c>
      <c r="M419" s="326"/>
      <c r="N419" s="332" t="str">
        <f t="shared" si="807"/>
        <v/>
      </c>
      <c r="O419" s="326"/>
      <c r="P419" s="332" t="str">
        <f t="shared" si="808"/>
        <v/>
      </c>
      <c r="Q419" s="326"/>
      <c r="R419" s="332" t="str">
        <f t="shared" si="809"/>
        <v/>
      </c>
      <c r="S419" s="326"/>
      <c r="T419" s="332" t="str">
        <f t="shared" si="810"/>
        <v/>
      </c>
      <c r="U419" s="326"/>
      <c r="V419" s="332" t="str">
        <f t="shared" si="811"/>
        <v/>
      </c>
      <c r="W419" s="326"/>
      <c r="X419" s="332" t="str">
        <f t="shared" si="812"/>
        <v/>
      </c>
      <c r="Y419" s="326"/>
      <c r="Z419" s="332" t="str">
        <f t="shared" si="813"/>
        <v/>
      </c>
      <c r="AA419" s="326"/>
      <c r="AB419" s="332" t="str">
        <f t="shared" si="814"/>
        <v/>
      </c>
      <c r="AC419" s="326"/>
      <c r="AD419" s="332" t="str">
        <f t="shared" si="815"/>
        <v/>
      </c>
      <c r="AE419" s="326"/>
      <c r="AF419" s="332" t="str">
        <f t="shared" si="816"/>
        <v/>
      </c>
      <c r="AG419" s="326"/>
      <c r="AH419" s="332" t="str">
        <f t="shared" si="817"/>
        <v/>
      </c>
      <c r="AI419" s="326"/>
      <c r="AJ419" s="332" t="str">
        <f t="shared" si="818"/>
        <v/>
      </c>
      <c r="AK419" s="326"/>
      <c r="AL419" s="332" t="str">
        <f t="shared" si="819"/>
        <v/>
      </c>
      <c r="AM419" s="326"/>
      <c r="AN419" s="332" t="str">
        <f t="shared" si="820"/>
        <v/>
      </c>
      <c r="AO419" s="326"/>
      <c r="AP419" s="332" t="str">
        <f t="shared" si="821"/>
        <v/>
      </c>
      <c r="AQ419" s="328"/>
      <c r="AR419" s="333">
        <f t="shared" si="795"/>
        <v>0</v>
      </c>
      <c r="AS419" s="334"/>
      <c r="AT419" s="328"/>
      <c r="AU419" s="333">
        <f t="shared" si="796"/>
        <v>0</v>
      </c>
      <c r="AV419" s="334"/>
      <c r="AW419" s="328"/>
      <c r="AX419" s="333">
        <f t="shared" si="797"/>
        <v>0</v>
      </c>
      <c r="AY419" s="334"/>
      <c r="AZ419" s="328"/>
      <c r="BA419" s="333">
        <f t="shared" si="798"/>
        <v>0</v>
      </c>
      <c r="BB419" s="334"/>
      <c r="BC419" s="328"/>
      <c r="BD419" s="333">
        <f t="shared" si="799"/>
        <v>0</v>
      </c>
      <c r="BE419" s="334"/>
      <c r="BF419" s="328"/>
      <c r="BG419" s="333">
        <f t="shared" si="800"/>
        <v>0</v>
      </c>
      <c r="BH419" s="334"/>
      <c r="BI419" s="328"/>
      <c r="BJ419" s="333">
        <f t="shared" si="801"/>
        <v>0</v>
      </c>
      <c r="BK419" s="334"/>
      <c r="BL419" s="328"/>
      <c r="BM419" s="333">
        <f t="shared" si="802"/>
        <v>0</v>
      </c>
      <c r="BN419" s="334"/>
      <c r="BO419" s="328"/>
      <c r="BP419" s="333">
        <f t="shared" si="803"/>
        <v>0</v>
      </c>
      <c r="BQ419" s="334"/>
      <c r="BR419" s="328"/>
      <c r="BS419" s="426"/>
    </row>
    <row r="420" spans="1:71" ht="13.5" hidden="1" customHeight="1" x14ac:dyDescent="0.25">
      <c r="A420" s="412"/>
      <c r="B420" s="450"/>
      <c r="C420" s="453"/>
      <c r="D420" s="456"/>
      <c r="E420" s="424"/>
      <c r="F420" s="325" t="s">
        <v>55</v>
      </c>
      <c r="G420" s="326"/>
      <c r="H420" s="335" t="str">
        <f t="shared" si="804"/>
        <v/>
      </c>
      <c r="I420" s="326"/>
      <c r="J420" s="335" t="str">
        <f t="shared" si="805"/>
        <v/>
      </c>
      <c r="K420" s="326"/>
      <c r="L420" s="335" t="str">
        <f t="shared" si="806"/>
        <v/>
      </c>
      <c r="M420" s="326"/>
      <c r="N420" s="335" t="str">
        <f t="shared" si="807"/>
        <v/>
      </c>
      <c r="O420" s="326"/>
      <c r="P420" s="335" t="str">
        <f t="shared" si="808"/>
        <v/>
      </c>
      <c r="Q420" s="326"/>
      <c r="R420" s="335" t="str">
        <f t="shared" si="809"/>
        <v/>
      </c>
      <c r="S420" s="326"/>
      <c r="T420" s="335" t="str">
        <f t="shared" si="810"/>
        <v/>
      </c>
      <c r="U420" s="326"/>
      <c r="V420" s="335" t="str">
        <f t="shared" si="811"/>
        <v/>
      </c>
      <c r="W420" s="326"/>
      <c r="X420" s="335" t="str">
        <f t="shared" si="812"/>
        <v/>
      </c>
      <c r="Y420" s="326"/>
      <c r="Z420" s="335" t="str">
        <f t="shared" si="813"/>
        <v/>
      </c>
      <c r="AA420" s="326"/>
      <c r="AB420" s="335" t="str">
        <f t="shared" si="814"/>
        <v/>
      </c>
      <c r="AC420" s="326"/>
      <c r="AD420" s="335" t="str">
        <f t="shared" si="815"/>
        <v/>
      </c>
      <c r="AE420" s="326"/>
      <c r="AF420" s="335" t="str">
        <f t="shared" si="816"/>
        <v/>
      </c>
      <c r="AG420" s="326"/>
      <c r="AH420" s="335" t="str">
        <f t="shared" si="817"/>
        <v/>
      </c>
      <c r="AI420" s="326"/>
      <c r="AJ420" s="335" t="str">
        <f t="shared" si="818"/>
        <v/>
      </c>
      <c r="AK420" s="326"/>
      <c r="AL420" s="335" t="str">
        <f t="shared" si="819"/>
        <v/>
      </c>
      <c r="AM420" s="326"/>
      <c r="AN420" s="335" t="str">
        <f t="shared" si="820"/>
        <v/>
      </c>
      <c r="AO420" s="326"/>
      <c r="AP420" s="335" t="str">
        <f t="shared" si="821"/>
        <v/>
      </c>
      <c r="AQ420" s="328"/>
      <c r="AR420" s="333">
        <f t="shared" si="795"/>
        <v>0</v>
      </c>
      <c r="AS420" s="334"/>
      <c r="AT420" s="328"/>
      <c r="AU420" s="333">
        <f t="shared" si="796"/>
        <v>0</v>
      </c>
      <c r="AV420" s="334"/>
      <c r="AW420" s="328"/>
      <c r="AX420" s="333">
        <f t="shared" si="797"/>
        <v>0</v>
      </c>
      <c r="AY420" s="334"/>
      <c r="AZ420" s="328"/>
      <c r="BA420" s="333">
        <f t="shared" si="798"/>
        <v>0</v>
      </c>
      <c r="BB420" s="334"/>
      <c r="BC420" s="328"/>
      <c r="BD420" s="333">
        <f t="shared" si="799"/>
        <v>0</v>
      </c>
      <c r="BE420" s="334"/>
      <c r="BF420" s="328"/>
      <c r="BG420" s="333">
        <f t="shared" si="800"/>
        <v>0</v>
      </c>
      <c r="BH420" s="334"/>
      <c r="BI420" s="328"/>
      <c r="BJ420" s="333">
        <f t="shared" si="801"/>
        <v>0</v>
      </c>
      <c r="BK420" s="334"/>
      <c r="BL420" s="328"/>
      <c r="BM420" s="333">
        <f t="shared" si="802"/>
        <v>0</v>
      </c>
      <c r="BN420" s="334"/>
      <c r="BO420" s="328"/>
      <c r="BP420" s="333">
        <f t="shared" si="803"/>
        <v>0</v>
      </c>
      <c r="BQ420" s="334"/>
      <c r="BR420" s="328"/>
      <c r="BS420" s="348" t="s">
        <v>43</v>
      </c>
    </row>
    <row r="421" spans="1:71" ht="13.5" hidden="1" customHeight="1" x14ac:dyDescent="0.25">
      <c r="A421" s="412"/>
      <c r="B421" s="450"/>
      <c r="C421" s="453"/>
      <c r="D421" s="456"/>
      <c r="E421" s="424"/>
      <c r="F421" s="325" t="s">
        <v>56</v>
      </c>
      <c r="G421" s="326"/>
      <c r="H421" s="335" t="str">
        <f t="shared" si="804"/>
        <v/>
      </c>
      <c r="I421" s="326"/>
      <c r="J421" s="335" t="str">
        <f t="shared" si="805"/>
        <v/>
      </c>
      <c r="K421" s="326"/>
      <c r="L421" s="335" t="str">
        <f t="shared" si="806"/>
        <v/>
      </c>
      <c r="M421" s="326"/>
      <c r="N421" s="335" t="str">
        <f t="shared" si="807"/>
        <v/>
      </c>
      <c r="O421" s="326"/>
      <c r="P421" s="335" t="str">
        <f t="shared" si="808"/>
        <v/>
      </c>
      <c r="Q421" s="326"/>
      <c r="R421" s="335" t="str">
        <f t="shared" si="809"/>
        <v/>
      </c>
      <c r="S421" s="326"/>
      <c r="T421" s="335" t="str">
        <f t="shared" si="810"/>
        <v/>
      </c>
      <c r="U421" s="326"/>
      <c r="V421" s="335" t="str">
        <f t="shared" si="811"/>
        <v/>
      </c>
      <c r="W421" s="326"/>
      <c r="X421" s="335" t="str">
        <f t="shared" si="812"/>
        <v/>
      </c>
      <c r="Y421" s="326"/>
      <c r="Z421" s="335" t="str">
        <f t="shared" si="813"/>
        <v/>
      </c>
      <c r="AA421" s="326"/>
      <c r="AB421" s="335" t="str">
        <f t="shared" si="814"/>
        <v/>
      </c>
      <c r="AC421" s="326"/>
      <c r="AD421" s="335" t="str">
        <f t="shared" si="815"/>
        <v/>
      </c>
      <c r="AE421" s="326"/>
      <c r="AF421" s="335" t="str">
        <f t="shared" si="816"/>
        <v/>
      </c>
      <c r="AG421" s="326"/>
      <c r="AH421" s="335" t="str">
        <f t="shared" si="817"/>
        <v/>
      </c>
      <c r="AI421" s="326"/>
      <c r="AJ421" s="335" t="str">
        <f t="shared" si="818"/>
        <v/>
      </c>
      <c r="AK421" s="326"/>
      <c r="AL421" s="335" t="str">
        <f t="shared" si="819"/>
        <v/>
      </c>
      <c r="AM421" s="326"/>
      <c r="AN421" s="335" t="str">
        <f t="shared" si="820"/>
        <v/>
      </c>
      <c r="AO421" s="326"/>
      <c r="AP421" s="335"/>
      <c r="AQ421" s="328"/>
      <c r="AR421" s="333">
        <f t="shared" si="795"/>
        <v>0</v>
      </c>
      <c r="AS421" s="334"/>
      <c r="AT421" s="328"/>
      <c r="AU421" s="333">
        <f t="shared" si="796"/>
        <v>0</v>
      </c>
      <c r="AV421" s="334"/>
      <c r="AW421" s="328"/>
      <c r="AX421" s="333">
        <f t="shared" si="797"/>
        <v>0</v>
      </c>
      <c r="AY421" s="334"/>
      <c r="AZ421" s="328"/>
      <c r="BA421" s="333">
        <f t="shared" si="798"/>
        <v>0</v>
      </c>
      <c r="BB421" s="334"/>
      <c r="BC421" s="328"/>
      <c r="BD421" s="333">
        <f t="shared" si="799"/>
        <v>0</v>
      </c>
      <c r="BE421" s="334"/>
      <c r="BF421" s="328"/>
      <c r="BG421" s="333">
        <f t="shared" si="800"/>
        <v>0</v>
      </c>
      <c r="BH421" s="334"/>
      <c r="BI421" s="328"/>
      <c r="BJ421" s="333">
        <f t="shared" si="801"/>
        <v>0</v>
      </c>
      <c r="BK421" s="334"/>
      <c r="BL421" s="328"/>
      <c r="BM421" s="333">
        <f t="shared" si="802"/>
        <v>0</v>
      </c>
      <c r="BN421" s="334"/>
      <c r="BO421" s="328"/>
      <c r="BP421" s="333">
        <f t="shared" si="803"/>
        <v>0</v>
      </c>
      <c r="BQ421" s="334"/>
      <c r="BR421" s="328"/>
      <c r="BS421" s="426">
        <f>SUM(AR417:AR428,AU417:AU428,AX417:AX428,BA417:BA428,BD417:BD428)</f>
        <v>0</v>
      </c>
    </row>
    <row r="422" spans="1:71" ht="13.5" hidden="1" customHeight="1" x14ac:dyDescent="0.25">
      <c r="A422" s="412"/>
      <c r="B422" s="450"/>
      <c r="C422" s="453"/>
      <c r="D422" s="456"/>
      <c r="E422" s="424"/>
      <c r="F422" s="325" t="s">
        <v>57</v>
      </c>
      <c r="G422" s="326"/>
      <c r="H422" s="332" t="str">
        <f t="shared" si="804"/>
        <v/>
      </c>
      <c r="I422" s="326"/>
      <c r="J422" s="332" t="str">
        <f t="shared" si="805"/>
        <v/>
      </c>
      <c r="K422" s="326"/>
      <c r="L422" s="332" t="str">
        <f t="shared" si="806"/>
        <v/>
      </c>
      <c r="M422" s="326"/>
      <c r="N422" s="332" t="str">
        <f t="shared" si="807"/>
        <v/>
      </c>
      <c r="O422" s="326"/>
      <c r="P422" s="332" t="str">
        <f t="shared" si="808"/>
        <v/>
      </c>
      <c r="Q422" s="326"/>
      <c r="R422" s="332" t="str">
        <f t="shared" si="809"/>
        <v/>
      </c>
      <c r="S422" s="326"/>
      <c r="T422" s="332" t="str">
        <f t="shared" si="810"/>
        <v/>
      </c>
      <c r="U422" s="326"/>
      <c r="V422" s="332" t="str">
        <f t="shared" si="811"/>
        <v/>
      </c>
      <c r="W422" s="326"/>
      <c r="X422" s="332" t="str">
        <f t="shared" si="812"/>
        <v/>
      </c>
      <c r="Y422" s="326"/>
      <c r="Z422" s="332" t="str">
        <f t="shared" si="813"/>
        <v/>
      </c>
      <c r="AA422" s="326"/>
      <c r="AB422" s="332" t="str">
        <f t="shared" si="814"/>
        <v/>
      </c>
      <c r="AC422" s="326"/>
      <c r="AD422" s="332" t="str">
        <f t="shared" si="815"/>
        <v/>
      </c>
      <c r="AE422" s="326"/>
      <c r="AF422" s="332" t="str">
        <f t="shared" si="816"/>
        <v/>
      </c>
      <c r="AG422" s="326"/>
      <c r="AH422" s="332" t="str">
        <f t="shared" si="817"/>
        <v/>
      </c>
      <c r="AI422" s="326"/>
      <c r="AJ422" s="332" t="str">
        <f t="shared" si="818"/>
        <v/>
      </c>
      <c r="AK422" s="326"/>
      <c r="AL422" s="332" t="str">
        <f t="shared" si="819"/>
        <v/>
      </c>
      <c r="AM422" s="326"/>
      <c r="AN422" s="332" t="str">
        <f t="shared" si="820"/>
        <v/>
      </c>
      <c r="AO422" s="326"/>
      <c r="AP422" s="332"/>
      <c r="AQ422" s="328"/>
      <c r="AR422" s="333">
        <f t="shared" si="795"/>
        <v>0</v>
      </c>
      <c r="AS422" s="334"/>
      <c r="AT422" s="328"/>
      <c r="AU422" s="333">
        <f t="shared" si="796"/>
        <v>0</v>
      </c>
      <c r="AV422" s="334"/>
      <c r="AW422" s="268">
        <v>99942</v>
      </c>
      <c r="AX422" s="266">
        <f t="shared" si="797"/>
        <v>0</v>
      </c>
      <c r="AY422" s="267">
        <v>99942</v>
      </c>
      <c r="AZ422" s="378"/>
      <c r="BA422" s="379"/>
      <c r="BB422" s="380"/>
      <c r="BC422" s="328"/>
      <c r="BD422" s="333">
        <f t="shared" si="799"/>
        <v>0</v>
      </c>
      <c r="BE422" s="334"/>
      <c r="BF422" s="328"/>
      <c r="BG422" s="333">
        <f t="shared" si="800"/>
        <v>0</v>
      </c>
      <c r="BH422" s="334"/>
      <c r="BI422" s="328"/>
      <c r="BJ422" s="333">
        <f t="shared" si="801"/>
        <v>0</v>
      </c>
      <c r="BK422" s="334"/>
      <c r="BL422" s="328"/>
      <c r="BM422" s="333">
        <f t="shared" si="802"/>
        <v>0</v>
      </c>
      <c r="BN422" s="334"/>
      <c r="BO422" s="328"/>
      <c r="BP422" s="333">
        <f t="shared" si="803"/>
        <v>0</v>
      </c>
      <c r="BQ422" s="334"/>
      <c r="BR422" s="328"/>
      <c r="BS422" s="427"/>
    </row>
    <row r="423" spans="1:71" ht="13.5" hidden="1" customHeight="1" x14ac:dyDescent="0.25">
      <c r="A423" s="412"/>
      <c r="B423" s="450"/>
      <c r="C423" s="453"/>
      <c r="D423" s="456"/>
      <c r="E423" s="424"/>
      <c r="F423" s="325" t="s">
        <v>58</v>
      </c>
      <c r="G423" s="326"/>
      <c r="H423" s="332" t="str">
        <f t="shared" si="804"/>
        <v/>
      </c>
      <c r="I423" s="326"/>
      <c r="J423" s="332" t="str">
        <f t="shared" si="805"/>
        <v/>
      </c>
      <c r="K423" s="326"/>
      <c r="L423" s="332" t="str">
        <f t="shared" si="806"/>
        <v/>
      </c>
      <c r="M423" s="326"/>
      <c r="N423" s="332" t="str">
        <f t="shared" si="807"/>
        <v/>
      </c>
      <c r="O423" s="326"/>
      <c r="P423" s="332" t="str">
        <f t="shared" si="808"/>
        <v/>
      </c>
      <c r="Q423" s="326"/>
      <c r="R423" s="332" t="str">
        <f t="shared" si="809"/>
        <v/>
      </c>
      <c r="S423" s="326"/>
      <c r="T423" s="332" t="str">
        <f t="shared" si="810"/>
        <v/>
      </c>
      <c r="U423" s="326"/>
      <c r="V423" s="332" t="str">
        <f t="shared" si="811"/>
        <v/>
      </c>
      <c r="W423" s="326"/>
      <c r="X423" s="332" t="str">
        <f t="shared" si="812"/>
        <v/>
      </c>
      <c r="Y423" s="326"/>
      <c r="Z423" s="332" t="str">
        <f t="shared" si="813"/>
        <v/>
      </c>
      <c r="AA423" s="326"/>
      <c r="AB423" s="332" t="str">
        <f t="shared" si="814"/>
        <v/>
      </c>
      <c r="AC423" s="326"/>
      <c r="AD423" s="332" t="str">
        <f t="shared" si="815"/>
        <v/>
      </c>
      <c r="AE423" s="326"/>
      <c r="AF423" s="332" t="str">
        <f t="shared" si="816"/>
        <v/>
      </c>
      <c r="AG423" s="326"/>
      <c r="AH423" s="332" t="str">
        <f t="shared" si="817"/>
        <v/>
      </c>
      <c r="AI423" s="326"/>
      <c r="AJ423" s="332" t="str">
        <f t="shared" si="818"/>
        <v/>
      </c>
      <c r="AK423" s="326"/>
      <c r="AL423" s="332" t="str">
        <f t="shared" si="819"/>
        <v/>
      </c>
      <c r="AM423" s="326"/>
      <c r="AN423" s="332" t="str">
        <f t="shared" si="820"/>
        <v/>
      </c>
      <c r="AO423" s="326"/>
      <c r="AP423" s="332" t="str">
        <f t="shared" ref="AP423:AP428" si="822">IF(AO423&gt;0,AO423,"")</f>
        <v/>
      </c>
      <c r="AQ423" s="328"/>
      <c r="AR423" s="333">
        <f t="shared" si="795"/>
        <v>0</v>
      </c>
      <c r="AS423" s="334"/>
      <c r="AT423" s="328"/>
      <c r="AU423" s="333">
        <f t="shared" si="796"/>
        <v>0</v>
      </c>
      <c r="AV423" s="334"/>
      <c r="AW423" s="328"/>
      <c r="AX423" s="333">
        <f t="shared" si="797"/>
        <v>0</v>
      </c>
      <c r="AY423" s="334"/>
      <c r="AZ423" s="328"/>
      <c r="BA423" s="333">
        <f t="shared" si="798"/>
        <v>0</v>
      </c>
      <c r="BB423" s="334"/>
      <c r="BC423" s="328"/>
      <c r="BD423" s="333">
        <f t="shared" si="799"/>
        <v>0</v>
      </c>
      <c r="BE423" s="334"/>
      <c r="BF423" s="328"/>
      <c r="BG423" s="333">
        <f t="shared" si="800"/>
        <v>0</v>
      </c>
      <c r="BH423" s="334"/>
      <c r="BI423" s="328"/>
      <c r="BJ423" s="333">
        <f t="shared" si="801"/>
        <v>0</v>
      </c>
      <c r="BK423" s="334"/>
      <c r="BL423" s="328"/>
      <c r="BM423" s="333">
        <f t="shared" si="802"/>
        <v>0</v>
      </c>
      <c r="BN423" s="334"/>
      <c r="BO423" s="328"/>
      <c r="BP423" s="333">
        <f t="shared" si="803"/>
        <v>0</v>
      </c>
      <c r="BQ423" s="334"/>
      <c r="BR423" s="328"/>
      <c r="BS423" s="348" t="s">
        <v>44</v>
      </c>
    </row>
    <row r="424" spans="1:71" ht="13.5" hidden="1" customHeight="1" x14ac:dyDescent="0.25">
      <c r="A424" s="412"/>
      <c r="B424" s="450"/>
      <c r="C424" s="453"/>
      <c r="D424" s="456"/>
      <c r="E424" s="424"/>
      <c r="F424" s="325" t="s">
        <v>59</v>
      </c>
      <c r="G424" s="326"/>
      <c r="H424" s="332" t="str">
        <f t="shared" si="804"/>
        <v/>
      </c>
      <c r="I424" s="326"/>
      <c r="J424" s="332" t="str">
        <f t="shared" si="805"/>
        <v/>
      </c>
      <c r="K424" s="326"/>
      <c r="L424" s="332" t="str">
        <f t="shared" si="806"/>
        <v/>
      </c>
      <c r="M424" s="326"/>
      <c r="N424" s="332" t="str">
        <f t="shared" si="807"/>
        <v/>
      </c>
      <c r="O424" s="326"/>
      <c r="P424" s="332" t="str">
        <f t="shared" si="808"/>
        <v/>
      </c>
      <c r="Q424" s="326"/>
      <c r="R424" s="332" t="str">
        <f t="shared" si="809"/>
        <v/>
      </c>
      <c r="S424" s="326"/>
      <c r="T424" s="332" t="str">
        <f t="shared" si="810"/>
        <v/>
      </c>
      <c r="U424" s="326"/>
      <c r="V424" s="332" t="str">
        <f t="shared" si="811"/>
        <v/>
      </c>
      <c r="W424" s="326"/>
      <c r="X424" s="332" t="str">
        <f t="shared" si="812"/>
        <v/>
      </c>
      <c r="Y424" s="326"/>
      <c r="Z424" s="332" t="str">
        <f t="shared" si="813"/>
        <v/>
      </c>
      <c r="AA424" s="326"/>
      <c r="AB424" s="332" t="str">
        <f t="shared" si="814"/>
        <v/>
      </c>
      <c r="AC424" s="326"/>
      <c r="AD424" s="332" t="str">
        <f t="shared" si="815"/>
        <v/>
      </c>
      <c r="AE424" s="326"/>
      <c r="AF424" s="332" t="str">
        <f t="shared" si="816"/>
        <v/>
      </c>
      <c r="AG424" s="326"/>
      <c r="AH424" s="332" t="str">
        <f t="shared" si="817"/>
        <v/>
      </c>
      <c r="AI424" s="326"/>
      <c r="AJ424" s="332" t="str">
        <f t="shared" si="818"/>
        <v/>
      </c>
      <c r="AK424" s="326"/>
      <c r="AL424" s="332" t="str">
        <f t="shared" si="819"/>
        <v/>
      </c>
      <c r="AM424" s="326"/>
      <c r="AN424" s="332" t="str">
        <f t="shared" si="820"/>
        <v/>
      </c>
      <c r="AO424" s="326"/>
      <c r="AP424" s="332" t="str">
        <f t="shared" si="822"/>
        <v/>
      </c>
      <c r="AQ424" s="328"/>
      <c r="AR424" s="333">
        <f t="shared" si="795"/>
        <v>0</v>
      </c>
      <c r="AS424" s="334"/>
      <c r="AT424" s="328"/>
      <c r="AU424" s="333">
        <f t="shared" si="796"/>
        <v>0</v>
      </c>
      <c r="AV424" s="334"/>
      <c r="AW424" s="328"/>
      <c r="AX424" s="333">
        <f t="shared" si="797"/>
        <v>0</v>
      </c>
      <c r="AY424" s="334"/>
      <c r="AZ424" s="328"/>
      <c r="BA424" s="333">
        <f t="shared" si="798"/>
        <v>0</v>
      </c>
      <c r="BB424" s="334"/>
      <c r="BC424" s="328"/>
      <c r="BD424" s="333">
        <f t="shared" si="799"/>
        <v>0</v>
      </c>
      <c r="BE424" s="334"/>
      <c r="BF424" s="328"/>
      <c r="BG424" s="333">
        <f t="shared" si="800"/>
        <v>0</v>
      </c>
      <c r="BH424" s="334"/>
      <c r="BI424" s="328"/>
      <c r="BJ424" s="333">
        <f t="shared" si="801"/>
        <v>0</v>
      </c>
      <c r="BK424" s="334"/>
      <c r="BL424" s="328"/>
      <c r="BM424" s="333">
        <f t="shared" si="802"/>
        <v>0</v>
      </c>
      <c r="BN424" s="334"/>
      <c r="BO424" s="328"/>
      <c r="BP424" s="333">
        <f t="shared" si="803"/>
        <v>0</v>
      </c>
      <c r="BQ424" s="334"/>
      <c r="BR424" s="328"/>
      <c r="BS424" s="426">
        <f>SUM(AS417:AS428,AV417:AV428,AY417:AY428,BB417:BB428,BE417:BE428)+SUM(AP417:AP428,AN417:AN428,AL417:AL428,AJ417:AJ428,AH417:AH428,AF417:AF428,AD417:AD428,AB417:AB428,Z417:Z428,X417:X428,V417:V428,T417:T428,R417:R428,P417:P428,N417:N428,L417:L428,J417:J428,H417:H428)</f>
        <v>1232070</v>
      </c>
    </row>
    <row r="425" spans="1:71" ht="13.5" hidden="1" customHeight="1" x14ac:dyDescent="0.25">
      <c r="A425" s="412"/>
      <c r="B425" s="450"/>
      <c r="C425" s="453"/>
      <c r="D425" s="456"/>
      <c r="E425" s="424"/>
      <c r="F425" s="325" t="s">
        <v>60</v>
      </c>
      <c r="G425" s="326"/>
      <c r="H425" s="332" t="str">
        <f t="shared" si="804"/>
        <v/>
      </c>
      <c r="I425" s="326"/>
      <c r="J425" s="332" t="str">
        <f t="shared" si="805"/>
        <v/>
      </c>
      <c r="K425" s="326"/>
      <c r="L425" s="332" t="str">
        <f t="shared" si="806"/>
        <v/>
      </c>
      <c r="M425" s="326"/>
      <c r="N425" s="332" t="str">
        <f t="shared" si="807"/>
        <v/>
      </c>
      <c r="O425" s="326"/>
      <c r="P425" s="332" t="str">
        <f t="shared" si="808"/>
        <v/>
      </c>
      <c r="Q425" s="326"/>
      <c r="R425" s="332" t="str">
        <f t="shared" si="809"/>
        <v/>
      </c>
      <c r="S425" s="326"/>
      <c r="T425" s="332" t="str">
        <f t="shared" si="810"/>
        <v/>
      </c>
      <c r="U425" s="326"/>
      <c r="V425" s="332" t="str">
        <f t="shared" si="811"/>
        <v/>
      </c>
      <c r="W425" s="326"/>
      <c r="X425" s="332" t="str">
        <f t="shared" si="812"/>
        <v/>
      </c>
      <c r="Y425" s="326"/>
      <c r="Z425" s="332" t="str">
        <f t="shared" si="813"/>
        <v/>
      </c>
      <c r="AA425" s="326"/>
      <c r="AB425" s="332" t="str">
        <f t="shared" si="814"/>
        <v/>
      </c>
      <c r="AC425" s="326"/>
      <c r="AD425" s="332" t="str">
        <f t="shared" si="815"/>
        <v/>
      </c>
      <c r="AE425" s="326"/>
      <c r="AF425" s="332" t="str">
        <f t="shared" si="816"/>
        <v/>
      </c>
      <c r="AG425" s="326"/>
      <c r="AH425" s="332" t="str">
        <f t="shared" si="817"/>
        <v/>
      </c>
      <c r="AI425" s="326"/>
      <c r="AJ425" s="332" t="str">
        <f t="shared" si="818"/>
        <v/>
      </c>
      <c r="AK425" s="326"/>
      <c r="AL425" s="332" t="str">
        <f t="shared" si="819"/>
        <v/>
      </c>
      <c r="AM425" s="326"/>
      <c r="AN425" s="332" t="str">
        <f t="shared" si="820"/>
        <v/>
      </c>
      <c r="AO425" s="326"/>
      <c r="AP425" s="332" t="str">
        <f t="shared" si="822"/>
        <v/>
      </c>
      <c r="AQ425" s="328"/>
      <c r="AR425" s="333">
        <f t="shared" si="795"/>
        <v>0</v>
      </c>
      <c r="AS425" s="334"/>
      <c r="AT425" s="328"/>
      <c r="AU425" s="333">
        <f t="shared" si="796"/>
        <v>0</v>
      </c>
      <c r="AV425" s="334"/>
      <c r="AW425" s="328"/>
      <c r="AX425" s="333">
        <f t="shared" si="797"/>
        <v>0</v>
      </c>
      <c r="AY425" s="334"/>
      <c r="AZ425" s="328"/>
      <c r="BA425" s="333">
        <f t="shared" si="798"/>
        <v>0</v>
      </c>
      <c r="BB425" s="334"/>
      <c r="BC425" s="328"/>
      <c r="BD425" s="333">
        <f t="shared" si="799"/>
        <v>0</v>
      </c>
      <c r="BE425" s="334"/>
      <c r="BF425" s="328"/>
      <c r="BG425" s="333">
        <f t="shared" si="800"/>
        <v>0</v>
      </c>
      <c r="BH425" s="334"/>
      <c r="BI425" s="328"/>
      <c r="BJ425" s="333">
        <f t="shared" si="801"/>
        <v>0</v>
      </c>
      <c r="BK425" s="334"/>
      <c r="BL425" s="328"/>
      <c r="BM425" s="333">
        <f t="shared" si="802"/>
        <v>0</v>
      </c>
      <c r="BN425" s="334"/>
      <c r="BO425" s="328"/>
      <c r="BP425" s="333">
        <f t="shared" si="803"/>
        <v>0</v>
      </c>
      <c r="BQ425" s="334"/>
      <c r="BR425" s="328"/>
      <c r="BS425" s="426"/>
    </row>
    <row r="426" spans="1:71" ht="13.5" hidden="1" customHeight="1" x14ac:dyDescent="0.25">
      <c r="A426" s="412"/>
      <c r="B426" s="450"/>
      <c r="C426" s="453"/>
      <c r="D426" s="456"/>
      <c r="E426" s="424"/>
      <c r="F426" s="325" t="s">
        <v>61</v>
      </c>
      <c r="G426" s="326"/>
      <c r="H426" s="335" t="str">
        <f t="shared" si="804"/>
        <v/>
      </c>
      <c r="I426" s="326"/>
      <c r="J426" s="335" t="str">
        <f t="shared" si="805"/>
        <v/>
      </c>
      <c r="K426" s="326"/>
      <c r="L426" s="335" t="str">
        <f t="shared" si="806"/>
        <v/>
      </c>
      <c r="M426" s="326"/>
      <c r="N426" s="335" t="str">
        <f t="shared" si="807"/>
        <v/>
      </c>
      <c r="O426" s="326"/>
      <c r="P426" s="335" t="str">
        <f t="shared" si="808"/>
        <v/>
      </c>
      <c r="Q426" s="326"/>
      <c r="R426" s="335" t="str">
        <f t="shared" si="809"/>
        <v/>
      </c>
      <c r="S426" s="326"/>
      <c r="T426" s="335" t="str">
        <f t="shared" si="810"/>
        <v/>
      </c>
      <c r="U426" s="326"/>
      <c r="V426" s="335" t="str">
        <f t="shared" si="811"/>
        <v/>
      </c>
      <c r="W426" s="326"/>
      <c r="X426" s="335" t="str">
        <f t="shared" si="812"/>
        <v/>
      </c>
      <c r="Y426" s="326"/>
      <c r="Z426" s="335" t="str">
        <f t="shared" si="813"/>
        <v/>
      </c>
      <c r="AA426" s="326"/>
      <c r="AB426" s="335" t="str">
        <f t="shared" si="814"/>
        <v/>
      </c>
      <c r="AC426" s="326"/>
      <c r="AD426" s="335" t="str">
        <f t="shared" si="815"/>
        <v/>
      </c>
      <c r="AE426" s="326"/>
      <c r="AF426" s="335" t="str">
        <f t="shared" si="816"/>
        <v/>
      </c>
      <c r="AG426" s="326"/>
      <c r="AH426" s="335" t="str">
        <f t="shared" si="817"/>
        <v/>
      </c>
      <c r="AI426" s="326"/>
      <c r="AJ426" s="335" t="str">
        <f t="shared" si="818"/>
        <v/>
      </c>
      <c r="AK426" s="326"/>
      <c r="AL426" s="335" t="str">
        <f t="shared" si="819"/>
        <v/>
      </c>
      <c r="AM426" s="326"/>
      <c r="AN426" s="335" t="str">
        <f t="shared" si="820"/>
        <v/>
      </c>
      <c r="AO426" s="326"/>
      <c r="AP426" s="335" t="str">
        <f t="shared" si="822"/>
        <v/>
      </c>
      <c r="AQ426" s="328"/>
      <c r="AR426" s="333">
        <f t="shared" si="795"/>
        <v>0</v>
      </c>
      <c r="AS426" s="334"/>
      <c r="AT426" s="328"/>
      <c r="AU426" s="333">
        <f t="shared" si="796"/>
        <v>0</v>
      </c>
      <c r="AV426" s="334"/>
      <c r="AW426" s="328"/>
      <c r="AX426" s="333">
        <f t="shared" si="797"/>
        <v>0</v>
      </c>
      <c r="AY426" s="334"/>
      <c r="AZ426" s="328"/>
      <c r="BA426" s="333">
        <f t="shared" si="798"/>
        <v>0</v>
      </c>
      <c r="BB426" s="334"/>
      <c r="BC426" s="328"/>
      <c r="BD426" s="333">
        <f t="shared" si="799"/>
        <v>0</v>
      </c>
      <c r="BE426" s="334"/>
      <c r="BF426" s="328"/>
      <c r="BG426" s="333">
        <f t="shared" si="800"/>
        <v>0</v>
      </c>
      <c r="BH426" s="334"/>
      <c r="BI426" s="328"/>
      <c r="BJ426" s="333">
        <f t="shared" si="801"/>
        <v>0</v>
      </c>
      <c r="BK426" s="334"/>
      <c r="BL426" s="328"/>
      <c r="BM426" s="333">
        <f t="shared" si="802"/>
        <v>0</v>
      </c>
      <c r="BN426" s="334"/>
      <c r="BO426" s="328"/>
      <c r="BP426" s="333">
        <f t="shared" si="803"/>
        <v>0</v>
      </c>
      <c r="BQ426" s="334"/>
      <c r="BR426" s="328"/>
      <c r="BS426" s="348" t="s">
        <v>62</v>
      </c>
    </row>
    <row r="427" spans="1:71" ht="13.5" hidden="1" customHeight="1" x14ac:dyDescent="0.25">
      <c r="A427" s="412"/>
      <c r="B427" s="450"/>
      <c r="C427" s="453"/>
      <c r="D427" s="456"/>
      <c r="E427" s="424"/>
      <c r="F427" s="325" t="s">
        <v>63</v>
      </c>
      <c r="G427" s="326"/>
      <c r="H427" s="332" t="str">
        <f t="shared" si="804"/>
        <v/>
      </c>
      <c r="I427" s="326"/>
      <c r="J427" s="332" t="str">
        <f t="shared" si="805"/>
        <v/>
      </c>
      <c r="K427" s="326"/>
      <c r="L427" s="332" t="str">
        <f t="shared" si="806"/>
        <v/>
      </c>
      <c r="M427" s="326"/>
      <c r="N427" s="332" t="str">
        <f t="shared" si="807"/>
        <v/>
      </c>
      <c r="O427" s="326"/>
      <c r="P427" s="332" t="str">
        <f t="shared" si="808"/>
        <v/>
      </c>
      <c r="Q427" s="326"/>
      <c r="R427" s="332" t="str">
        <f t="shared" si="809"/>
        <v/>
      </c>
      <c r="S427" s="326"/>
      <c r="T427" s="332" t="str">
        <f t="shared" si="810"/>
        <v/>
      </c>
      <c r="U427" s="326"/>
      <c r="V427" s="332" t="str">
        <f t="shared" si="811"/>
        <v/>
      </c>
      <c r="W427" s="326"/>
      <c r="X427" s="332" t="str">
        <f t="shared" si="812"/>
        <v/>
      </c>
      <c r="Y427" s="326"/>
      <c r="Z427" s="332" t="str">
        <f t="shared" si="813"/>
        <v/>
      </c>
      <c r="AA427" s="326"/>
      <c r="AB427" s="332" t="str">
        <f t="shared" si="814"/>
        <v/>
      </c>
      <c r="AC427" s="326"/>
      <c r="AD427" s="332" t="str">
        <f t="shared" si="815"/>
        <v/>
      </c>
      <c r="AE427" s="326"/>
      <c r="AF427" s="332" t="str">
        <f t="shared" si="816"/>
        <v/>
      </c>
      <c r="AG427" s="326"/>
      <c r="AH427" s="332" t="str">
        <f t="shared" si="817"/>
        <v/>
      </c>
      <c r="AI427" s="326"/>
      <c r="AJ427" s="332" t="str">
        <f t="shared" si="818"/>
        <v/>
      </c>
      <c r="AK427" s="326"/>
      <c r="AL427" s="332" t="str">
        <f t="shared" si="819"/>
        <v/>
      </c>
      <c r="AM427" s="326"/>
      <c r="AN427" s="332" t="str">
        <f t="shared" si="820"/>
        <v/>
      </c>
      <c r="AO427" s="326"/>
      <c r="AP427" s="332" t="str">
        <f t="shared" si="822"/>
        <v/>
      </c>
      <c r="AQ427" s="328"/>
      <c r="AR427" s="333">
        <f t="shared" si="795"/>
        <v>0</v>
      </c>
      <c r="AS427" s="334"/>
      <c r="AT427" s="328"/>
      <c r="AU427" s="333">
        <f t="shared" si="796"/>
        <v>0</v>
      </c>
      <c r="AV427" s="334"/>
      <c r="AW427" s="328"/>
      <c r="AX427" s="333">
        <f t="shared" si="797"/>
        <v>0</v>
      </c>
      <c r="AY427" s="334"/>
      <c r="AZ427" s="328"/>
      <c r="BA427" s="333">
        <f t="shared" si="798"/>
        <v>0</v>
      </c>
      <c r="BB427" s="334"/>
      <c r="BC427" s="328"/>
      <c r="BD427" s="333">
        <f t="shared" si="799"/>
        <v>0</v>
      </c>
      <c r="BE427" s="334"/>
      <c r="BF427" s="328"/>
      <c r="BG427" s="333">
        <f t="shared" si="800"/>
        <v>0</v>
      </c>
      <c r="BH427" s="334"/>
      <c r="BI427" s="328"/>
      <c r="BJ427" s="333">
        <f t="shared" si="801"/>
        <v>0</v>
      </c>
      <c r="BK427" s="334"/>
      <c r="BL427" s="328"/>
      <c r="BM427" s="333">
        <f t="shared" si="802"/>
        <v>0</v>
      </c>
      <c r="BN427" s="334"/>
      <c r="BO427" s="328"/>
      <c r="BP427" s="333">
        <f t="shared" si="803"/>
        <v>0</v>
      </c>
      <c r="BQ427" s="334"/>
      <c r="BR427" s="328"/>
      <c r="BS427" s="458">
        <f>BS424/BS418</f>
        <v>1</v>
      </c>
    </row>
    <row r="428" spans="1:71" ht="13.5" hidden="1" customHeight="1" thickBot="1" x14ac:dyDescent="0.3">
      <c r="A428" s="413"/>
      <c r="B428" s="451"/>
      <c r="C428" s="454"/>
      <c r="D428" s="457"/>
      <c r="E428" s="425"/>
      <c r="F428" s="349" t="s">
        <v>64</v>
      </c>
      <c r="G428" s="350"/>
      <c r="H428" s="351" t="str">
        <f t="shared" si="804"/>
        <v/>
      </c>
      <c r="I428" s="350"/>
      <c r="J428" s="351" t="str">
        <f t="shared" si="805"/>
        <v/>
      </c>
      <c r="K428" s="350"/>
      <c r="L428" s="351" t="str">
        <f t="shared" si="806"/>
        <v/>
      </c>
      <c r="M428" s="350"/>
      <c r="N428" s="351" t="str">
        <f t="shared" si="807"/>
        <v/>
      </c>
      <c r="O428" s="350"/>
      <c r="P428" s="351" t="str">
        <f t="shared" si="808"/>
        <v/>
      </c>
      <c r="Q428" s="350"/>
      <c r="R428" s="351" t="str">
        <f t="shared" si="809"/>
        <v/>
      </c>
      <c r="S428" s="350"/>
      <c r="T428" s="351" t="str">
        <f t="shared" si="810"/>
        <v/>
      </c>
      <c r="U428" s="350"/>
      <c r="V428" s="351" t="str">
        <f t="shared" si="811"/>
        <v/>
      </c>
      <c r="W428" s="350"/>
      <c r="X428" s="351" t="str">
        <f t="shared" si="812"/>
        <v/>
      </c>
      <c r="Y428" s="350"/>
      <c r="Z428" s="351" t="str">
        <f t="shared" si="813"/>
        <v/>
      </c>
      <c r="AA428" s="350"/>
      <c r="AB428" s="351" t="str">
        <f t="shared" si="814"/>
        <v/>
      </c>
      <c r="AC428" s="350"/>
      <c r="AD428" s="351" t="str">
        <f t="shared" si="815"/>
        <v/>
      </c>
      <c r="AE428" s="350"/>
      <c r="AF428" s="351" t="str">
        <f t="shared" si="816"/>
        <v/>
      </c>
      <c r="AG428" s="350"/>
      <c r="AH428" s="351" t="str">
        <f t="shared" si="817"/>
        <v/>
      </c>
      <c r="AI428" s="350"/>
      <c r="AJ428" s="351" t="str">
        <f t="shared" si="818"/>
        <v/>
      </c>
      <c r="AK428" s="350"/>
      <c r="AL428" s="351" t="str">
        <f t="shared" si="819"/>
        <v/>
      </c>
      <c r="AM428" s="350"/>
      <c r="AN428" s="351" t="str">
        <f t="shared" si="820"/>
        <v/>
      </c>
      <c r="AO428" s="350"/>
      <c r="AP428" s="351" t="str">
        <f t="shared" si="822"/>
        <v/>
      </c>
      <c r="AQ428" s="352"/>
      <c r="AR428" s="353">
        <f t="shared" si="795"/>
        <v>0</v>
      </c>
      <c r="AS428" s="354"/>
      <c r="AT428" s="352"/>
      <c r="AU428" s="353">
        <f t="shared" si="796"/>
        <v>0</v>
      </c>
      <c r="AV428" s="354"/>
      <c r="AW428" s="352"/>
      <c r="AX428" s="353">
        <f t="shared" si="797"/>
        <v>0</v>
      </c>
      <c r="AY428" s="354"/>
      <c r="AZ428" s="352"/>
      <c r="BA428" s="353">
        <f t="shared" si="798"/>
        <v>0</v>
      </c>
      <c r="BB428" s="354"/>
      <c r="BC428" s="352"/>
      <c r="BD428" s="353">
        <f t="shared" si="799"/>
        <v>0</v>
      </c>
      <c r="BE428" s="354"/>
      <c r="BF428" s="352"/>
      <c r="BG428" s="353">
        <f t="shared" si="800"/>
        <v>0</v>
      </c>
      <c r="BH428" s="354"/>
      <c r="BI428" s="352"/>
      <c r="BJ428" s="353">
        <f t="shared" si="801"/>
        <v>0</v>
      </c>
      <c r="BK428" s="354"/>
      <c r="BL428" s="352"/>
      <c r="BM428" s="353">
        <f t="shared" si="802"/>
        <v>0</v>
      </c>
      <c r="BN428" s="354"/>
      <c r="BO428" s="352"/>
      <c r="BP428" s="353">
        <f t="shared" si="803"/>
        <v>0</v>
      </c>
      <c r="BQ428" s="354"/>
      <c r="BR428" s="355"/>
      <c r="BS428" s="459"/>
    </row>
    <row r="429" spans="1:71" ht="13.5" customHeight="1" x14ac:dyDescent="0.3">
      <c r="A429" s="440" t="s">
        <v>27</v>
      </c>
      <c r="B429" s="442" t="s">
        <v>28</v>
      </c>
      <c r="C429" s="442" t="s">
        <v>29</v>
      </c>
      <c r="D429" s="442" t="s">
        <v>30</v>
      </c>
      <c r="E429" s="432" t="s">
        <v>31</v>
      </c>
      <c r="F429" s="444" t="s">
        <v>32</v>
      </c>
      <c r="G429" s="434" t="s">
        <v>33</v>
      </c>
      <c r="H429" s="436" t="s">
        <v>34</v>
      </c>
      <c r="I429" s="434" t="s">
        <v>33</v>
      </c>
      <c r="J429" s="436" t="s">
        <v>34</v>
      </c>
      <c r="K429" s="434" t="s">
        <v>33</v>
      </c>
      <c r="L429" s="436" t="s">
        <v>34</v>
      </c>
      <c r="M429" s="434" t="s">
        <v>33</v>
      </c>
      <c r="N429" s="436" t="s">
        <v>34</v>
      </c>
      <c r="O429" s="434" t="s">
        <v>33</v>
      </c>
      <c r="P429" s="436" t="s">
        <v>34</v>
      </c>
      <c r="Q429" s="434" t="s">
        <v>33</v>
      </c>
      <c r="R429" s="436" t="s">
        <v>34</v>
      </c>
      <c r="S429" s="434" t="s">
        <v>33</v>
      </c>
      <c r="T429" s="436" t="s">
        <v>34</v>
      </c>
      <c r="U429" s="434" t="s">
        <v>33</v>
      </c>
      <c r="V429" s="436" t="s">
        <v>34</v>
      </c>
      <c r="W429" s="434" t="s">
        <v>33</v>
      </c>
      <c r="X429" s="436" t="s">
        <v>34</v>
      </c>
      <c r="Y429" s="434" t="s">
        <v>33</v>
      </c>
      <c r="Z429" s="436" t="s">
        <v>34</v>
      </c>
      <c r="AA429" s="434" t="s">
        <v>33</v>
      </c>
      <c r="AB429" s="436" t="s">
        <v>34</v>
      </c>
      <c r="AC429" s="434" t="s">
        <v>33</v>
      </c>
      <c r="AD429" s="436" t="s">
        <v>34</v>
      </c>
      <c r="AE429" s="434" t="s">
        <v>33</v>
      </c>
      <c r="AF429" s="436" t="s">
        <v>34</v>
      </c>
      <c r="AG429" s="434" t="s">
        <v>33</v>
      </c>
      <c r="AH429" s="436" t="s">
        <v>34</v>
      </c>
      <c r="AI429" s="434" t="s">
        <v>33</v>
      </c>
      <c r="AJ429" s="436" t="s">
        <v>34</v>
      </c>
      <c r="AK429" s="434" t="s">
        <v>33</v>
      </c>
      <c r="AL429" s="436" t="s">
        <v>34</v>
      </c>
      <c r="AM429" s="434" t="s">
        <v>33</v>
      </c>
      <c r="AN429" s="436" t="s">
        <v>34</v>
      </c>
      <c r="AO429" s="434" t="s">
        <v>33</v>
      </c>
      <c r="AP429" s="436" t="s">
        <v>34</v>
      </c>
      <c r="AQ429" s="463" t="s">
        <v>33</v>
      </c>
      <c r="AR429" s="460" t="s">
        <v>35</v>
      </c>
      <c r="AS429" s="446" t="s">
        <v>34</v>
      </c>
      <c r="AT429" s="463" t="s">
        <v>33</v>
      </c>
      <c r="AU429" s="460" t="s">
        <v>35</v>
      </c>
      <c r="AV429" s="446" t="s">
        <v>34</v>
      </c>
      <c r="AW429" s="463" t="s">
        <v>33</v>
      </c>
      <c r="AX429" s="460" t="s">
        <v>35</v>
      </c>
      <c r="AY429" s="446" t="s">
        <v>34</v>
      </c>
      <c r="AZ429" s="438" t="s">
        <v>33</v>
      </c>
      <c r="BA429" s="432" t="s">
        <v>35</v>
      </c>
      <c r="BB429" s="405" t="s">
        <v>34</v>
      </c>
      <c r="BC429" s="438" t="s">
        <v>33</v>
      </c>
      <c r="BD429" s="432" t="s">
        <v>35</v>
      </c>
      <c r="BE429" s="405" t="s">
        <v>34</v>
      </c>
      <c r="BF429" s="438" t="s">
        <v>33</v>
      </c>
      <c r="BG429" s="432" t="s">
        <v>35</v>
      </c>
      <c r="BH429" s="405" t="s">
        <v>34</v>
      </c>
      <c r="BI429" s="438" t="s">
        <v>33</v>
      </c>
      <c r="BJ429" s="432" t="s">
        <v>35</v>
      </c>
      <c r="BK429" s="405" t="s">
        <v>34</v>
      </c>
      <c r="BL429" s="438" t="s">
        <v>33</v>
      </c>
      <c r="BM429" s="432" t="s">
        <v>35</v>
      </c>
      <c r="BN429" s="405" t="s">
        <v>34</v>
      </c>
      <c r="BO429" s="438" t="s">
        <v>33</v>
      </c>
      <c r="BP429" s="432" t="s">
        <v>35</v>
      </c>
      <c r="BQ429" s="405" t="s">
        <v>34</v>
      </c>
      <c r="BR429" s="407" t="s">
        <v>33</v>
      </c>
      <c r="BS429" s="461" t="s">
        <v>36</v>
      </c>
    </row>
    <row r="430" spans="1:71" ht="13.5" customHeight="1" x14ac:dyDescent="0.3">
      <c r="A430" s="441"/>
      <c r="B430" s="443"/>
      <c r="C430" s="443"/>
      <c r="D430" s="443"/>
      <c r="E430" s="433"/>
      <c r="F430" s="445"/>
      <c r="G430" s="435"/>
      <c r="H430" s="437"/>
      <c r="I430" s="435"/>
      <c r="J430" s="437"/>
      <c r="K430" s="435"/>
      <c r="L430" s="437"/>
      <c r="M430" s="435"/>
      <c r="N430" s="437"/>
      <c r="O430" s="435"/>
      <c r="P430" s="437"/>
      <c r="Q430" s="435"/>
      <c r="R430" s="437"/>
      <c r="S430" s="435"/>
      <c r="T430" s="437"/>
      <c r="U430" s="435"/>
      <c r="V430" s="437"/>
      <c r="W430" s="435"/>
      <c r="X430" s="437"/>
      <c r="Y430" s="435"/>
      <c r="Z430" s="437"/>
      <c r="AA430" s="435"/>
      <c r="AB430" s="437"/>
      <c r="AC430" s="435"/>
      <c r="AD430" s="437"/>
      <c r="AE430" s="435"/>
      <c r="AF430" s="437"/>
      <c r="AG430" s="435"/>
      <c r="AH430" s="437"/>
      <c r="AI430" s="435"/>
      <c r="AJ430" s="437"/>
      <c r="AK430" s="435"/>
      <c r="AL430" s="437"/>
      <c r="AM430" s="435"/>
      <c r="AN430" s="437"/>
      <c r="AO430" s="435"/>
      <c r="AP430" s="437"/>
      <c r="AQ430" s="439"/>
      <c r="AR430" s="433"/>
      <c r="AS430" s="406"/>
      <c r="AT430" s="439"/>
      <c r="AU430" s="433"/>
      <c r="AV430" s="406"/>
      <c r="AW430" s="439"/>
      <c r="AX430" s="433"/>
      <c r="AY430" s="406"/>
      <c r="AZ430" s="439"/>
      <c r="BA430" s="433"/>
      <c r="BB430" s="406"/>
      <c r="BC430" s="439"/>
      <c r="BD430" s="433"/>
      <c r="BE430" s="406"/>
      <c r="BF430" s="439"/>
      <c r="BG430" s="433"/>
      <c r="BH430" s="406"/>
      <c r="BI430" s="439"/>
      <c r="BJ430" s="433"/>
      <c r="BK430" s="406"/>
      <c r="BL430" s="439"/>
      <c r="BM430" s="433"/>
      <c r="BN430" s="406"/>
      <c r="BO430" s="439"/>
      <c r="BP430" s="433"/>
      <c r="BQ430" s="406"/>
      <c r="BR430" s="408"/>
      <c r="BS430" s="410"/>
    </row>
    <row r="431" spans="1:71" ht="24" customHeight="1" x14ac:dyDescent="0.3">
      <c r="A431" s="411" t="s">
        <v>453</v>
      </c>
      <c r="B431" s="414" t="s">
        <v>103</v>
      </c>
      <c r="C431" s="417">
        <v>1600642</v>
      </c>
      <c r="D431" s="420" t="s">
        <v>104</v>
      </c>
      <c r="E431" s="423" t="s">
        <v>46</v>
      </c>
      <c r="F431" s="356" t="s">
        <v>41</v>
      </c>
      <c r="G431" s="326"/>
      <c r="H431" s="327" t="str">
        <f>IF(G431&gt;0,G431,"")</f>
        <v/>
      </c>
      <c r="I431" s="326"/>
      <c r="J431" s="327" t="str">
        <f>IF(I431&gt;0,I431,"")</f>
        <v/>
      </c>
      <c r="K431" s="326"/>
      <c r="L431" s="327" t="str">
        <f>IF(K431&gt;0,K431,"")</f>
        <v/>
      </c>
      <c r="M431" s="326"/>
      <c r="N431" s="327" t="str">
        <f>IF(M431&gt;0,M431,"")</f>
        <v/>
      </c>
      <c r="O431" s="326"/>
      <c r="P431" s="327" t="str">
        <f>IF(O431&gt;0,O431,"")</f>
        <v/>
      </c>
      <c r="Q431" s="326"/>
      <c r="R431" s="327" t="str">
        <f>IF(Q431&gt;0,Q431,"")</f>
        <v/>
      </c>
      <c r="S431" s="326"/>
      <c r="T431" s="327" t="str">
        <f>IF(S431&gt;0,S431,"")</f>
        <v/>
      </c>
      <c r="U431" s="326"/>
      <c r="V431" s="327" t="str">
        <f>IF(U431&gt;0,U431,"")</f>
        <v/>
      </c>
      <c r="W431" s="326"/>
      <c r="X431" s="327" t="str">
        <f>IF(W431&gt;0,W431,"")</f>
        <v/>
      </c>
      <c r="Y431" s="326"/>
      <c r="Z431" s="327" t="str">
        <f>IF(Y431&gt;0,Y431,"")</f>
        <v/>
      </c>
      <c r="AA431" s="326"/>
      <c r="AB431" s="327" t="str">
        <f>IF(AA431&gt;0,AA431,"")</f>
        <v/>
      </c>
      <c r="AC431" s="326"/>
      <c r="AD431" s="327" t="str">
        <f>IF(AC431&gt;0,AC431,"")</f>
        <v/>
      </c>
      <c r="AE431" s="326"/>
      <c r="AF431" s="327" t="str">
        <f>IF(AE431&gt;0,AE431,"")</f>
        <v/>
      </c>
      <c r="AG431" s="326"/>
      <c r="AH431" s="327" t="str">
        <f>IF(AG431&gt;0,AG431,"")</f>
        <v/>
      </c>
      <c r="AI431" s="326"/>
      <c r="AJ431" s="327" t="str">
        <f>IF(AI431&gt;0,AI431,"")</f>
        <v/>
      </c>
      <c r="AK431" s="326"/>
      <c r="AL431" s="327" t="str">
        <f>IF(AK431&gt;0,AK431,"")</f>
        <v/>
      </c>
      <c r="AM431" s="326"/>
      <c r="AN431" s="327" t="str">
        <f>IF(AM431&gt;0,AM431,"")</f>
        <v/>
      </c>
      <c r="AO431" s="326"/>
      <c r="AP431" s="327" t="str">
        <f>IF(AO431&gt;0,AO431,"")</f>
        <v/>
      </c>
      <c r="AQ431" s="337"/>
      <c r="AR431" s="329">
        <f t="shared" ref="AR431:AR442" si="823">AQ431-AS431</f>
        <v>0</v>
      </c>
      <c r="AS431" s="330"/>
      <c r="AT431" s="337"/>
      <c r="AU431" s="329">
        <f t="shared" ref="AU431:AU442" si="824">AT431-AV431</f>
        <v>0</v>
      </c>
      <c r="AV431" s="330"/>
      <c r="AW431" s="337"/>
      <c r="AX431" s="329">
        <f t="shared" ref="AX431:AX442" si="825">AW431-AY431</f>
        <v>0</v>
      </c>
      <c r="AY431" s="330"/>
      <c r="AZ431" s="337"/>
      <c r="BA431" s="329">
        <f t="shared" ref="BA431:BA442" si="826">AZ431-BB431</f>
        <v>0</v>
      </c>
      <c r="BB431" s="330"/>
      <c r="BC431" s="337"/>
      <c r="BD431" s="329">
        <f t="shared" ref="BD431:BD442" si="827">BC431-BE431</f>
        <v>0</v>
      </c>
      <c r="BE431" s="330"/>
      <c r="BF431" s="337"/>
      <c r="BG431" s="329">
        <f t="shared" ref="BG431:BG442" si="828">BF431-BH431</f>
        <v>0</v>
      </c>
      <c r="BH431" s="330"/>
      <c r="BI431" s="337"/>
      <c r="BJ431" s="329">
        <f t="shared" ref="BJ431:BJ442" si="829">BI431-BK431</f>
        <v>0</v>
      </c>
      <c r="BK431" s="330"/>
      <c r="BL431" s="337"/>
      <c r="BM431" s="329">
        <f t="shared" ref="BM431:BM442" si="830">BL431-BN431</f>
        <v>0</v>
      </c>
      <c r="BN431" s="330"/>
      <c r="BO431" s="337"/>
      <c r="BP431" s="329">
        <f t="shared" ref="BP431:BP442" si="831">BO431-BQ431</f>
        <v>0</v>
      </c>
      <c r="BQ431" s="330"/>
      <c r="BR431" s="357"/>
      <c r="BS431" s="347" t="s">
        <v>42</v>
      </c>
    </row>
    <row r="432" spans="1:71" ht="13.5" customHeight="1" x14ac:dyDescent="0.3">
      <c r="A432" s="412"/>
      <c r="B432" s="415"/>
      <c r="C432" s="418"/>
      <c r="D432" s="421"/>
      <c r="E432" s="424"/>
      <c r="F432" s="301" t="s">
        <v>53</v>
      </c>
      <c r="G432" s="326"/>
      <c r="H432" s="332" t="str">
        <f t="shared" ref="H432:H442" si="832">IF(G432&gt;0,G432,"")</f>
        <v/>
      </c>
      <c r="I432" s="326"/>
      <c r="J432" s="332" t="str">
        <f t="shared" ref="J432:J442" si="833">IF(I432&gt;0,I432,"")</f>
        <v/>
      </c>
      <c r="K432" s="326"/>
      <c r="L432" s="332" t="str">
        <f t="shared" ref="L432:L442" si="834">IF(K432&gt;0,K432,"")</f>
        <v/>
      </c>
      <c r="M432" s="326"/>
      <c r="N432" s="332" t="str">
        <f t="shared" ref="N432:N442" si="835">IF(M432&gt;0,M432,"")</f>
        <v/>
      </c>
      <c r="O432" s="326"/>
      <c r="P432" s="332" t="str">
        <f t="shared" ref="P432:P442" si="836">IF(O432&gt;0,O432,"")</f>
        <v/>
      </c>
      <c r="Q432" s="326"/>
      <c r="R432" s="332" t="str">
        <f t="shared" ref="R432:R442" si="837">IF(Q432&gt;0,Q432,"")</f>
        <v/>
      </c>
      <c r="S432" s="326"/>
      <c r="T432" s="332" t="str">
        <f t="shared" ref="T432:T442" si="838">IF(S432&gt;0,S432,"")</f>
        <v/>
      </c>
      <c r="U432" s="326"/>
      <c r="V432" s="332" t="str">
        <f t="shared" ref="V432:V442" si="839">IF(U432&gt;0,U432,"")</f>
        <v/>
      </c>
      <c r="W432" s="326"/>
      <c r="X432" s="332" t="str">
        <f t="shared" ref="X432:X442" si="840">IF(W432&gt;0,W432,"")</f>
        <v/>
      </c>
      <c r="Y432" s="326"/>
      <c r="Z432" s="332" t="str">
        <f t="shared" ref="Z432:Z442" si="841">IF(Y432&gt;0,Y432,"")</f>
        <v/>
      </c>
      <c r="AA432" s="326"/>
      <c r="AB432" s="332" t="str">
        <f t="shared" ref="AB432:AB442" si="842">IF(AA432&gt;0,AA432,"")</f>
        <v/>
      </c>
      <c r="AC432" s="326"/>
      <c r="AD432" s="332" t="str">
        <f t="shared" ref="AD432:AD442" si="843">IF(AC432&gt;0,AC432,"")</f>
        <v/>
      </c>
      <c r="AE432" s="326"/>
      <c r="AF432" s="332" t="str">
        <f t="shared" ref="AF432:AF442" si="844">IF(AE432&gt;0,AE432,"")</f>
        <v/>
      </c>
      <c r="AG432" s="326"/>
      <c r="AH432" s="332" t="str">
        <f t="shared" ref="AH432:AH442" si="845">IF(AG432&gt;0,AG432,"")</f>
        <v/>
      </c>
      <c r="AI432" s="326"/>
      <c r="AJ432" s="332" t="str">
        <f t="shared" ref="AJ432:AJ442" si="846">IF(AI432&gt;0,AI432,"")</f>
        <v/>
      </c>
      <c r="AK432" s="326"/>
      <c r="AL432" s="332" t="str">
        <f t="shared" ref="AL432:AL442" si="847">IF(AK432&gt;0,AK432,"")</f>
        <v/>
      </c>
      <c r="AM432" s="326"/>
      <c r="AN432" s="332" t="str">
        <f t="shared" ref="AN432:AN442" si="848">IF(AM432&gt;0,AM432,"")</f>
        <v/>
      </c>
      <c r="AO432" s="326"/>
      <c r="AP432" s="332" t="str">
        <f t="shared" ref="AP432:AP442" si="849">IF(AO432&gt;0,AO432,"")</f>
        <v/>
      </c>
      <c r="AQ432" s="337"/>
      <c r="AR432" s="333">
        <f t="shared" si="823"/>
        <v>0</v>
      </c>
      <c r="AS432" s="334"/>
      <c r="AT432" s="337"/>
      <c r="AU432" s="333">
        <f t="shared" si="824"/>
        <v>0</v>
      </c>
      <c r="AV432" s="334"/>
      <c r="AW432" s="337"/>
      <c r="AX432" s="333">
        <f t="shared" si="825"/>
        <v>0</v>
      </c>
      <c r="AY432" s="334"/>
      <c r="AZ432" s="337"/>
      <c r="BA432" s="333">
        <f t="shared" si="826"/>
        <v>0</v>
      </c>
      <c r="BB432" s="334"/>
      <c r="BC432" s="337"/>
      <c r="BD432" s="333">
        <f t="shared" si="827"/>
        <v>0</v>
      </c>
      <c r="BE432" s="334"/>
      <c r="BF432" s="337"/>
      <c r="BG432" s="333">
        <f t="shared" si="828"/>
        <v>0</v>
      </c>
      <c r="BH432" s="334"/>
      <c r="BI432" s="337"/>
      <c r="BJ432" s="333">
        <f t="shared" si="829"/>
        <v>0</v>
      </c>
      <c r="BK432" s="334"/>
      <c r="BL432" s="337"/>
      <c r="BM432" s="333">
        <f t="shared" si="830"/>
        <v>0</v>
      </c>
      <c r="BN432" s="334"/>
      <c r="BO432" s="337"/>
      <c r="BP432" s="333">
        <f t="shared" si="831"/>
        <v>0</v>
      </c>
      <c r="BQ432" s="334"/>
      <c r="BR432" s="357"/>
      <c r="BS432" s="426">
        <f>SUM(AQ431:AQ442,AT431:AT442,AW431:AW442,AZ431:AZ442,BC431:BC442,BR431:BR442)+SUM(AO431:AO442,AM431:AM442,AK431:AK442,AI431:AI442,AG431:AG442,AE431:AE442,AC431:AC442,AA431:AA442,Y431:Y442,W431:W442,U431:U442,S431:S442,Q429,Q431:Q442,O431:O442,M431:M442,K431:K442,I431:I442,G431:G442,Q429)</f>
        <v>635000</v>
      </c>
    </row>
    <row r="433" spans="1:71" ht="13.5" customHeight="1" x14ac:dyDescent="0.3">
      <c r="A433" s="412"/>
      <c r="B433" s="415"/>
      <c r="C433" s="418"/>
      <c r="D433" s="421"/>
      <c r="E433" s="424"/>
      <c r="F433" s="301" t="s">
        <v>54</v>
      </c>
      <c r="G433" s="326"/>
      <c r="H433" s="332" t="str">
        <f t="shared" si="832"/>
        <v/>
      </c>
      <c r="I433" s="326"/>
      <c r="J433" s="332" t="str">
        <f t="shared" si="833"/>
        <v/>
      </c>
      <c r="K433" s="326"/>
      <c r="L433" s="332" t="str">
        <f t="shared" si="834"/>
        <v/>
      </c>
      <c r="M433" s="326"/>
      <c r="N433" s="332" t="str">
        <f t="shared" si="835"/>
        <v/>
      </c>
      <c r="O433" s="326"/>
      <c r="P433" s="332" t="str">
        <f t="shared" si="836"/>
        <v/>
      </c>
      <c r="Q433" s="326"/>
      <c r="R433" s="332" t="str">
        <f t="shared" si="837"/>
        <v/>
      </c>
      <c r="S433" s="326"/>
      <c r="T433" s="332" t="str">
        <f t="shared" si="838"/>
        <v/>
      </c>
      <c r="U433" s="326"/>
      <c r="V433" s="332" t="str">
        <f t="shared" si="839"/>
        <v/>
      </c>
      <c r="W433" s="326"/>
      <c r="X433" s="332" t="str">
        <f t="shared" si="840"/>
        <v/>
      </c>
      <c r="Y433" s="326"/>
      <c r="Z433" s="332" t="str">
        <f t="shared" si="841"/>
        <v/>
      </c>
      <c r="AA433" s="326"/>
      <c r="AB433" s="332" t="str">
        <f t="shared" si="842"/>
        <v/>
      </c>
      <c r="AC433" s="326"/>
      <c r="AD433" s="332" t="str">
        <f t="shared" si="843"/>
        <v/>
      </c>
      <c r="AE433" s="326"/>
      <c r="AF433" s="332" t="str">
        <f t="shared" si="844"/>
        <v/>
      </c>
      <c r="AG433" s="326"/>
      <c r="AH433" s="332" t="str">
        <f t="shared" si="845"/>
        <v/>
      </c>
      <c r="AI433" s="326"/>
      <c r="AJ433" s="332" t="str">
        <f t="shared" si="846"/>
        <v/>
      </c>
      <c r="AK433" s="326"/>
      <c r="AL433" s="332" t="str">
        <f t="shared" si="847"/>
        <v/>
      </c>
      <c r="AM433" s="326"/>
      <c r="AN433" s="332" t="str">
        <f t="shared" si="848"/>
        <v/>
      </c>
      <c r="AO433" s="326"/>
      <c r="AP433" s="332" t="str">
        <f t="shared" si="849"/>
        <v/>
      </c>
      <c r="AQ433" s="337"/>
      <c r="AR433" s="333">
        <f t="shared" si="823"/>
        <v>0</v>
      </c>
      <c r="AS433" s="334"/>
      <c r="AT433" s="337"/>
      <c r="AU433" s="333">
        <f t="shared" si="824"/>
        <v>0</v>
      </c>
      <c r="AV433" s="334"/>
      <c r="AW433" s="337"/>
      <c r="AX433" s="333">
        <f t="shared" si="825"/>
        <v>0</v>
      </c>
      <c r="AY433" s="334"/>
      <c r="AZ433" s="337"/>
      <c r="BA433" s="333">
        <f t="shared" si="826"/>
        <v>0</v>
      </c>
      <c r="BB433" s="334"/>
      <c r="BC433" s="337"/>
      <c r="BD433" s="333">
        <f t="shared" si="827"/>
        <v>0</v>
      </c>
      <c r="BE433" s="334"/>
      <c r="BF433" s="337"/>
      <c r="BG433" s="333">
        <f t="shared" si="828"/>
        <v>0</v>
      </c>
      <c r="BH433" s="334"/>
      <c r="BI433" s="337"/>
      <c r="BJ433" s="333">
        <f t="shared" si="829"/>
        <v>0</v>
      </c>
      <c r="BK433" s="334"/>
      <c r="BL433" s="337"/>
      <c r="BM433" s="333">
        <f t="shared" si="830"/>
        <v>0</v>
      </c>
      <c r="BN433" s="334"/>
      <c r="BO433" s="337"/>
      <c r="BP433" s="333">
        <f t="shared" si="831"/>
        <v>0</v>
      </c>
      <c r="BQ433" s="334"/>
      <c r="BR433" s="357"/>
      <c r="BS433" s="426"/>
    </row>
    <row r="434" spans="1:71" ht="13.5" customHeight="1" x14ac:dyDescent="0.3">
      <c r="A434" s="412"/>
      <c r="B434" s="415"/>
      <c r="C434" s="418"/>
      <c r="D434" s="421"/>
      <c r="E434" s="424"/>
      <c r="F434" s="301" t="s">
        <v>55</v>
      </c>
      <c r="G434" s="326"/>
      <c r="H434" s="335" t="str">
        <f t="shared" si="832"/>
        <v/>
      </c>
      <c r="I434" s="326"/>
      <c r="J434" s="335" t="str">
        <f t="shared" si="833"/>
        <v/>
      </c>
      <c r="K434" s="326"/>
      <c r="L434" s="335" t="str">
        <f t="shared" si="834"/>
        <v/>
      </c>
      <c r="M434" s="326"/>
      <c r="N434" s="335" t="str">
        <f t="shared" si="835"/>
        <v/>
      </c>
      <c r="O434" s="326"/>
      <c r="P434" s="335" t="str">
        <f t="shared" si="836"/>
        <v/>
      </c>
      <c r="Q434" s="326"/>
      <c r="R434" s="335" t="str">
        <f t="shared" si="837"/>
        <v/>
      </c>
      <c r="S434" s="326"/>
      <c r="T434" s="335" t="str">
        <f t="shared" si="838"/>
        <v/>
      </c>
      <c r="U434" s="326"/>
      <c r="V434" s="335" t="str">
        <f t="shared" si="839"/>
        <v/>
      </c>
      <c r="W434" s="326"/>
      <c r="X434" s="335" t="str">
        <f t="shared" si="840"/>
        <v/>
      </c>
      <c r="Y434" s="326"/>
      <c r="Z434" s="335" t="str">
        <f t="shared" si="841"/>
        <v/>
      </c>
      <c r="AA434" s="326"/>
      <c r="AB434" s="335" t="str">
        <f t="shared" si="842"/>
        <v/>
      </c>
      <c r="AC434" s="326"/>
      <c r="AD434" s="335" t="str">
        <f t="shared" si="843"/>
        <v/>
      </c>
      <c r="AE434" s="326"/>
      <c r="AF434" s="335" t="str">
        <f t="shared" si="844"/>
        <v/>
      </c>
      <c r="AG434" s="326"/>
      <c r="AH434" s="335" t="str">
        <f t="shared" si="845"/>
        <v/>
      </c>
      <c r="AI434" s="326"/>
      <c r="AJ434" s="335" t="str">
        <f t="shared" si="846"/>
        <v/>
      </c>
      <c r="AK434" s="326"/>
      <c r="AL434" s="335" t="str">
        <f t="shared" si="847"/>
        <v/>
      </c>
      <c r="AM434" s="326"/>
      <c r="AN434" s="335" t="str">
        <f t="shared" si="848"/>
        <v/>
      </c>
      <c r="AO434" s="326"/>
      <c r="AP434" s="335" t="str">
        <f t="shared" si="849"/>
        <v/>
      </c>
      <c r="AQ434" s="337"/>
      <c r="AR434" s="333">
        <f t="shared" si="823"/>
        <v>0</v>
      </c>
      <c r="AS434" s="334"/>
      <c r="AT434" s="337"/>
      <c r="AU434" s="333">
        <f t="shared" si="824"/>
        <v>0</v>
      </c>
      <c r="AV434" s="334"/>
      <c r="AW434" s="337"/>
      <c r="AX434" s="333">
        <f t="shared" si="825"/>
        <v>0</v>
      </c>
      <c r="AY434" s="334"/>
      <c r="AZ434" s="337"/>
      <c r="BA434" s="333">
        <f t="shared" si="826"/>
        <v>0</v>
      </c>
      <c r="BB434" s="334"/>
      <c r="BC434" s="337"/>
      <c r="BD434" s="333">
        <f t="shared" si="827"/>
        <v>0</v>
      </c>
      <c r="BE434" s="334"/>
      <c r="BF434" s="337"/>
      <c r="BG434" s="333">
        <f t="shared" si="828"/>
        <v>0</v>
      </c>
      <c r="BH434" s="334"/>
      <c r="BI434" s="337"/>
      <c r="BJ434" s="333">
        <f t="shared" si="829"/>
        <v>0</v>
      </c>
      <c r="BK434" s="334"/>
      <c r="BL434" s="337"/>
      <c r="BM434" s="333">
        <f t="shared" si="830"/>
        <v>0</v>
      </c>
      <c r="BN434" s="334"/>
      <c r="BO434" s="337"/>
      <c r="BP434" s="333">
        <f t="shared" si="831"/>
        <v>0</v>
      </c>
      <c r="BQ434" s="334"/>
      <c r="BR434" s="357"/>
      <c r="BS434" s="348" t="s">
        <v>43</v>
      </c>
    </row>
    <row r="435" spans="1:71" x14ac:dyDescent="0.3">
      <c r="A435" s="412"/>
      <c r="B435" s="415"/>
      <c r="C435" s="418"/>
      <c r="D435" s="421"/>
      <c r="E435" s="424"/>
      <c r="F435" s="301" t="s">
        <v>56</v>
      </c>
      <c r="G435" s="326"/>
      <c r="H435" s="335" t="str">
        <f t="shared" si="832"/>
        <v/>
      </c>
      <c r="I435" s="326"/>
      <c r="J435" s="335" t="str">
        <f t="shared" si="833"/>
        <v/>
      </c>
      <c r="K435" s="326"/>
      <c r="L435" s="335" t="str">
        <f t="shared" si="834"/>
        <v/>
      </c>
      <c r="M435" s="326"/>
      <c r="N435" s="335" t="str">
        <f t="shared" si="835"/>
        <v/>
      </c>
      <c r="O435" s="326"/>
      <c r="P435" s="335" t="str">
        <f t="shared" si="836"/>
        <v/>
      </c>
      <c r="Q435" s="326"/>
      <c r="R435" s="335" t="str">
        <f t="shared" si="837"/>
        <v/>
      </c>
      <c r="S435" s="326"/>
      <c r="T435" s="335" t="str">
        <f t="shared" si="838"/>
        <v/>
      </c>
      <c r="U435" s="326"/>
      <c r="V435" s="335" t="str">
        <f t="shared" si="839"/>
        <v/>
      </c>
      <c r="W435" s="326"/>
      <c r="X435" s="335" t="str">
        <f t="shared" si="840"/>
        <v/>
      </c>
      <c r="Y435" s="326"/>
      <c r="Z435" s="335" t="str">
        <f t="shared" si="841"/>
        <v/>
      </c>
      <c r="AA435" s="326"/>
      <c r="AB435" s="335" t="str">
        <f t="shared" si="842"/>
        <v/>
      </c>
      <c r="AC435" s="326"/>
      <c r="AD435" s="335" t="str">
        <f t="shared" si="843"/>
        <v/>
      </c>
      <c r="AE435" s="326"/>
      <c r="AF435" s="335" t="str">
        <f t="shared" si="844"/>
        <v/>
      </c>
      <c r="AG435" s="326"/>
      <c r="AH435" s="335" t="str">
        <f t="shared" si="845"/>
        <v/>
      </c>
      <c r="AI435" s="326"/>
      <c r="AJ435" s="335" t="str">
        <f t="shared" si="846"/>
        <v/>
      </c>
      <c r="AK435" s="326"/>
      <c r="AL435" s="335" t="str">
        <f t="shared" si="847"/>
        <v/>
      </c>
      <c r="AM435" s="326"/>
      <c r="AN435" s="335" t="str">
        <f t="shared" si="848"/>
        <v/>
      </c>
      <c r="AO435" s="326"/>
      <c r="AP435" s="335" t="str">
        <f t="shared" si="849"/>
        <v/>
      </c>
      <c r="AQ435" s="337"/>
      <c r="AR435" s="333">
        <f t="shared" si="823"/>
        <v>0</v>
      </c>
      <c r="AS435" s="334"/>
      <c r="AT435" s="337"/>
      <c r="AU435" s="333">
        <f t="shared" si="824"/>
        <v>0</v>
      </c>
      <c r="AV435" s="334"/>
      <c r="AW435" s="337"/>
      <c r="AX435" s="333">
        <f t="shared" si="825"/>
        <v>0</v>
      </c>
      <c r="AY435" s="334"/>
      <c r="AZ435" s="337"/>
      <c r="BA435" s="333">
        <f t="shared" si="826"/>
        <v>0</v>
      </c>
      <c r="BB435" s="334"/>
      <c r="BC435" s="337"/>
      <c r="BD435" s="333">
        <f t="shared" si="827"/>
        <v>0</v>
      </c>
      <c r="BE435" s="334"/>
      <c r="BF435" s="337"/>
      <c r="BG435" s="333">
        <f t="shared" si="828"/>
        <v>0</v>
      </c>
      <c r="BH435" s="334"/>
      <c r="BI435" s="337"/>
      <c r="BJ435" s="333">
        <f t="shared" si="829"/>
        <v>0</v>
      </c>
      <c r="BK435" s="334"/>
      <c r="BL435" s="337"/>
      <c r="BM435" s="333">
        <f t="shared" si="830"/>
        <v>0</v>
      </c>
      <c r="BN435" s="334"/>
      <c r="BO435" s="337"/>
      <c r="BP435" s="333">
        <f t="shared" si="831"/>
        <v>0</v>
      </c>
      <c r="BQ435" s="334"/>
      <c r="BR435" s="357"/>
      <c r="BS435" s="426">
        <f>SUM(AR431:AR442,AU431:AU442,AX431:AX442,BA431:BA442,BD431:BD442)</f>
        <v>127000</v>
      </c>
    </row>
    <row r="436" spans="1:71" ht="13.5" customHeight="1" x14ac:dyDescent="0.3">
      <c r="A436" s="412"/>
      <c r="B436" s="415"/>
      <c r="C436" s="418"/>
      <c r="D436" s="421"/>
      <c r="E436" s="424"/>
      <c r="F436" s="301" t="s">
        <v>57</v>
      </c>
      <c r="G436" s="326"/>
      <c r="H436" s="332" t="str">
        <f t="shared" si="832"/>
        <v/>
      </c>
      <c r="I436" s="326"/>
      <c r="J436" s="332" t="str">
        <f t="shared" si="833"/>
        <v/>
      </c>
      <c r="K436" s="326"/>
      <c r="L436" s="332" t="str">
        <f t="shared" si="834"/>
        <v/>
      </c>
      <c r="M436" s="326"/>
      <c r="N436" s="332" t="str">
        <f t="shared" si="835"/>
        <v/>
      </c>
      <c r="O436" s="326"/>
      <c r="P436" s="332" t="str">
        <f t="shared" si="836"/>
        <v/>
      </c>
      <c r="Q436" s="326"/>
      <c r="R436" s="332" t="str">
        <f t="shared" si="837"/>
        <v/>
      </c>
      <c r="S436" s="326"/>
      <c r="T436" s="332" t="str">
        <f t="shared" si="838"/>
        <v/>
      </c>
      <c r="U436" s="326"/>
      <c r="V436" s="332" t="str">
        <f t="shared" si="839"/>
        <v/>
      </c>
      <c r="W436" s="326"/>
      <c r="X436" s="332" t="str">
        <f t="shared" si="840"/>
        <v/>
      </c>
      <c r="Y436" s="326"/>
      <c r="Z436" s="332" t="str">
        <f t="shared" si="841"/>
        <v/>
      </c>
      <c r="AA436" s="326"/>
      <c r="AB436" s="332" t="str">
        <f t="shared" si="842"/>
        <v/>
      </c>
      <c r="AC436" s="326"/>
      <c r="AD436" s="332" t="str">
        <f t="shared" si="843"/>
        <v/>
      </c>
      <c r="AE436" s="326"/>
      <c r="AF436" s="332" t="str">
        <f t="shared" si="844"/>
        <v/>
      </c>
      <c r="AG436" s="326"/>
      <c r="AH436" s="332" t="str">
        <f t="shared" si="845"/>
        <v/>
      </c>
      <c r="AI436" s="326"/>
      <c r="AJ436" s="332" t="str">
        <f t="shared" si="846"/>
        <v/>
      </c>
      <c r="AK436" s="326"/>
      <c r="AL436" s="332" t="str">
        <f t="shared" si="847"/>
        <v/>
      </c>
      <c r="AM436" s="326"/>
      <c r="AN436" s="332" t="str">
        <f t="shared" si="848"/>
        <v/>
      </c>
      <c r="AO436" s="326"/>
      <c r="AP436" s="332" t="str">
        <f t="shared" si="849"/>
        <v/>
      </c>
      <c r="AQ436" s="337"/>
      <c r="AR436" s="333">
        <f t="shared" si="823"/>
        <v>0</v>
      </c>
      <c r="AS436" s="334"/>
      <c r="AT436" s="337"/>
      <c r="AU436" s="333">
        <f t="shared" si="824"/>
        <v>0</v>
      </c>
      <c r="AV436" s="334"/>
      <c r="AW436" s="337"/>
      <c r="AX436" s="333">
        <f t="shared" si="825"/>
        <v>0</v>
      </c>
      <c r="AY436" s="334"/>
      <c r="AZ436" s="337"/>
      <c r="BA436" s="333">
        <f t="shared" si="826"/>
        <v>0</v>
      </c>
      <c r="BB436" s="334"/>
      <c r="BC436" s="337"/>
      <c r="BD436" s="333">
        <f t="shared" si="827"/>
        <v>0</v>
      </c>
      <c r="BE436" s="334"/>
      <c r="BF436" s="337"/>
      <c r="BG436" s="333">
        <f t="shared" si="828"/>
        <v>0</v>
      </c>
      <c r="BH436" s="334"/>
      <c r="BI436" s="337"/>
      <c r="BJ436" s="333">
        <f t="shared" si="829"/>
        <v>0</v>
      </c>
      <c r="BK436" s="334"/>
      <c r="BL436" s="337"/>
      <c r="BM436" s="333">
        <f t="shared" si="830"/>
        <v>0</v>
      </c>
      <c r="BN436" s="334"/>
      <c r="BO436" s="337"/>
      <c r="BP436" s="333">
        <f t="shared" si="831"/>
        <v>0</v>
      </c>
      <c r="BQ436" s="334"/>
      <c r="BR436" s="357"/>
      <c r="BS436" s="427"/>
    </row>
    <row r="437" spans="1:71" x14ac:dyDescent="0.3">
      <c r="A437" s="412"/>
      <c r="B437" s="415"/>
      <c r="C437" s="418"/>
      <c r="D437" s="421"/>
      <c r="E437" s="424"/>
      <c r="F437" s="301" t="s">
        <v>58</v>
      </c>
      <c r="G437" s="326"/>
      <c r="H437" s="332" t="str">
        <f t="shared" si="832"/>
        <v/>
      </c>
      <c r="I437" s="326"/>
      <c r="J437" s="332" t="str">
        <f t="shared" si="833"/>
        <v/>
      </c>
      <c r="K437" s="326"/>
      <c r="L437" s="332" t="str">
        <f t="shared" si="834"/>
        <v/>
      </c>
      <c r="M437" s="326"/>
      <c r="N437" s="332" t="str">
        <f t="shared" si="835"/>
        <v/>
      </c>
      <c r="O437" s="326"/>
      <c r="P437" s="332" t="str">
        <f t="shared" si="836"/>
        <v/>
      </c>
      <c r="Q437" s="326"/>
      <c r="R437" s="332" t="str">
        <f t="shared" si="837"/>
        <v/>
      </c>
      <c r="S437" s="326"/>
      <c r="T437" s="332" t="str">
        <f t="shared" si="838"/>
        <v/>
      </c>
      <c r="U437" s="326"/>
      <c r="V437" s="332" t="str">
        <f t="shared" si="839"/>
        <v/>
      </c>
      <c r="W437" s="326"/>
      <c r="X437" s="332" t="str">
        <f t="shared" si="840"/>
        <v/>
      </c>
      <c r="Y437" s="326"/>
      <c r="Z437" s="332" t="str">
        <f t="shared" si="841"/>
        <v/>
      </c>
      <c r="AA437" s="326"/>
      <c r="AB437" s="332" t="str">
        <f t="shared" si="842"/>
        <v/>
      </c>
      <c r="AC437" s="326"/>
      <c r="AD437" s="332" t="str">
        <f t="shared" si="843"/>
        <v/>
      </c>
      <c r="AE437" s="326"/>
      <c r="AF437" s="332" t="str">
        <f t="shared" si="844"/>
        <v/>
      </c>
      <c r="AG437" s="326"/>
      <c r="AH437" s="332" t="str">
        <f t="shared" si="845"/>
        <v/>
      </c>
      <c r="AI437" s="326"/>
      <c r="AJ437" s="332" t="str">
        <f t="shared" si="846"/>
        <v/>
      </c>
      <c r="AK437" s="326"/>
      <c r="AL437" s="332" t="str">
        <f t="shared" si="847"/>
        <v/>
      </c>
      <c r="AM437" s="326"/>
      <c r="AN437" s="332" t="str">
        <f t="shared" si="848"/>
        <v/>
      </c>
      <c r="AO437" s="326"/>
      <c r="AP437" s="332" t="str">
        <f t="shared" si="849"/>
        <v/>
      </c>
      <c r="AQ437" s="337"/>
      <c r="AR437" s="333">
        <f t="shared" si="823"/>
        <v>0</v>
      </c>
      <c r="AS437" s="334"/>
      <c r="AT437" s="337"/>
      <c r="AU437" s="333">
        <f t="shared" si="824"/>
        <v>0</v>
      </c>
      <c r="AV437" s="334"/>
      <c r="AW437" s="337"/>
      <c r="AX437" s="333">
        <f t="shared" si="825"/>
        <v>0</v>
      </c>
      <c r="AY437" s="334"/>
      <c r="AZ437" s="337"/>
      <c r="BA437" s="333">
        <f t="shared" si="826"/>
        <v>0</v>
      </c>
      <c r="BB437" s="334"/>
      <c r="BC437" s="337"/>
      <c r="BD437" s="333">
        <f t="shared" si="827"/>
        <v>0</v>
      </c>
      <c r="BE437" s="334"/>
      <c r="BF437" s="337"/>
      <c r="BG437" s="333">
        <f t="shared" si="828"/>
        <v>0</v>
      </c>
      <c r="BH437" s="334"/>
      <c r="BI437" s="337"/>
      <c r="BJ437" s="333">
        <f t="shared" si="829"/>
        <v>0</v>
      </c>
      <c r="BK437" s="334"/>
      <c r="BL437" s="337"/>
      <c r="BM437" s="333">
        <f t="shared" si="830"/>
        <v>0</v>
      </c>
      <c r="BN437" s="334"/>
      <c r="BO437" s="337"/>
      <c r="BP437" s="333">
        <f t="shared" si="831"/>
        <v>0</v>
      </c>
      <c r="BQ437" s="334"/>
      <c r="BR437" s="357"/>
      <c r="BS437" s="348" t="s">
        <v>44</v>
      </c>
    </row>
    <row r="438" spans="1:71" x14ac:dyDescent="0.3">
      <c r="A438" s="412"/>
      <c r="B438" s="415"/>
      <c r="C438" s="418"/>
      <c r="D438" s="421"/>
      <c r="E438" s="424"/>
      <c r="F438" s="301" t="s">
        <v>59</v>
      </c>
      <c r="G438" s="326"/>
      <c r="H438" s="332" t="str">
        <f t="shared" si="832"/>
        <v/>
      </c>
      <c r="I438" s="326"/>
      <c r="J438" s="332" t="str">
        <f t="shared" si="833"/>
        <v/>
      </c>
      <c r="K438" s="326"/>
      <c r="L438" s="332" t="str">
        <f t="shared" si="834"/>
        <v/>
      </c>
      <c r="M438" s="326"/>
      <c r="N438" s="332" t="str">
        <f t="shared" si="835"/>
        <v/>
      </c>
      <c r="O438" s="326"/>
      <c r="P438" s="332" t="str">
        <f t="shared" si="836"/>
        <v/>
      </c>
      <c r="Q438" s="326"/>
      <c r="R438" s="332" t="str">
        <f t="shared" si="837"/>
        <v/>
      </c>
      <c r="S438" s="326"/>
      <c r="T438" s="332" t="str">
        <f t="shared" si="838"/>
        <v/>
      </c>
      <c r="U438" s="326"/>
      <c r="V438" s="332" t="str">
        <f t="shared" si="839"/>
        <v/>
      </c>
      <c r="W438" s="326"/>
      <c r="X438" s="332" t="str">
        <f t="shared" si="840"/>
        <v/>
      </c>
      <c r="Y438" s="326"/>
      <c r="Z438" s="332" t="str">
        <f t="shared" si="841"/>
        <v/>
      </c>
      <c r="AA438" s="326"/>
      <c r="AB438" s="332" t="str">
        <f t="shared" si="842"/>
        <v/>
      </c>
      <c r="AC438" s="326"/>
      <c r="AD438" s="332" t="str">
        <f t="shared" si="843"/>
        <v/>
      </c>
      <c r="AE438" s="326"/>
      <c r="AF438" s="332" t="str">
        <f t="shared" si="844"/>
        <v/>
      </c>
      <c r="AG438" s="326"/>
      <c r="AH438" s="332" t="str">
        <f t="shared" si="845"/>
        <v/>
      </c>
      <c r="AI438" s="326"/>
      <c r="AJ438" s="332" t="str">
        <f t="shared" si="846"/>
        <v/>
      </c>
      <c r="AK438" s="326"/>
      <c r="AL438" s="332" t="str">
        <f t="shared" si="847"/>
        <v/>
      </c>
      <c r="AM438" s="326"/>
      <c r="AN438" s="332" t="str">
        <f t="shared" si="848"/>
        <v/>
      </c>
      <c r="AO438" s="326"/>
      <c r="AP438" s="332" t="str">
        <f t="shared" si="849"/>
        <v/>
      </c>
      <c r="AQ438" s="337"/>
      <c r="AR438" s="333">
        <f t="shared" si="823"/>
        <v>0</v>
      </c>
      <c r="AS438" s="334"/>
      <c r="AT438" s="337"/>
      <c r="AU438" s="333">
        <f t="shared" si="824"/>
        <v>0</v>
      </c>
      <c r="AV438" s="334"/>
      <c r="AW438" s="337"/>
      <c r="AX438" s="333">
        <f t="shared" si="825"/>
        <v>0</v>
      </c>
      <c r="AY438" s="334"/>
      <c r="AZ438" s="337"/>
      <c r="BA438" s="333">
        <f t="shared" si="826"/>
        <v>0</v>
      </c>
      <c r="BB438" s="334"/>
      <c r="BC438" s="337"/>
      <c r="BD438" s="333">
        <f t="shared" si="827"/>
        <v>0</v>
      </c>
      <c r="BE438" s="334"/>
      <c r="BF438" s="337"/>
      <c r="BG438" s="333">
        <f t="shared" si="828"/>
        <v>0</v>
      </c>
      <c r="BH438" s="334"/>
      <c r="BI438" s="337"/>
      <c r="BJ438" s="333">
        <f t="shared" si="829"/>
        <v>0</v>
      </c>
      <c r="BK438" s="334"/>
      <c r="BL438" s="337"/>
      <c r="BM438" s="333">
        <f t="shared" si="830"/>
        <v>0</v>
      </c>
      <c r="BN438" s="334"/>
      <c r="BO438" s="337"/>
      <c r="BP438" s="333">
        <f t="shared" si="831"/>
        <v>0</v>
      </c>
      <c r="BQ438" s="334"/>
      <c r="BR438" s="357"/>
      <c r="BS438" s="426">
        <f>SUM(AS431:AS442,AV431:AV442,AY431:AY442,BB431:BB442,BE431:BE442)+SUM(AP431:AP442,AN431:AN442,AL431:AL442,AJ431:AJ442,AH431:AH442,AF431:AF442,AD431:AD442,AB431:AB442,Z431:Z442,X431:X442,V431:V442,T431:T442,R431:R442,P431:P442,N431:N442,L431:L442,J431:J442,H431:H442)</f>
        <v>508000</v>
      </c>
    </row>
    <row r="439" spans="1:71" x14ac:dyDescent="0.3">
      <c r="A439" s="412"/>
      <c r="B439" s="415"/>
      <c r="C439" s="418"/>
      <c r="D439" s="421"/>
      <c r="E439" s="424"/>
      <c r="F439" s="301" t="s">
        <v>60</v>
      </c>
      <c r="G439" s="326"/>
      <c r="H439" s="332" t="str">
        <f t="shared" si="832"/>
        <v/>
      </c>
      <c r="I439" s="326"/>
      <c r="J439" s="332" t="str">
        <f t="shared" si="833"/>
        <v/>
      </c>
      <c r="K439" s="326"/>
      <c r="L439" s="332" t="str">
        <f t="shared" si="834"/>
        <v/>
      </c>
      <c r="M439" s="326"/>
      <c r="N439" s="332" t="str">
        <f t="shared" si="835"/>
        <v/>
      </c>
      <c r="O439" s="326"/>
      <c r="P439" s="332" t="str">
        <f t="shared" si="836"/>
        <v/>
      </c>
      <c r="Q439" s="326"/>
      <c r="R439" s="332" t="str">
        <f t="shared" si="837"/>
        <v/>
      </c>
      <c r="S439" s="326"/>
      <c r="T439" s="332" t="str">
        <f t="shared" si="838"/>
        <v/>
      </c>
      <c r="U439" s="326"/>
      <c r="V439" s="332" t="str">
        <f t="shared" si="839"/>
        <v/>
      </c>
      <c r="W439" s="326"/>
      <c r="X439" s="332" t="str">
        <f t="shared" si="840"/>
        <v/>
      </c>
      <c r="Y439" s="326"/>
      <c r="Z439" s="332" t="str">
        <f t="shared" si="841"/>
        <v/>
      </c>
      <c r="AA439" s="326"/>
      <c r="AB439" s="332" t="str">
        <f t="shared" si="842"/>
        <v/>
      </c>
      <c r="AC439" s="326"/>
      <c r="AD439" s="332" t="str">
        <f t="shared" si="843"/>
        <v/>
      </c>
      <c r="AE439" s="326"/>
      <c r="AF439" s="332" t="str">
        <f t="shared" si="844"/>
        <v/>
      </c>
      <c r="AG439" s="326"/>
      <c r="AH439" s="332" t="str">
        <f t="shared" si="845"/>
        <v/>
      </c>
      <c r="AI439" s="326"/>
      <c r="AJ439" s="332" t="str">
        <f t="shared" si="846"/>
        <v/>
      </c>
      <c r="AK439" s="326"/>
      <c r="AL439" s="332" t="str">
        <f t="shared" si="847"/>
        <v/>
      </c>
      <c r="AM439" s="326"/>
      <c r="AN439" s="332" t="str">
        <f t="shared" si="848"/>
        <v/>
      </c>
      <c r="AO439" s="326"/>
      <c r="AP439" s="332" t="str">
        <f t="shared" si="849"/>
        <v/>
      </c>
      <c r="AQ439" s="337">
        <v>127000</v>
      </c>
      <c r="AR439" s="333">
        <f t="shared" si="823"/>
        <v>0</v>
      </c>
      <c r="AS439" s="334">
        <v>127000</v>
      </c>
      <c r="AT439" s="337">
        <v>127000</v>
      </c>
      <c r="AU439" s="333">
        <f t="shared" si="824"/>
        <v>0</v>
      </c>
      <c r="AV439" s="334">
        <v>127000</v>
      </c>
      <c r="AW439" s="381">
        <v>127000</v>
      </c>
      <c r="AX439" s="266">
        <f t="shared" si="825"/>
        <v>0</v>
      </c>
      <c r="AY439" s="267">
        <v>127000</v>
      </c>
      <c r="AZ439" s="381">
        <v>127000</v>
      </c>
      <c r="BA439" s="266">
        <f t="shared" si="826"/>
        <v>0</v>
      </c>
      <c r="BB439" s="267">
        <v>127000</v>
      </c>
      <c r="BC439" s="381">
        <v>127000</v>
      </c>
      <c r="BD439" s="266">
        <f t="shared" si="827"/>
        <v>127000</v>
      </c>
      <c r="BE439" s="267"/>
      <c r="BF439" s="381">
        <v>127000</v>
      </c>
      <c r="BG439" s="266">
        <f t="shared" si="828"/>
        <v>127000</v>
      </c>
      <c r="BH439" s="267"/>
      <c r="BI439" s="381">
        <v>127000</v>
      </c>
      <c r="BJ439" s="266">
        <f t="shared" si="829"/>
        <v>127000</v>
      </c>
      <c r="BK439" s="267"/>
      <c r="BL439" s="381">
        <v>127000</v>
      </c>
      <c r="BM439" s="266">
        <f t="shared" si="830"/>
        <v>127000</v>
      </c>
      <c r="BN439" s="267"/>
      <c r="BO439" s="381">
        <v>127000</v>
      </c>
      <c r="BP439" s="266">
        <f t="shared" si="831"/>
        <v>127000</v>
      </c>
      <c r="BQ439" s="267"/>
      <c r="BR439" s="357"/>
      <c r="BS439" s="426"/>
    </row>
    <row r="440" spans="1:71" ht="13.5" customHeight="1" x14ac:dyDescent="0.3">
      <c r="A440" s="412"/>
      <c r="B440" s="415"/>
      <c r="C440" s="418"/>
      <c r="D440" s="421"/>
      <c r="E440" s="424"/>
      <c r="F440" s="301" t="s">
        <v>61</v>
      </c>
      <c r="G440" s="326"/>
      <c r="H440" s="335" t="str">
        <f t="shared" si="832"/>
        <v/>
      </c>
      <c r="I440" s="326"/>
      <c r="J440" s="335" t="str">
        <f t="shared" si="833"/>
        <v/>
      </c>
      <c r="K440" s="326"/>
      <c r="L440" s="335" t="str">
        <f t="shared" si="834"/>
        <v/>
      </c>
      <c r="M440" s="326"/>
      <c r="N440" s="335" t="str">
        <f t="shared" si="835"/>
        <v/>
      </c>
      <c r="O440" s="326"/>
      <c r="P440" s="335" t="str">
        <f t="shared" si="836"/>
        <v/>
      </c>
      <c r="Q440" s="326"/>
      <c r="R440" s="335" t="str">
        <f t="shared" si="837"/>
        <v/>
      </c>
      <c r="S440" s="326"/>
      <c r="T440" s="335" t="str">
        <f t="shared" si="838"/>
        <v/>
      </c>
      <c r="U440" s="326"/>
      <c r="V440" s="335" t="str">
        <f t="shared" si="839"/>
        <v/>
      </c>
      <c r="W440" s="326"/>
      <c r="X440" s="335" t="str">
        <f t="shared" si="840"/>
        <v/>
      </c>
      <c r="Y440" s="326"/>
      <c r="Z440" s="335" t="str">
        <f t="shared" si="841"/>
        <v/>
      </c>
      <c r="AA440" s="326"/>
      <c r="AB440" s="335" t="str">
        <f t="shared" si="842"/>
        <v/>
      </c>
      <c r="AC440" s="326"/>
      <c r="AD440" s="335" t="str">
        <f t="shared" si="843"/>
        <v/>
      </c>
      <c r="AE440" s="326"/>
      <c r="AF440" s="335" t="str">
        <f t="shared" si="844"/>
        <v/>
      </c>
      <c r="AG440" s="326"/>
      <c r="AH440" s="335" t="str">
        <f t="shared" si="845"/>
        <v/>
      </c>
      <c r="AI440" s="326"/>
      <c r="AJ440" s="335" t="str">
        <f t="shared" si="846"/>
        <v/>
      </c>
      <c r="AK440" s="326"/>
      <c r="AL440" s="335" t="str">
        <f t="shared" si="847"/>
        <v/>
      </c>
      <c r="AM440" s="326"/>
      <c r="AN440" s="335" t="str">
        <f t="shared" si="848"/>
        <v/>
      </c>
      <c r="AO440" s="326"/>
      <c r="AP440" s="335" t="str">
        <f t="shared" si="849"/>
        <v/>
      </c>
      <c r="AQ440" s="337"/>
      <c r="AR440" s="333">
        <f t="shared" si="823"/>
        <v>0</v>
      </c>
      <c r="AS440" s="334"/>
      <c r="AT440" s="337"/>
      <c r="AU440" s="333">
        <f t="shared" si="824"/>
        <v>0</v>
      </c>
      <c r="AV440" s="334"/>
      <c r="AW440" s="337"/>
      <c r="AX440" s="333">
        <f t="shared" si="825"/>
        <v>0</v>
      </c>
      <c r="AY440" s="334"/>
      <c r="AZ440" s="337"/>
      <c r="BA440" s="333">
        <f t="shared" si="826"/>
        <v>0</v>
      </c>
      <c r="BB440" s="334"/>
      <c r="BC440" s="337"/>
      <c r="BD440" s="333">
        <f t="shared" si="827"/>
        <v>0</v>
      </c>
      <c r="BE440" s="334"/>
      <c r="BF440" s="337"/>
      <c r="BG440" s="333">
        <f t="shared" si="828"/>
        <v>0</v>
      </c>
      <c r="BH440" s="334"/>
      <c r="BI440" s="337"/>
      <c r="BJ440" s="333">
        <f t="shared" si="829"/>
        <v>0</v>
      </c>
      <c r="BK440" s="334"/>
      <c r="BL440" s="337"/>
      <c r="BM440" s="333">
        <f t="shared" si="830"/>
        <v>0</v>
      </c>
      <c r="BN440" s="334"/>
      <c r="BO440" s="337"/>
      <c r="BP440" s="333">
        <f t="shared" si="831"/>
        <v>0</v>
      </c>
      <c r="BQ440" s="334"/>
      <c r="BR440" s="357"/>
      <c r="BS440" s="348" t="s">
        <v>62</v>
      </c>
    </row>
    <row r="441" spans="1:71" ht="13.5" customHeight="1" x14ac:dyDescent="0.3">
      <c r="A441" s="412"/>
      <c r="B441" s="415"/>
      <c r="C441" s="418"/>
      <c r="D441" s="421"/>
      <c r="E441" s="424"/>
      <c r="F441" s="301" t="s">
        <v>63</v>
      </c>
      <c r="G441" s="326"/>
      <c r="H441" s="332" t="str">
        <f t="shared" si="832"/>
        <v/>
      </c>
      <c r="I441" s="326"/>
      <c r="J441" s="332" t="str">
        <f t="shared" si="833"/>
        <v/>
      </c>
      <c r="K441" s="326"/>
      <c r="L441" s="332" t="str">
        <f t="shared" si="834"/>
        <v/>
      </c>
      <c r="M441" s="326"/>
      <c r="N441" s="332" t="str">
        <f t="shared" si="835"/>
        <v/>
      </c>
      <c r="O441" s="326"/>
      <c r="P441" s="332" t="str">
        <f t="shared" si="836"/>
        <v/>
      </c>
      <c r="Q441" s="326"/>
      <c r="R441" s="332" t="str">
        <f t="shared" si="837"/>
        <v/>
      </c>
      <c r="S441" s="326"/>
      <c r="T441" s="332" t="str">
        <f t="shared" si="838"/>
        <v/>
      </c>
      <c r="U441" s="326"/>
      <c r="V441" s="332" t="str">
        <f t="shared" si="839"/>
        <v/>
      </c>
      <c r="W441" s="326"/>
      <c r="X441" s="332" t="str">
        <f t="shared" si="840"/>
        <v/>
      </c>
      <c r="Y441" s="326"/>
      <c r="Z441" s="332" t="str">
        <f t="shared" si="841"/>
        <v/>
      </c>
      <c r="AA441" s="326"/>
      <c r="AB441" s="332" t="str">
        <f t="shared" si="842"/>
        <v/>
      </c>
      <c r="AC441" s="326"/>
      <c r="AD441" s="332" t="str">
        <f t="shared" si="843"/>
        <v/>
      </c>
      <c r="AE441" s="326"/>
      <c r="AF441" s="332" t="str">
        <f t="shared" si="844"/>
        <v/>
      </c>
      <c r="AG441" s="326"/>
      <c r="AH441" s="332" t="str">
        <f t="shared" si="845"/>
        <v/>
      </c>
      <c r="AI441" s="326"/>
      <c r="AJ441" s="332" t="str">
        <f t="shared" si="846"/>
        <v/>
      </c>
      <c r="AK441" s="326"/>
      <c r="AL441" s="332" t="str">
        <f t="shared" si="847"/>
        <v/>
      </c>
      <c r="AM441" s="326"/>
      <c r="AN441" s="332" t="str">
        <f t="shared" si="848"/>
        <v/>
      </c>
      <c r="AO441" s="326"/>
      <c r="AP441" s="332" t="str">
        <f t="shared" si="849"/>
        <v/>
      </c>
      <c r="AQ441" s="337"/>
      <c r="AR441" s="333">
        <f t="shared" si="823"/>
        <v>0</v>
      </c>
      <c r="AS441" s="334"/>
      <c r="AT441" s="337"/>
      <c r="AU441" s="333">
        <f t="shared" si="824"/>
        <v>0</v>
      </c>
      <c r="AV441" s="334"/>
      <c r="AW441" s="337"/>
      <c r="AX441" s="333">
        <f t="shared" si="825"/>
        <v>0</v>
      </c>
      <c r="AY441" s="334"/>
      <c r="AZ441" s="337"/>
      <c r="BA441" s="333">
        <f t="shared" si="826"/>
        <v>0</v>
      </c>
      <c r="BB441" s="334"/>
      <c r="BC441" s="337"/>
      <c r="BD441" s="333">
        <f t="shared" si="827"/>
        <v>0</v>
      </c>
      <c r="BE441" s="334"/>
      <c r="BF441" s="337"/>
      <c r="BG441" s="333">
        <f t="shared" si="828"/>
        <v>0</v>
      </c>
      <c r="BH441" s="334"/>
      <c r="BI441" s="337"/>
      <c r="BJ441" s="333">
        <f t="shared" si="829"/>
        <v>0</v>
      </c>
      <c r="BK441" s="334"/>
      <c r="BL441" s="337"/>
      <c r="BM441" s="333">
        <f t="shared" si="830"/>
        <v>0</v>
      </c>
      <c r="BN441" s="334"/>
      <c r="BO441" s="337"/>
      <c r="BP441" s="333">
        <f t="shared" si="831"/>
        <v>0</v>
      </c>
      <c r="BQ441" s="334"/>
      <c r="BR441" s="357"/>
      <c r="BS441" s="458">
        <f>BS438/BS432</f>
        <v>0.8</v>
      </c>
    </row>
    <row r="442" spans="1:71" ht="17.25" customHeight="1" thickBot="1" x14ac:dyDescent="0.35">
      <c r="A442" s="413"/>
      <c r="B442" s="416"/>
      <c r="C442" s="419"/>
      <c r="D442" s="422"/>
      <c r="E442" s="425"/>
      <c r="F442" s="358" t="s">
        <v>64</v>
      </c>
      <c r="G442" s="350"/>
      <c r="H442" s="351" t="str">
        <f t="shared" si="832"/>
        <v/>
      </c>
      <c r="I442" s="350"/>
      <c r="J442" s="351" t="str">
        <f t="shared" si="833"/>
        <v/>
      </c>
      <c r="K442" s="350"/>
      <c r="L442" s="351" t="str">
        <f t="shared" si="834"/>
        <v/>
      </c>
      <c r="M442" s="350"/>
      <c r="N442" s="351" t="str">
        <f t="shared" si="835"/>
        <v/>
      </c>
      <c r="O442" s="350"/>
      <c r="P442" s="351" t="str">
        <f t="shared" si="836"/>
        <v/>
      </c>
      <c r="Q442" s="350"/>
      <c r="R442" s="351" t="str">
        <f t="shared" si="837"/>
        <v/>
      </c>
      <c r="S442" s="350"/>
      <c r="T442" s="351" t="str">
        <f t="shared" si="838"/>
        <v/>
      </c>
      <c r="U442" s="350"/>
      <c r="V442" s="351" t="str">
        <f t="shared" si="839"/>
        <v/>
      </c>
      <c r="W442" s="350"/>
      <c r="X442" s="351" t="str">
        <f t="shared" si="840"/>
        <v/>
      </c>
      <c r="Y442" s="350"/>
      <c r="Z442" s="351" t="str">
        <f t="shared" si="841"/>
        <v/>
      </c>
      <c r="AA442" s="350"/>
      <c r="AB442" s="351" t="str">
        <f t="shared" si="842"/>
        <v/>
      </c>
      <c r="AC442" s="350"/>
      <c r="AD442" s="351" t="str">
        <f t="shared" si="843"/>
        <v/>
      </c>
      <c r="AE442" s="350"/>
      <c r="AF442" s="351" t="str">
        <f t="shared" si="844"/>
        <v/>
      </c>
      <c r="AG442" s="350"/>
      <c r="AH442" s="351" t="str">
        <f t="shared" si="845"/>
        <v/>
      </c>
      <c r="AI442" s="350"/>
      <c r="AJ442" s="351" t="str">
        <f t="shared" si="846"/>
        <v/>
      </c>
      <c r="AK442" s="350"/>
      <c r="AL442" s="351" t="str">
        <f t="shared" si="847"/>
        <v/>
      </c>
      <c r="AM442" s="350"/>
      <c r="AN442" s="351" t="str">
        <f t="shared" si="848"/>
        <v/>
      </c>
      <c r="AO442" s="350"/>
      <c r="AP442" s="351" t="str">
        <f t="shared" si="849"/>
        <v/>
      </c>
      <c r="AQ442" s="359"/>
      <c r="AR442" s="353">
        <f t="shared" si="823"/>
        <v>0</v>
      </c>
      <c r="AS442" s="354"/>
      <c r="AT442" s="359"/>
      <c r="AU442" s="353">
        <f t="shared" si="824"/>
        <v>0</v>
      </c>
      <c r="AV442" s="354"/>
      <c r="AW442" s="359"/>
      <c r="AX442" s="353">
        <f t="shared" si="825"/>
        <v>0</v>
      </c>
      <c r="AY442" s="354"/>
      <c r="AZ442" s="359"/>
      <c r="BA442" s="353">
        <f t="shared" si="826"/>
        <v>0</v>
      </c>
      <c r="BB442" s="354"/>
      <c r="BC442" s="359"/>
      <c r="BD442" s="353">
        <f t="shared" si="827"/>
        <v>0</v>
      </c>
      <c r="BE442" s="354"/>
      <c r="BF442" s="359"/>
      <c r="BG442" s="353">
        <f t="shared" si="828"/>
        <v>0</v>
      </c>
      <c r="BH442" s="354"/>
      <c r="BI442" s="359"/>
      <c r="BJ442" s="353">
        <f t="shared" si="829"/>
        <v>0</v>
      </c>
      <c r="BK442" s="354"/>
      <c r="BL442" s="359"/>
      <c r="BM442" s="353">
        <f t="shared" si="830"/>
        <v>0</v>
      </c>
      <c r="BN442" s="354"/>
      <c r="BO442" s="359"/>
      <c r="BP442" s="353">
        <f t="shared" si="831"/>
        <v>0</v>
      </c>
      <c r="BQ442" s="354"/>
      <c r="BR442" s="360"/>
      <c r="BS442" s="462"/>
    </row>
    <row r="443" spans="1:71" ht="15" customHeight="1" x14ac:dyDescent="0.3">
      <c r="A443" s="440" t="s">
        <v>27</v>
      </c>
      <c r="B443" s="442" t="s">
        <v>28</v>
      </c>
      <c r="C443" s="442" t="s">
        <v>29</v>
      </c>
      <c r="D443" s="442" t="s">
        <v>30</v>
      </c>
      <c r="E443" s="432" t="s">
        <v>31</v>
      </c>
      <c r="F443" s="444" t="s">
        <v>32</v>
      </c>
      <c r="G443" s="434" t="s">
        <v>33</v>
      </c>
      <c r="H443" s="436" t="s">
        <v>34</v>
      </c>
      <c r="I443" s="434" t="s">
        <v>33</v>
      </c>
      <c r="J443" s="436" t="s">
        <v>34</v>
      </c>
      <c r="K443" s="434" t="s">
        <v>33</v>
      </c>
      <c r="L443" s="436" t="s">
        <v>34</v>
      </c>
      <c r="M443" s="434" t="s">
        <v>33</v>
      </c>
      <c r="N443" s="436" t="s">
        <v>34</v>
      </c>
      <c r="O443" s="434" t="s">
        <v>33</v>
      </c>
      <c r="P443" s="436" t="s">
        <v>34</v>
      </c>
      <c r="Q443" s="434" t="s">
        <v>33</v>
      </c>
      <c r="R443" s="436" t="s">
        <v>34</v>
      </c>
      <c r="S443" s="434" t="s">
        <v>33</v>
      </c>
      <c r="T443" s="436" t="s">
        <v>34</v>
      </c>
      <c r="U443" s="434" t="s">
        <v>33</v>
      </c>
      <c r="V443" s="436" t="s">
        <v>34</v>
      </c>
      <c r="W443" s="434" t="s">
        <v>33</v>
      </c>
      <c r="X443" s="436" t="s">
        <v>34</v>
      </c>
      <c r="Y443" s="434" t="s">
        <v>33</v>
      </c>
      <c r="Z443" s="436" t="s">
        <v>34</v>
      </c>
      <c r="AA443" s="434" t="s">
        <v>33</v>
      </c>
      <c r="AB443" s="436" t="s">
        <v>34</v>
      </c>
      <c r="AC443" s="434" t="s">
        <v>33</v>
      </c>
      <c r="AD443" s="436" t="s">
        <v>34</v>
      </c>
      <c r="AE443" s="434" t="s">
        <v>33</v>
      </c>
      <c r="AF443" s="436" t="s">
        <v>34</v>
      </c>
      <c r="AG443" s="434" t="s">
        <v>33</v>
      </c>
      <c r="AH443" s="436" t="s">
        <v>34</v>
      </c>
      <c r="AI443" s="434" t="s">
        <v>33</v>
      </c>
      <c r="AJ443" s="436" t="s">
        <v>34</v>
      </c>
      <c r="AK443" s="434" t="s">
        <v>33</v>
      </c>
      <c r="AL443" s="436" t="s">
        <v>34</v>
      </c>
      <c r="AM443" s="434" t="s">
        <v>33</v>
      </c>
      <c r="AN443" s="436" t="s">
        <v>34</v>
      </c>
      <c r="AO443" s="434" t="s">
        <v>33</v>
      </c>
      <c r="AP443" s="436" t="s">
        <v>34</v>
      </c>
      <c r="AQ443" s="438" t="s">
        <v>33</v>
      </c>
      <c r="AR443" s="432" t="s">
        <v>35</v>
      </c>
      <c r="AS443" s="405" t="s">
        <v>34</v>
      </c>
      <c r="AT443" s="430" t="s">
        <v>33</v>
      </c>
      <c r="AU443" s="432" t="s">
        <v>35</v>
      </c>
      <c r="AV443" s="405" t="s">
        <v>34</v>
      </c>
      <c r="AW443" s="438" t="s">
        <v>33</v>
      </c>
      <c r="AX443" s="432" t="s">
        <v>35</v>
      </c>
      <c r="AY443" s="405" t="s">
        <v>34</v>
      </c>
      <c r="AZ443" s="430" t="s">
        <v>33</v>
      </c>
      <c r="BA443" s="432" t="s">
        <v>35</v>
      </c>
      <c r="BB443" s="405" t="s">
        <v>34</v>
      </c>
      <c r="BC443" s="430" t="s">
        <v>33</v>
      </c>
      <c r="BD443" s="432" t="s">
        <v>35</v>
      </c>
      <c r="BE443" s="405" t="s">
        <v>34</v>
      </c>
      <c r="BF443" s="430" t="s">
        <v>33</v>
      </c>
      <c r="BG443" s="432" t="s">
        <v>35</v>
      </c>
      <c r="BH443" s="405" t="s">
        <v>34</v>
      </c>
      <c r="BI443" s="430" t="s">
        <v>33</v>
      </c>
      <c r="BJ443" s="432" t="s">
        <v>35</v>
      </c>
      <c r="BK443" s="405" t="s">
        <v>34</v>
      </c>
      <c r="BL443" s="430" t="s">
        <v>33</v>
      </c>
      <c r="BM443" s="432" t="s">
        <v>35</v>
      </c>
      <c r="BN443" s="405" t="s">
        <v>34</v>
      </c>
      <c r="BO443" s="430" t="s">
        <v>33</v>
      </c>
      <c r="BP443" s="432" t="s">
        <v>35</v>
      </c>
      <c r="BQ443" s="405" t="s">
        <v>34</v>
      </c>
      <c r="BR443" s="407" t="s">
        <v>33</v>
      </c>
      <c r="BS443" s="409" t="s">
        <v>36</v>
      </c>
    </row>
    <row r="444" spans="1:71" ht="15" customHeight="1" x14ac:dyDescent="0.3">
      <c r="A444" s="441"/>
      <c r="B444" s="443"/>
      <c r="C444" s="443"/>
      <c r="D444" s="443"/>
      <c r="E444" s="433"/>
      <c r="F444" s="445"/>
      <c r="G444" s="435"/>
      <c r="H444" s="437"/>
      <c r="I444" s="435"/>
      <c r="J444" s="437"/>
      <c r="K444" s="435"/>
      <c r="L444" s="437"/>
      <c r="M444" s="435"/>
      <c r="N444" s="437"/>
      <c r="O444" s="435"/>
      <c r="P444" s="437"/>
      <c r="Q444" s="435"/>
      <c r="R444" s="437"/>
      <c r="S444" s="435"/>
      <c r="T444" s="437"/>
      <c r="U444" s="435"/>
      <c r="V444" s="437"/>
      <c r="W444" s="435"/>
      <c r="X444" s="437"/>
      <c r="Y444" s="435"/>
      <c r="Z444" s="437"/>
      <c r="AA444" s="435"/>
      <c r="AB444" s="437"/>
      <c r="AC444" s="435"/>
      <c r="AD444" s="437"/>
      <c r="AE444" s="435"/>
      <c r="AF444" s="437"/>
      <c r="AG444" s="435"/>
      <c r="AH444" s="437"/>
      <c r="AI444" s="435"/>
      <c r="AJ444" s="437"/>
      <c r="AK444" s="435"/>
      <c r="AL444" s="437"/>
      <c r="AM444" s="435"/>
      <c r="AN444" s="437"/>
      <c r="AO444" s="435"/>
      <c r="AP444" s="437"/>
      <c r="AQ444" s="439"/>
      <c r="AR444" s="433"/>
      <c r="AS444" s="406"/>
      <c r="AT444" s="431"/>
      <c r="AU444" s="433"/>
      <c r="AV444" s="406"/>
      <c r="AW444" s="439"/>
      <c r="AX444" s="433"/>
      <c r="AY444" s="406"/>
      <c r="AZ444" s="431"/>
      <c r="BA444" s="433"/>
      <c r="BB444" s="406"/>
      <c r="BC444" s="431"/>
      <c r="BD444" s="433"/>
      <c r="BE444" s="406"/>
      <c r="BF444" s="431"/>
      <c r="BG444" s="433"/>
      <c r="BH444" s="406"/>
      <c r="BI444" s="431"/>
      <c r="BJ444" s="433"/>
      <c r="BK444" s="406"/>
      <c r="BL444" s="431"/>
      <c r="BM444" s="433"/>
      <c r="BN444" s="406"/>
      <c r="BO444" s="431"/>
      <c r="BP444" s="433"/>
      <c r="BQ444" s="406"/>
      <c r="BR444" s="408"/>
      <c r="BS444" s="410"/>
    </row>
    <row r="445" spans="1:71" ht="15" customHeight="1" x14ac:dyDescent="0.3">
      <c r="A445" s="411" t="s">
        <v>83</v>
      </c>
      <c r="B445" s="414">
        <v>1556</v>
      </c>
      <c r="C445" s="417" t="s">
        <v>84</v>
      </c>
      <c r="D445" s="420" t="s">
        <v>85</v>
      </c>
      <c r="E445" s="423" t="s">
        <v>76</v>
      </c>
      <c r="F445" s="325" t="s">
        <v>41</v>
      </c>
      <c r="G445" s="326"/>
      <c r="H445" s="327" t="str">
        <f>IF(G445&gt;0,G445,"")</f>
        <v/>
      </c>
      <c r="I445" s="326"/>
      <c r="J445" s="327" t="str">
        <f>IF(I445&gt;0,I445,"")</f>
        <v/>
      </c>
      <c r="K445" s="326"/>
      <c r="L445" s="327" t="str">
        <f>IF(K445&gt;0,K445,"")</f>
        <v/>
      </c>
      <c r="M445" s="326"/>
      <c r="N445" s="327" t="str">
        <f>IF(M445&gt;0,M445,"")</f>
        <v/>
      </c>
      <c r="O445" s="326"/>
      <c r="P445" s="327" t="str">
        <f>IF(O445&gt;0,O445,"")</f>
        <v/>
      </c>
      <c r="Q445" s="326"/>
      <c r="R445" s="327" t="str">
        <f>IF(Q445&gt;0,Q445,"")</f>
        <v/>
      </c>
      <c r="S445" s="326"/>
      <c r="T445" s="327" t="str">
        <f>IF(S445&gt;0,S445,"")</f>
        <v/>
      </c>
      <c r="U445" s="326"/>
      <c r="V445" s="327" t="str">
        <f>IF(U445&gt;0,U445,"")</f>
        <v/>
      </c>
      <c r="W445" s="326"/>
      <c r="X445" s="327" t="str">
        <f>IF(W445&gt;0,W445,"")</f>
        <v/>
      </c>
      <c r="Y445" s="326"/>
      <c r="Z445" s="327" t="str">
        <f>IF(Y445&gt;0,Y445,"")</f>
        <v/>
      </c>
      <c r="AA445" s="326"/>
      <c r="AB445" s="327" t="str">
        <f>IF(AA445&gt;0,AA445,"")</f>
        <v/>
      </c>
      <c r="AC445" s="326"/>
      <c r="AD445" s="327" t="str">
        <f>IF(AC445&gt;0,AC445,"")</f>
        <v/>
      </c>
      <c r="AE445" s="326"/>
      <c r="AF445" s="327" t="str">
        <f>IF(AE445&gt;0,AE445,"")</f>
        <v/>
      </c>
      <c r="AG445" s="326"/>
      <c r="AH445" s="327" t="str">
        <f>IF(AG445&gt;0,AG445,"")</f>
        <v/>
      </c>
      <c r="AI445" s="326"/>
      <c r="AJ445" s="327" t="str">
        <f>IF(AI445&gt;0,AI445,"")</f>
        <v/>
      </c>
      <c r="AK445" s="326"/>
      <c r="AL445" s="327" t="str">
        <f>IF(AK445&gt;0,AK445,"")</f>
        <v/>
      </c>
      <c r="AM445" s="326"/>
      <c r="AN445" s="327" t="str">
        <f>IF(AM445&gt;0,AM445,"")</f>
        <v/>
      </c>
      <c r="AO445" s="326"/>
      <c r="AP445" s="327" t="str">
        <f>IF(AO445&gt;0,AO445,"")</f>
        <v/>
      </c>
      <c r="AQ445" s="362"/>
      <c r="AR445" s="363">
        <f t="shared" ref="AR445:AR456" si="850">AQ445-AS445</f>
        <v>0</v>
      </c>
      <c r="AS445" s="364"/>
      <c r="AT445" s="362"/>
      <c r="AU445" s="363">
        <f t="shared" ref="AU445:AU456" si="851">AT445-AV445</f>
        <v>0</v>
      </c>
      <c r="AV445" s="364"/>
      <c r="AW445" s="398"/>
      <c r="AX445" s="363">
        <f t="shared" ref="AX445:AX456" si="852">AW445-AY445</f>
        <v>0</v>
      </c>
      <c r="AY445" s="364"/>
      <c r="AZ445" s="362"/>
      <c r="BA445" s="363">
        <f t="shared" ref="BA445:BA456" si="853">AZ445-BB445</f>
        <v>0</v>
      </c>
      <c r="BB445" s="364"/>
      <c r="BC445" s="362"/>
      <c r="BD445" s="363">
        <f t="shared" ref="BD445:BD456" si="854">BC445-BE445</f>
        <v>0</v>
      </c>
      <c r="BE445" s="364"/>
      <c r="BF445" s="362"/>
      <c r="BG445" s="363">
        <f t="shared" ref="BG445:BG456" si="855">BF445-BH445</f>
        <v>0</v>
      </c>
      <c r="BH445" s="364"/>
      <c r="BI445" s="362"/>
      <c r="BJ445" s="363">
        <f t="shared" ref="BJ445:BJ456" si="856">BI445-BK445</f>
        <v>0</v>
      </c>
      <c r="BK445" s="364"/>
      <c r="BL445" s="362"/>
      <c r="BM445" s="363">
        <f t="shared" ref="BM445:BM456" si="857">BL445-BN445</f>
        <v>0</v>
      </c>
      <c r="BN445" s="364"/>
      <c r="BO445" s="362"/>
      <c r="BP445" s="363">
        <f t="shared" ref="BP445:BP456" si="858">BO445-BQ445</f>
        <v>0</v>
      </c>
      <c r="BQ445" s="364"/>
      <c r="BR445" s="362"/>
      <c r="BS445" s="347" t="s">
        <v>42</v>
      </c>
    </row>
    <row r="446" spans="1:71" ht="15.75" customHeight="1" x14ac:dyDescent="0.3">
      <c r="A446" s="412"/>
      <c r="B446" s="415"/>
      <c r="C446" s="418"/>
      <c r="D446" s="421"/>
      <c r="E446" s="424"/>
      <c r="F446" s="325" t="s">
        <v>53</v>
      </c>
      <c r="G446" s="326"/>
      <c r="H446" s="332" t="str">
        <f t="shared" ref="H446:H456" si="859">IF(G446&gt;0,G446,"")</f>
        <v/>
      </c>
      <c r="I446" s="326"/>
      <c r="J446" s="332" t="str">
        <f t="shared" ref="J446:J456" si="860">IF(I446&gt;0,I446,"")</f>
        <v/>
      </c>
      <c r="K446" s="326"/>
      <c r="L446" s="332" t="str">
        <f t="shared" ref="L446:L456" si="861">IF(K446&gt;0,K446,"")</f>
        <v/>
      </c>
      <c r="M446" s="326"/>
      <c r="N446" s="332" t="str">
        <f t="shared" ref="N446:N456" si="862">IF(M446&gt;0,M446,"")</f>
        <v/>
      </c>
      <c r="O446" s="326"/>
      <c r="P446" s="332" t="str">
        <f t="shared" ref="P446:P456" si="863">IF(O446&gt;0,O446,"")</f>
        <v/>
      </c>
      <c r="Q446" s="326"/>
      <c r="R446" s="332" t="str">
        <f t="shared" ref="R446:R456" si="864">IF(Q446&gt;0,Q446,"")</f>
        <v/>
      </c>
      <c r="S446" s="326"/>
      <c r="T446" s="332" t="str">
        <f t="shared" ref="T446:T456" si="865">IF(S446&gt;0,S446,"")</f>
        <v/>
      </c>
      <c r="U446" s="326"/>
      <c r="V446" s="332" t="str">
        <f t="shared" ref="V446:V456" si="866">IF(U446&gt;0,U446,"")</f>
        <v/>
      </c>
      <c r="W446" s="326"/>
      <c r="X446" s="332" t="str">
        <f t="shared" ref="X446:X456" si="867">IF(W446&gt;0,W446,"")</f>
        <v/>
      </c>
      <c r="Y446" s="326"/>
      <c r="Z446" s="332" t="str">
        <f t="shared" ref="Z446:Z456" si="868">IF(Y446&gt;0,Y446,"")</f>
        <v/>
      </c>
      <c r="AA446" s="326"/>
      <c r="AB446" s="332" t="str">
        <f t="shared" ref="AB446:AB456" si="869">IF(AA446&gt;0,AA446,"")</f>
        <v/>
      </c>
      <c r="AC446" s="326"/>
      <c r="AD446" s="332" t="str">
        <f t="shared" ref="AD446:AD456" si="870">IF(AC446&gt;0,AC446,"")</f>
        <v/>
      </c>
      <c r="AE446" s="326"/>
      <c r="AF446" s="332" t="str">
        <f t="shared" ref="AF446:AF456" si="871">IF(AE446&gt;0,AE446,"")</f>
        <v/>
      </c>
      <c r="AG446" s="326"/>
      <c r="AH446" s="332" t="str">
        <f t="shared" ref="AH446:AH456" si="872">IF(AG446&gt;0,AG446,"")</f>
        <v/>
      </c>
      <c r="AI446" s="326"/>
      <c r="AJ446" s="332" t="str">
        <f t="shared" ref="AJ446:AJ456" si="873">IF(AI446&gt;0,AI446,"")</f>
        <v/>
      </c>
      <c r="AK446" s="326"/>
      <c r="AL446" s="332" t="str">
        <f t="shared" ref="AL446:AL456" si="874">IF(AK446&gt;0,AK446,"")</f>
        <v/>
      </c>
      <c r="AM446" s="326"/>
      <c r="AN446" s="332" t="str">
        <f t="shared" ref="AN446" si="875">IF(AM446&gt;0,AM446,"")</f>
        <v/>
      </c>
      <c r="AO446" s="326"/>
      <c r="AP446" s="332" t="str">
        <f t="shared" ref="AP446:AP456" si="876">IF(AO446&gt;0,AO446,"")</f>
        <v/>
      </c>
      <c r="AQ446" s="328"/>
      <c r="AR446" s="333">
        <f t="shared" si="850"/>
        <v>0</v>
      </c>
      <c r="AS446" s="334"/>
      <c r="AT446" s="328"/>
      <c r="AU446" s="333">
        <f t="shared" si="851"/>
        <v>0</v>
      </c>
      <c r="AV446" s="334"/>
      <c r="AW446" s="337"/>
      <c r="AX446" s="333">
        <f t="shared" si="852"/>
        <v>0</v>
      </c>
      <c r="AY446" s="334"/>
      <c r="AZ446" s="328"/>
      <c r="BA446" s="333">
        <f t="shared" si="853"/>
        <v>0</v>
      </c>
      <c r="BB446" s="334"/>
      <c r="BC446" s="328"/>
      <c r="BD446" s="333">
        <f t="shared" si="854"/>
        <v>0</v>
      </c>
      <c r="BE446" s="334"/>
      <c r="BF446" s="328"/>
      <c r="BG446" s="333">
        <f t="shared" si="855"/>
        <v>0</v>
      </c>
      <c r="BH446" s="334"/>
      <c r="BI446" s="328"/>
      <c r="BJ446" s="333">
        <f t="shared" si="856"/>
        <v>0</v>
      </c>
      <c r="BK446" s="334"/>
      <c r="BL446" s="328"/>
      <c r="BM446" s="333">
        <f t="shared" si="857"/>
        <v>0</v>
      </c>
      <c r="BN446" s="334"/>
      <c r="BO446" s="328"/>
      <c r="BP446" s="333">
        <f t="shared" si="858"/>
        <v>0</v>
      </c>
      <c r="BQ446" s="334"/>
      <c r="BR446" s="328"/>
      <c r="BS446" s="426">
        <f>SUM(AQ445:AQ456,AT445:AT456,AW445:AW456,AZ445:AZ456,BC445:BC456,BR445:BR456)+SUM(AO445:AO456,AM445:AM456,AK445:AK456,AI445:AI456,AG445:AG456,AE445:AE456,AC445:AC456,AA445:AA456,Y445:Y456,W445:W456,U445:U456,S445:S456,Q443,Q445:Q456,O445:O456,M445:M456,K445:K456,I445:I456,G445:G456,Q443)</f>
        <v>15984</v>
      </c>
    </row>
    <row r="447" spans="1:71" ht="15.75" customHeight="1" x14ac:dyDescent="0.3">
      <c r="A447" s="412"/>
      <c r="B447" s="415"/>
      <c r="C447" s="418"/>
      <c r="D447" s="421"/>
      <c r="E447" s="424"/>
      <c r="F447" s="325" t="s">
        <v>54</v>
      </c>
      <c r="G447" s="326"/>
      <c r="H447" s="332" t="str">
        <f t="shared" si="859"/>
        <v/>
      </c>
      <c r="I447" s="326"/>
      <c r="J447" s="332" t="str">
        <f t="shared" si="860"/>
        <v/>
      </c>
      <c r="K447" s="326"/>
      <c r="L447" s="332" t="str">
        <f t="shared" si="861"/>
        <v/>
      </c>
      <c r="M447" s="326"/>
      <c r="N447" s="332" t="str">
        <f t="shared" si="862"/>
        <v/>
      </c>
      <c r="O447" s="326"/>
      <c r="P447" s="332" t="str">
        <f t="shared" si="863"/>
        <v/>
      </c>
      <c r="Q447" s="326"/>
      <c r="R447" s="332" t="str">
        <f t="shared" si="864"/>
        <v/>
      </c>
      <c r="S447" s="326"/>
      <c r="T447" s="332" t="str">
        <f t="shared" si="865"/>
        <v/>
      </c>
      <c r="U447" s="326"/>
      <c r="V447" s="332" t="str">
        <f t="shared" si="866"/>
        <v/>
      </c>
      <c r="W447" s="326"/>
      <c r="X447" s="332" t="str">
        <f t="shared" si="867"/>
        <v/>
      </c>
      <c r="Y447" s="326"/>
      <c r="Z447" s="332" t="str">
        <f t="shared" si="868"/>
        <v/>
      </c>
      <c r="AA447" s="326"/>
      <c r="AB447" s="332" t="str">
        <f t="shared" si="869"/>
        <v/>
      </c>
      <c r="AC447" s="326"/>
      <c r="AD447" s="332" t="str">
        <f t="shared" si="870"/>
        <v/>
      </c>
      <c r="AE447" s="326"/>
      <c r="AF447" s="332" t="str">
        <f t="shared" si="871"/>
        <v/>
      </c>
      <c r="AG447" s="326"/>
      <c r="AH447" s="332" t="str">
        <f t="shared" si="872"/>
        <v/>
      </c>
      <c r="AI447" s="326"/>
      <c r="AJ447" s="332" t="str">
        <f t="shared" si="873"/>
        <v/>
      </c>
      <c r="AK447" s="326"/>
      <c r="AL447" s="332" t="str">
        <f t="shared" si="874"/>
        <v/>
      </c>
      <c r="AM447" s="326"/>
      <c r="AN447" s="332"/>
      <c r="AO447" s="326"/>
      <c r="AP447" s="332" t="str">
        <f t="shared" si="876"/>
        <v/>
      </c>
      <c r="AQ447" s="328"/>
      <c r="AR447" s="333">
        <f t="shared" si="850"/>
        <v>0</v>
      </c>
      <c r="AS447" s="334"/>
      <c r="AT447" s="328"/>
      <c r="AU447" s="333">
        <f t="shared" si="851"/>
        <v>0</v>
      </c>
      <c r="AV447" s="334"/>
      <c r="AW447" s="337"/>
      <c r="AX447" s="333">
        <f t="shared" si="852"/>
        <v>0</v>
      </c>
      <c r="AY447" s="334"/>
      <c r="AZ447" s="328"/>
      <c r="BA447" s="333">
        <f t="shared" si="853"/>
        <v>0</v>
      </c>
      <c r="BB447" s="334"/>
      <c r="BC447" s="328"/>
      <c r="BD447" s="333">
        <f t="shared" si="854"/>
        <v>0</v>
      </c>
      <c r="BE447" s="334"/>
      <c r="BF447" s="328"/>
      <c r="BG447" s="333">
        <f t="shared" si="855"/>
        <v>0</v>
      </c>
      <c r="BH447" s="334"/>
      <c r="BI447" s="328"/>
      <c r="BJ447" s="333">
        <f t="shared" si="856"/>
        <v>0</v>
      </c>
      <c r="BK447" s="334"/>
      <c r="BL447" s="328"/>
      <c r="BM447" s="333">
        <f t="shared" si="857"/>
        <v>0</v>
      </c>
      <c r="BN447" s="334"/>
      <c r="BO447" s="328"/>
      <c r="BP447" s="333">
        <f t="shared" si="858"/>
        <v>0</v>
      </c>
      <c r="BQ447" s="334"/>
      <c r="BR447" s="328"/>
      <c r="BS447" s="426"/>
    </row>
    <row r="448" spans="1:71" ht="15.75" customHeight="1" x14ac:dyDescent="0.3">
      <c r="A448" s="412"/>
      <c r="B448" s="415"/>
      <c r="C448" s="418"/>
      <c r="D448" s="421"/>
      <c r="E448" s="424"/>
      <c r="F448" s="325" t="s">
        <v>55</v>
      </c>
      <c r="G448" s="326"/>
      <c r="H448" s="335" t="str">
        <f t="shared" si="859"/>
        <v/>
      </c>
      <c r="I448" s="326"/>
      <c r="J448" s="335" t="str">
        <f t="shared" si="860"/>
        <v/>
      </c>
      <c r="K448" s="326"/>
      <c r="L448" s="335" t="str">
        <f t="shared" si="861"/>
        <v/>
      </c>
      <c r="M448" s="326"/>
      <c r="N448" s="335" t="str">
        <f t="shared" si="862"/>
        <v/>
      </c>
      <c r="O448" s="326"/>
      <c r="P448" s="335" t="str">
        <f t="shared" si="863"/>
        <v/>
      </c>
      <c r="Q448" s="326"/>
      <c r="R448" s="335" t="str">
        <f t="shared" si="864"/>
        <v/>
      </c>
      <c r="S448" s="326"/>
      <c r="T448" s="335" t="str">
        <f t="shared" si="865"/>
        <v/>
      </c>
      <c r="U448" s="326"/>
      <c r="V448" s="335" t="str">
        <f t="shared" si="866"/>
        <v/>
      </c>
      <c r="W448" s="326"/>
      <c r="X448" s="335" t="str">
        <f t="shared" si="867"/>
        <v/>
      </c>
      <c r="Y448" s="326"/>
      <c r="Z448" s="335" t="str">
        <f t="shared" si="868"/>
        <v/>
      </c>
      <c r="AA448" s="326"/>
      <c r="AB448" s="335" t="str">
        <f t="shared" si="869"/>
        <v/>
      </c>
      <c r="AC448" s="326"/>
      <c r="AD448" s="335" t="str">
        <f t="shared" si="870"/>
        <v/>
      </c>
      <c r="AE448" s="326"/>
      <c r="AF448" s="335" t="str">
        <f t="shared" si="871"/>
        <v/>
      </c>
      <c r="AG448" s="326"/>
      <c r="AH448" s="335" t="str">
        <f t="shared" si="872"/>
        <v/>
      </c>
      <c r="AI448" s="326"/>
      <c r="AJ448" s="335" t="str">
        <f t="shared" si="873"/>
        <v/>
      </c>
      <c r="AK448" s="326"/>
      <c r="AL448" s="335" t="str">
        <f t="shared" si="874"/>
        <v/>
      </c>
      <c r="AM448" s="326"/>
      <c r="AN448" s="335" t="str">
        <f t="shared" ref="AN448:AN456" si="877">IF(AM448&gt;0,AM448,"")</f>
        <v/>
      </c>
      <c r="AO448" s="326"/>
      <c r="AP448" s="335" t="str">
        <f t="shared" si="876"/>
        <v/>
      </c>
      <c r="AQ448" s="328"/>
      <c r="AR448" s="333">
        <f t="shared" si="850"/>
        <v>0</v>
      </c>
      <c r="AS448" s="334"/>
      <c r="AT448" s="328"/>
      <c r="AU448" s="333">
        <f t="shared" si="851"/>
        <v>0</v>
      </c>
      <c r="AV448" s="334"/>
      <c r="AW448" s="337"/>
      <c r="AX448" s="333">
        <f t="shared" si="852"/>
        <v>0</v>
      </c>
      <c r="AY448" s="334"/>
      <c r="AZ448" s="328"/>
      <c r="BA448" s="333">
        <f t="shared" si="853"/>
        <v>0</v>
      </c>
      <c r="BB448" s="334"/>
      <c r="BC448" s="328"/>
      <c r="BD448" s="333">
        <f t="shared" si="854"/>
        <v>0</v>
      </c>
      <c r="BE448" s="334"/>
      <c r="BF448" s="328"/>
      <c r="BG448" s="333">
        <f t="shared" si="855"/>
        <v>0</v>
      </c>
      <c r="BH448" s="334"/>
      <c r="BI448" s="328"/>
      <c r="BJ448" s="333">
        <f t="shared" si="856"/>
        <v>0</v>
      </c>
      <c r="BK448" s="334"/>
      <c r="BL448" s="328"/>
      <c r="BM448" s="333">
        <f t="shared" si="857"/>
        <v>0</v>
      </c>
      <c r="BN448" s="334"/>
      <c r="BO448" s="328"/>
      <c r="BP448" s="333">
        <f t="shared" si="858"/>
        <v>0</v>
      </c>
      <c r="BQ448" s="334"/>
      <c r="BR448" s="328"/>
      <c r="BS448" s="348" t="s">
        <v>43</v>
      </c>
    </row>
    <row r="449" spans="1:71" ht="15.75" customHeight="1" x14ac:dyDescent="0.3">
      <c r="A449" s="412"/>
      <c r="B449" s="415"/>
      <c r="C449" s="418"/>
      <c r="D449" s="421"/>
      <c r="E449" s="424"/>
      <c r="F449" s="325" t="s">
        <v>56</v>
      </c>
      <c r="G449" s="326"/>
      <c r="H449" s="335" t="str">
        <f t="shared" si="859"/>
        <v/>
      </c>
      <c r="I449" s="326"/>
      <c r="J449" s="335" t="str">
        <f t="shared" si="860"/>
        <v/>
      </c>
      <c r="K449" s="326"/>
      <c r="L449" s="335" t="str">
        <f t="shared" si="861"/>
        <v/>
      </c>
      <c r="M449" s="326"/>
      <c r="N449" s="335" t="str">
        <f t="shared" si="862"/>
        <v/>
      </c>
      <c r="O449" s="326"/>
      <c r="P449" s="335" t="str">
        <f t="shared" si="863"/>
        <v/>
      </c>
      <c r="Q449" s="326"/>
      <c r="R449" s="335" t="str">
        <f t="shared" si="864"/>
        <v/>
      </c>
      <c r="S449" s="326"/>
      <c r="T449" s="335" t="str">
        <f t="shared" si="865"/>
        <v/>
      </c>
      <c r="U449" s="326"/>
      <c r="V449" s="335" t="str">
        <f t="shared" si="866"/>
        <v/>
      </c>
      <c r="W449" s="326"/>
      <c r="X449" s="335" t="str">
        <f t="shared" si="867"/>
        <v/>
      </c>
      <c r="Y449" s="326"/>
      <c r="Z449" s="335" t="str">
        <f t="shared" si="868"/>
        <v/>
      </c>
      <c r="AA449" s="326"/>
      <c r="AB449" s="335" t="str">
        <f t="shared" si="869"/>
        <v/>
      </c>
      <c r="AC449" s="326"/>
      <c r="AD449" s="335" t="str">
        <f t="shared" si="870"/>
        <v/>
      </c>
      <c r="AE449" s="326"/>
      <c r="AF449" s="335" t="str">
        <f t="shared" si="871"/>
        <v/>
      </c>
      <c r="AG449" s="326"/>
      <c r="AH449" s="335" t="str">
        <f t="shared" si="872"/>
        <v/>
      </c>
      <c r="AI449" s="326"/>
      <c r="AJ449" s="335" t="str">
        <f t="shared" si="873"/>
        <v/>
      </c>
      <c r="AK449" s="326"/>
      <c r="AL449" s="335" t="str">
        <f t="shared" si="874"/>
        <v/>
      </c>
      <c r="AM449" s="326"/>
      <c r="AN449" s="335" t="str">
        <f t="shared" si="877"/>
        <v/>
      </c>
      <c r="AO449" s="326"/>
      <c r="AP449" s="335" t="str">
        <f t="shared" si="876"/>
        <v/>
      </c>
      <c r="AQ449" s="328"/>
      <c r="AR449" s="333">
        <f t="shared" si="850"/>
        <v>0</v>
      </c>
      <c r="AS449" s="334"/>
      <c r="AT449" s="328"/>
      <c r="AU449" s="333">
        <f t="shared" si="851"/>
        <v>0</v>
      </c>
      <c r="AV449" s="334"/>
      <c r="AW449" s="337"/>
      <c r="AX449" s="333">
        <f t="shared" si="852"/>
        <v>0</v>
      </c>
      <c r="AY449" s="334"/>
      <c r="AZ449" s="328"/>
      <c r="BA449" s="333">
        <f t="shared" si="853"/>
        <v>0</v>
      </c>
      <c r="BB449" s="334"/>
      <c r="BC449" s="328"/>
      <c r="BD449" s="333">
        <f t="shared" si="854"/>
        <v>0</v>
      </c>
      <c r="BE449" s="334"/>
      <c r="BF449" s="328"/>
      <c r="BG449" s="333">
        <f t="shared" si="855"/>
        <v>0</v>
      </c>
      <c r="BH449" s="334"/>
      <c r="BI449" s="328"/>
      <c r="BJ449" s="333">
        <f t="shared" si="856"/>
        <v>0</v>
      </c>
      <c r="BK449" s="334"/>
      <c r="BL449" s="328"/>
      <c r="BM449" s="333">
        <f t="shared" si="857"/>
        <v>0</v>
      </c>
      <c r="BN449" s="334"/>
      <c r="BO449" s="328"/>
      <c r="BP449" s="333">
        <f t="shared" si="858"/>
        <v>0</v>
      </c>
      <c r="BQ449" s="334"/>
      <c r="BR449" s="328"/>
      <c r="BS449" s="426">
        <f>SUM(AR445:AR456,AU445:AU456,AX445:AX456,BA445:BA456,BD445:BD456)</f>
        <v>0</v>
      </c>
    </row>
    <row r="450" spans="1:71" ht="15.75" customHeight="1" x14ac:dyDescent="0.3">
      <c r="A450" s="412"/>
      <c r="B450" s="415"/>
      <c r="C450" s="418"/>
      <c r="D450" s="421"/>
      <c r="E450" s="424"/>
      <c r="F450" s="325" t="s">
        <v>57</v>
      </c>
      <c r="G450" s="326"/>
      <c r="H450" s="332" t="str">
        <f t="shared" si="859"/>
        <v/>
      </c>
      <c r="I450" s="326"/>
      <c r="J450" s="332" t="str">
        <f t="shared" si="860"/>
        <v/>
      </c>
      <c r="K450" s="326"/>
      <c r="L450" s="332" t="str">
        <f t="shared" si="861"/>
        <v/>
      </c>
      <c r="M450" s="326"/>
      <c r="N450" s="332" t="str">
        <f t="shared" si="862"/>
        <v/>
      </c>
      <c r="O450" s="326"/>
      <c r="P450" s="332" t="str">
        <f t="shared" si="863"/>
        <v/>
      </c>
      <c r="Q450" s="326"/>
      <c r="R450" s="332" t="str">
        <f t="shared" si="864"/>
        <v/>
      </c>
      <c r="S450" s="326"/>
      <c r="T450" s="332" t="str">
        <f t="shared" si="865"/>
        <v/>
      </c>
      <c r="U450" s="326"/>
      <c r="V450" s="332" t="str">
        <f t="shared" si="866"/>
        <v/>
      </c>
      <c r="W450" s="326"/>
      <c r="X450" s="332" t="str">
        <f t="shared" si="867"/>
        <v/>
      </c>
      <c r="Y450" s="326"/>
      <c r="Z450" s="332" t="str">
        <f t="shared" si="868"/>
        <v/>
      </c>
      <c r="AA450" s="326"/>
      <c r="AB450" s="332" t="str">
        <f t="shared" si="869"/>
        <v/>
      </c>
      <c r="AC450" s="326"/>
      <c r="AD450" s="332" t="str">
        <f t="shared" si="870"/>
        <v/>
      </c>
      <c r="AE450" s="326"/>
      <c r="AF450" s="332" t="str">
        <f t="shared" si="871"/>
        <v/>
      </c>
      <c r="AG450" s="326"/>
      <c r="AH450" s="332" t="str">
        <f t="shared" si="872"/>
        <v/>
      </c>
      <c r="AI450" s="326"/>
      <c r="AJ450" s="332" t="str">
        <f t="shared" si="873"/>
        <v/>
      </c>
      <c r="AK450" s="326"/>
      <c r="AL450" s="332" t="str">
        <f t="shared" si="874"/>
        <v/>
      </c>
      <c r="AM450" s="326"/>
      <c r="AN450" s="332" t="str">
        <f t="shared" si="877"/>
        <v/>
      </c>
      <c r="AO450" s="326"/>
      <c r="AP450" s="332" t="str">
        <f t="shared" si="876"/>
        <v/>
      </c>
      <c r="AQ450" s="328"/>
      <c r="AR450" s="333">
        <f t="shared" si="850"/>
        <v>0</v>
      </c>
      <c r="AS450" s="334"/>
      <c r="AT450" s="328"/>
      <c r="AU450" s="333">
        <f t="shared" si="851"/>
        <v>0</v>
      </c>
      <c r="AV450" s="334"/>
      <c r="AW450" s="337"/>
      <c r="AX450" s="333">
        <f t="shared" si="852"/>
        <v>0</v>
      </c>
      <c r="AY450" s="334"/>
      <c r="AZ450" s="271">
        <v>15984</v>
      </c>
      <c r="BA450" s="272">
        <f t="shared" si="853"/>
        <v>0</v>
      </c>
      <c r="BB450" s="273">
        <v>15984</v>
      </c>
      <c r="BC450" s="328"/>
      <c r="BD450" s="333">
        <f t="shared" si="854"/>
        <v>0</v>
      </c>
      <c r="BE450" s="334"/>
      <c r="BF450" s="328"/>
      <c r="BG450" s="333">
        <f t="shared" si="855"/>
        <v>0</v>
      </c>
      <c r="BH450" s="334"/>
      <c r="BI450" s="328"/>
      <c r="BJ450" s="333">
        <f t="shared" si="856"/>
        <v>0</v>
      </c>
      <c r="BK450" s="334"/>
      <c r="BL450" s="328"/>
      <c r="BM450" s="333">
        <f t="shared" si="857"/>
        <v>0</v>
      </c>
      <c r="BN450" s="334"/>
      <c r="BO450" s="328"/>
      <c r="BP450" s="333">
        <f t="shared" si="858"/>
        <v>0</v>
      </c>
      <c r="BQ450" s="334"/>
      <c r="BR450" s="328"/>
      <c r="BS450" s="427"/>
    </row>
    <row r="451" spans="1:71" ht="15.75" customHeight="1" x14ac:dyDescent="0.3">
      <c r="A451" s="412"/>
      <c r="B451" s="415"/>
      <c r="C451" s="418"/>
      <c r="D451" s="421"/>
      <c r="E451" s="424"/>
      <c r="F451" s="325" t="s">
        <v>58</v>
      </c>
      <c r="G451" s="326"/>
      <c r="H451" s="332" t="str">
        <f t="shared" si="859"/>
        <v/>
      </c>
      <c r="I451" s="326"/>
      <c r="J451" s="332" t="str">
        <f t="shared" si="860"/>
        <v/>
      </c>
      <c r="K451" s="326"/>
      <c r="L451" s="332" t="str">
        <f t="shared" si="861"/>
        <v/>
      </c>
      <c r="M451" s="326"/>
      <c r="N451" s="332" t="str">
        <f t="shared" si="862"/>
        <v/>
      </c>
      <c r="O451" s="326"/>
      <c r="P451" s="332" t="str">
        <f t="shared" si="863"/>
        <v/>
      </c>
      <c r="Q451" s="326"/>
      <c r="R451" s="332" t="str">
        <f t="shared" si="864"/>
        <v/>
      </c>
      <c r="S451" s="326"/>
      <c r="T451" s="332" t="str">
        <f t="shared" si="865"/>
        <v/>
      </c>
      <c r="U451" s="326"/>
      <c r="V451" s="332" t="str">
        <f t="shared" si="866"/>
        <v/>
      </c>
      <c r="W451" s="326"/>
      <c r="X451" s="332" t="str">
        <f t="shared" si="867"/>
        <v/>
      </c>
      <c r="Y451" s="326"/>
      <c r="Z451" s="332" t="str">
        <f t="shared" si="868"/>
        <v/>
      </c>
      <c r="AA451" s="326"/>
      <c r="AB451" s="332" t="str">
        <f t="shared" si="869"/>
        <v/>
      </c>
      <c r="AC451" s="326"/>
      <c r="AD451" s="332" t="str">
        <f t="shared" si="870"/>
        <v/>
      </c>
      <c r="AE451" s="326"/>
      <c r="AF451" s="332" t="str">
        <f t="shared" si="871"/>
        <v/>
      </c>
      <c r="AG451" s="326"/>
      <c r="AH451" s="332" t="str">
        <f t="shared" si="872"/>
        <v/>
      </c>
      <c r="AI451" s="326"/>
      <c r="AJ451" s="332" t="str">
        <f t="shared" si="873"/>
        <v/>
      </c>
      <c r="AK451" s="326"/>
      <c r="AL451" s="332" t="str">
        <f t="shared" si="874"/>
        <v/>
      </c>
      <c r="AM451" s="326"/>
      <c r="AN451" s="332" t="str">
        <f t="shared" si="877"/>
        <v/>
      </c>
      <c r="AO451" s="326"/>
      <c r="AP451" s="332" t="str">
        <f t="shared" si="876"/>
        <v/>
      </c>
      <c r="AQ451" s="328"/>
      <c r="AR451" s="333">
        <f t="shared" si="850"/>
        <v>0</v>
      </c>
      <c r="AS451" s="334"/>
      <c r="AT451" s="328"/>
      <c r="AU451" s="333">
        <f t="shared" si="851"/>
        <v>0</v>
      </c>
      <c r="AV451" s="334"/>
      <c r="AW451" s="337"/>
      <c r="AX451" s="333">
        <f t="shared" si="852"/>
        <v>0</v>
      </c>
      <c r="AY451" s="334"/>
      <c r="AZ451" s="328"/>
      <c r="BA451" s="333">
        <f t="shared" si="853"/>
        <v>0</v>
      </c>
      <c r="BB451" s="334"/>
      <c r="BC451" s="328"/>
      <c r="BD451" s="333">
        <f t="shared" si="854"/>
        <v>0</v>
      </c>
      <c r="BE451" s="334"/>
      <c r="BF451" s="328"/>
      <c r="BG451" s="333">
        <f t="shared" si="855"/>
        <v>0</v>
      </c>
      <c r="BH451" s="334"/>
      <c r="BI451" s="328"/>
      <c r="BJ451" s="333">
        <f t="shared" si="856"/>
        <v>0</v>
      </c>
      <c r="BK451" s="334"/>
      <c r="BL451" s="328"/>
      <c r="BM451" s="333">
        <f t="shared" si="857"/>
        <v>0</v>
      </c>
      <c r="BN451" s="334"/>
      <c r="BO451" s="328"/>
      <c r="BP451" s="333">
        <f t="shared" si="858"/>
        <v>0</v>
      </c>
      <c r="BQ451" s="334"/>
      <c r="BR451" s="328"/>
      <c r="BS451" s="348" t="s">
        <v>44</v>
      </c>
    </row>
    <row r="452" spans="1:71" ht="15.75" customHeight="1" x14ac:dyDescent="0.3">
      <c r="A452" s="412"/>
      <c r="B452" s="415"/>
      <c r="C452" s="418"/>
      <c r="D452" s="421"/>
      <c r="E452" s="424"/>
      <c r="F452" s="325" t="s">
        <v>59</v>
      </c>
      <c r="G452" s="326"/>
      <c r="H452" s="332" t="str">
        <f t="shared" si="859"/>
        <v/>
      </c>
      <c r="I452" s="326"/>
      <c r="J452" s="332" t="str">
        <f t="shared" si="860"/>
        <v/>
      </c>
      <c r="K452" s="326"/>
      <c r="L452" s="332" t="str">
        <f t="shared" si="861"/>
        <v/>
      </c>
      <c r="M452" s="326"/>
      <c r="N452" s="332" t="str">
        <f t="shared" si="862"/>
        <v/>
      </c>
      <c r="O452" s="326"/>
      <c r="P452" s="332" t="str">
        <f t="shared" si="863"/>
        <v/>
      </c>
      <c r="Q452" s="326"/>
      <c r="R452" s="332" t="str">
        <f t="shared" si="864"/>
        <v/>
      </c>
      <c r="S452" s="326"/>
      <c r="T452" s="332" t="str">
        <f t="shared" si="865"/>
        <v/>
      </c>
      <c r="U452" s="326"/>
      <c r="V452" s="332" t="str">
        <f t="shared" si="866"/>
        <v/>
      </c>
      <c r="W452" s="326"/>
      <c r="X452" s="332" t="str">
        <f t="shared" si="867"/>
        <v/>
      </c>
      <c r="Y452" s="326"/>
      <c r="Z452" s="332" t="str">
        <f t="shared" si="868"/>
        <v/>
      </c>
      <c r="AA452" s="326"/>
      <c r="AB452" s="332" t="str">
        <f t="shared" si="869"/>
        <v/>
      </c>
      <c r="AC452" s="326"/>
      <c r="AD452" s="332" t="str">
        <f t="shared" si="870"/>
        <v/>
      </c>
      <c r="AE452" s="326"/>
      <c r="AF452" s="332" t="str">
        <f t="shared" si="871"/>
        <v/>
      </c>
      <c r="AG452" s="326"/>
      <c r="AH452" s="332" t="str">
        <f t="shared" si="872"/>
        <v/>
      </c>
      <c r="AI452" s="326"/>
      <c r="AJ452" s="332" t="str">
        <f t="shared" si="873"/>
        <v/>
      </c>
      <c r="AK452" s="326"/>
      <c r="AL452" s="332" t="str">
        <f t="shared" si="874"/>
        <v/>
      </c>
      <c r="AM452" s="326"/>
      <c r="AN452" s="332" t="str">
        <f t="shared" si="877"/>
        <v/>
      </c>
      <c r="AO452" s="326"/>
      <c r="AP452" s="332" t="str">
        <f t="shared" si="876"/>
        <v/>
      </c>
      <c r="AQ452" s="328"/>
      <c r="AR452" s="333">
        <f t="shared" si="850"/>
        <v>0</v>
      </c>
      <c r="AS452" s="334"/>
      <c r="AT452" s="328"/>
      <c r="AU452" s="333">
        <f t="shared" si="851"/>
        <v>0</v>
      </c>
      <c r="AV452" s="334"/>
      <c r="AW452" s="337"/>
      <c r="AX452" s="333">
        <f t="shared" si="852"/>
        <v>0</v>
      </c>
      <c r="AY452" s="334"/>
      <c r="AZ452" s="328"/>
      <c r="BA452" s="333">
        <f t="shared" si="853"/>
        <v>0</v>
      </c>
      <c r="BB452" s="334"/>
      <c r="BC452" s="328"/>
      <c r="BD452" s="333">
        <f t="shared" si="854"/>
        <v>0</v>
      </c>
      <c r="BE452" s="334"/>
      <c r="BF452" s="328"/>
      <c r="BG452" s="333">
        <f t="shared" si="855"/>
        <v>0</v>
      </c>
      <c r="BH452" s="334"/>
      <c r="BI452" s="328"/>
      <c r="BJ452" s="333">
        <f t="shared" si="856"/>
        <v>0</v>
      </c>
      <c r="BK452" s="334"/>
      <c r="BL452" s="328"/>
      <c r="BM452" s="333">
        <f t="shared" si="857"/>
        <v>0</v>
      </c>
      <c r="BN452" s="334"/>
      <c r="BO452" s="328"/>
      <c r="BP452" s="333">
        <f t="shared" si="858"/>
        <v>0</v>
      </c>
      <c r="BQ452" s="334"/>
      <c r="BR452" s="328"/>
      <c r="BS452" s="426">
        <f>SUM(AS445:AS456,AV445:AV456,AY445:AY456,BB445:BB456,BE445:BE456)+SUM(AP445:AP456,AN445:AN456,AL445:AL456,AJ445:AJ456,AH445:AH456,AF445:AF456,AD445:AD456,AB445:AB456,Z445:Z456,X445:X456,V445:V456,T445:T456,R445:R456,P445:P456,N445:N456,L445:L456,J445:J456,H445:H456)</f>
        <v>15984</v>
      </c>
    </row>
    <row r="453" spans="1:71" ht="15.75" customHeight="1" x14ac:dyDescent="0.3">
      <c r="A453" s="412"/>
      <c r="B453" s="415"/>
      <c r="C453" s="418"/>
      <c r="D453" s="421"/>
      <c r="E453" s="424"/>
      <c r="F453" s="325" t="s">
        <v>60</v>
      </c>
      <c r="G453" s="326"/>
      <c r="H453" s="332" t="str">
        <f t="shared" si="859"/>
        <v/>
      </c>
      <c r="I453" s="326"/>
      <c r="J453" s="332" t="str">
        <f t="shared" si="860"/>
        <v/>
      </c>
      <c r="K453" s="326"/>
      <c r="L453" s="332" t="str">
        <f t="shared" si="861"/>
        <v/>
      </c>
      <c r="M453" s="326"/>
      <c r="N453" s="332" t="str">
        <f t="shared" si="862"/>
        <v/>
      </c>
      <c r="O453" s="326"/>
      <c r="P453" s="332" t="str">
        <f t="shared" si="863"/>
        <v/>
      </c>
      <c r="Q453" s="326"/>
      <c r="R453" s="332" t="str">
        <f t="shared" si="864"/>
        <v/>
      </c>
      <c r="S453" s="326"/>
      <c r="T453" s="332" t="str">
        <f t="shared" si="865"/>
        <v/>
      </c>
      <c r="U453" s="326"/>
      <c r="V453" s="332" t="str">
        <f t="shared" si="866"/>
        <v/>
      </c>
      <c r="W453" s="326"/>
      <c r="X453" s="332" t="str">
        <f t="shared" si="867"/>
        <v/>
      </c>
      <c r="Y453" s="326"/>
      <c r="Z453" s="332" t="str">
        <f t="shared" si="868"/>
        <v/>
      </c>
      <c r="AA453" s="326"/>
      <c r="AB453" s="332" t="str">
        <f t="shared" si="869"/>
        <v/>
      </c>
      <c r="AC453" s="326"/>
      <c r="AD453" s="332" t="str">
        <f t="shared" si="870"/>
        <v/>
      </c>
      <c r="AE453" s="326"/>
      <c r="AF453" s="332" t="str">
        <f t="shared" si="871"/>
        <v/>
      </c>
      <c r="AG453" s="326"/>
      <c r="AH453" s="332" t="str">
        <f t="shared" si="872"/>
        <v/>
      </c>
      <c r="AI453" s="326"/>
      <c r="AJ453" s="332" t="str">
        <f t="shared" si="873"/>
        <v/>
      </c>
      <c r="AK453" s="326"/>
      <c r="AL453" s="332" t="str">
        <f t="shared" si="874"/>
        <v/>
      </c>
      <c r="AM453" s="326"/>
      <c r="AN453" s="332" t="str">
        <f t="shared" si="877"/>
        <v/>
      </c>
      <c r="AO453" s="326"/>
      <c r="AP453" s="332" t="str">
        <f t="shared" si="876"/>
        <v/>
      </c>
      <c r="AQ453" s="328"/>
      <c r="AR453" s="333">
        <f t="shared" si="850"/>
        <v>0</v>
      </c>
      <c r="AS453" s="334"/>
      <c r="AT453" s="328"/>
      <c r="AU453" s="333">
        <f t="shared" si="851"/>
        <v>0</v>
      </c>
      <c r="AV453" s="334"/>
      <c r="AW453" s="337"/>
      <c r="AX453" s="333">
        <f t="shared" si="852"/>
        <v>0</v>
      </c>
      <c r="AY453" s="334"/>
      <c r="AZ453" s="328"/>
      <c r="BA453" s="333">
        <f t="shared" si="853"/>
        <v>0</v>
      </c>
      <c r="BB453" s="334"/>
      <c r="BC453" s="328"/>
      <c r="BD453" s="333">
        <f t="shared" si="854"/>
        <v>0</v>
      </c>
      <c r="BE453" s="334"/>
      <c r="BF453" s="328"/>
      <c r="BG453" s="333">
        <f t="shared" si="855"/>
        <v>0</v>
      </c>
      <c r="BH453" s="334"/>
      <c r="BI453" s="328"/>
      <c r="BJ453" s="333">
        <f t="shared" si="856"/>
        <v>0</v>
      </c>
      <c r="BK453" s="334"/>
      <c r="BL453" s="328"/>
      <c r="BM453" s="333">
        <f t="shared" si="857"/>
        <v>0</v>
      </c>
      <c r="BN453" s="334"/>
      <c r="BO453" s="328"/>
      <c r="BP453" s="333">
        <f t="shared" si="858"/>
        <v>0</v>
      </c>
      <c r="BQ453" s="334"/>
      <c r="BR453" s="328"/>
      <c r="BS453" s="426"/>
    </row>
    <row r="454" spans="1:71" ht="15.75" customHeight="1" x14ac:dyDescent="0.3">
      <c r="A454" s="412"/>
      <c r="B454" s="415"/>
      <c r="C454" s="418"/>
      <c r="D454" s="421"/>
      <c r="E454" s="424"/>
      <c r="F454" s="325" t="s">
        <v>61</v>
      </c>
      <c r="G454" s="326"/>
      <c r="H454" s="335" t="str">
        <f t="shared" si="859"/>
        <v/>
      </c>
      <c r="I454" s="326"/>
      <c r="J454" s="335" t="str">
        <f t="shared" si="860"/>
        <v/>
      </c>
      <c r="K454" s="326"/>
      <c r="L454" s="335" t="str">
        <f t="shared" si="861"/>
        <v/>
      </c>
      <c r="M454" s="326"/>
      <c r="N454" s="335" t="str">
        <f t="shared" si="862"/>
        <v/>
      </c>
      <c r="O454" s="326"/>
      <c r="P454" s="335" t="str">
        <f t="shared" si="863"/>
        <v/>
      </c>
      <c r="Q454" s="326"/>
      <c r="R454" s="335" t="str">
        <f t="shared" si="864"/>
        <v/>
      </c>
      <c r="S454" s="326"/>
      <c r="T454" s="335" t="str">
        <f t="shared" si="865"/>
        <v/>
      </c>
      <c r="U454" s="326"/>
      <c r="V454" s="335" t="str">
        <f t="shared" si="866"/>
        <v/>
      </c>
      <c r="W454" s="326"/>
      <c r="X454" s="335" t="str">
        <f t="shared" si="867"/>
        <v/>
      </c>
      <c r="Y454" s="326"/>
      <c r="Z454" s="335" t="str">
        <f t="shared" si="868"/>
        <v/>
      </c>
      <c r="AA454" s="326"/>
      <c r="AB454" s="335" t="str">
        <f t="shared" si="869"/>
        <v/>
      </c>
      <c r="AC454" s="326"/>
      <c r="AD454" s="335" t="str">
        <f t="shared" si="870"/>
        <v/>
      </c>
      <c r="AE454" s="326"/>
      <c r="AF454" s="335" t="str">
        <f t="shared" si="871"/>
        <v/>
      </c>
      <c r="AG454" s="326"/>
      <c r="AH454" s="335" t="str">
        <f t="shared" si="872"/>
        <v/>
      </c>
      <c r="AI454" s="326"/>
      <c r="AJ454" s="335" t="str">
        <f t="shared" si="873"/>
        <v/>
      </c>
      <c r="AK454" s="326"/>
      <c r="AL454" s="335" t="str">
        <f t="shared" si="874"/>
        <v/>
      </c>
      <c r="AM454" s="326"/>
      <c r="AN454" s="335" t="str">
        <f t="shared" si="877"/>
        <v/>
      </c>
      <c r="AO454" s="326"/>
      <c r="AP454" s="335" t="str">
        <f t="shared" si="876"/>
        <v/>
      </c>
      <c r="AQ454" s="328"/>
      <c r="AR454" s="333">
        <f t="shared" si="850"/>
        <v>0</v>
      </c>
      <c r="AS454" s="334"/>
      <c r="AT454" s="328"/>
      <c r="AU454" s="333">
        <f t="shared" si="851"/>
        <v>0</v>
      </c>
      <c r="AV454" s="334"/>
      <c r="AW454" s="337"/>
      <c r="AX454" s="333">
        <f t="shared" si="852"/>
        <v>0</v>
      </c>
      <c r="AY454" s="334"/>
      <c r="AZ454" s="328"/>
      <c r="BA454" s="333">
        <f t="shared" si="853"/>
        <v>0</v>
      </c>
      <c r="BB454" s="334"/>
      <c r="BC454" s="328"/>
      <c r="BD454" s="333">
        <f t="shared" si="854"/>
        <v>0</v>
      </c>
      <c r="BE454" s="334"/>
      <c r="BF454" s="328"/>
      <c r="BG454" s="333">
        <f t="shared" si="855"/>
        <v>0</v>
      </c>
      <c r="BH454" s="334"/>
      <c r="BI454" s="328"/>
      <c r="BJ454" s="333">
        <f t="shared" si="856"/>
        <v>0</v>
      </c>
      <c r="BK454" s="334"/>
      <c r="BL454" s="328"/>
      <c r="BM454" s="333">
        <f t="shared" si="857"/>
        <v>0</v>
      </c>
      <c r="BN454" s="334"/>
      <c r="BO454" s="328"/>
      <c r="BP454" s="333">
        <f t="shared" si="858"/>
        <v>0</v>
      </c>
      <c r="BQ454" s="334"/>
      <c r="BR454" s="328"/>
      <c r="BS454" s="348" t="s">
        <v>62</v>
      </c>
    </row>
    <row r="455" spans="1:71" ht="15.75" customHeight="1" x14ac:dyDescent="0.3">
      <c r="A455" s="412"/>
      <c r="B455" s="415"/>
      <c r="C455" s="418"/>
      <c r="D455" s="421"/>
      <c r="E455" s="424"/>
      <c r="F455" s="325" t="s">
        <v>63</v>
      </c>
      <c r="G455" s="326"/>
      <c r="H455" s="332" t="str">
        <f t="shared" si="859"/>
        <v/>
      </c>
      <c r="I455" s="326"/>
      <c r="J455" s="332" t="str">
        <f t="shared" si="860"/>
        <v/>
      </c>
      <c r="K455" s="326"/>
      <c r="L455" s="332" t="str">
        <f t="shared" si="861"/>
        <v/>
      </c>
      <c r="M455" s="326"/>
      <c r="N455" s="332" t="str">
        <f t="shared" si="862"/>
        <v/>
      </c>
      <c r="O455" s="326"/>
      <c r="P455" s="332" t="str">
        <f t="shared" si="863"/>
        <v/>
      </c>
      <c r="Q455" s="326"/>
      <c r="R455" s="332" t="str">
        <f t="shared" si="864"/>
        <v/>
      </c>
      <c r="S455" s="326"/>
      <c r="T455" s="332" t="str">
        <f t="shared" si="865"/>
        <v/>
      </c>
      <c r="U455" s="326"/>
      <c r="V455" s="332" t="str">
        <f t="shared" si="866"/>
        <v/>
      </c>
      <c r="W455" s="326"/>
      <c r="X455" s="332" t="str">
        <f t="shared" si="867"/>
        <v/>
      </c>
      <c r="Y455" s="326"/>
      <c r="Z455" s="332" t="str">
        <f t="shared" si="868"/>
        <v/>
      </c>
      <c r="AA455" s="326"/>
      <c r="AB455" s="332" t="str">
        <f t="shared" si="869"/>
        <v/>
      </c>
      <c r="AC455" s="326"/>
      <c r="AD455" s="332" t="str">
        <f t="shared" si="870"/>
        <v/>
      </c>
      <c r="AE455" s="326"/>
      <c r="AF455" s="332" t="str">
        <f t="shared" si="871"/>
        <v/>
      </c>
      <c r="AG455" s="326"/>
      <c r="AH455" s="332" t="str">
        <f t="shared" si="872"/>
        <v/>
      </c>
      <c r="AI455" s="326"/>
      <c r="AJ455" s="332" t="str">
        <f t="shared" si="873"/>
        <v/>
      </c>
      <c r="AK455" s="326"/>
      <c r="AL455" s="332" t="str">
        <f t="shared" si="874"/>
        <v/>
      </c>
      <c r="AM455" s="326"/>
      <c r="AN455" s="332" t="str">
        <f t="shared" si="877"/>
        <v/>
      </c>
      <c r="AO455" s="326"/>
      <c r="AP455" s="332" t="str">
        <f t="shared" si="876"/>
        <v/>
      </c>
      <c r="AQ455" s="328"/>
      <c r="AR455" s="333">
        <f t="shared" si="850"/>
        <v>0</v>
      </c>
      <c r="AS455" s="334"/>
      <c r="AT455" s="328"/>
      <c r="AU455" s="333">
        <f t="shared" si="851"/>
        <v>0</v>
      </c>
      <c r="AV455" s="334"/>
      <c r="AW455" s="337"/>
      <c r="AX455" s="333">
        <f t="shared" si="852"/>
        <v>0</v>
      </c>
      <c r="AY455" s="334"/>
      <c r="AZ455" s="328"/>
      <c r="BA455" s="333">
        <f t="shared" si="853"/>
        <v>0</v>
      </c>
      <c r="BB455" s="334"/>
      <c r="BC455" s="328"/>
      <c r="BD455" s="333">
        <f t="shared" si="854"/>
        <v>0</v>
      </c>
      <c r="BE455" s="334"/>
      <c r="BF455" s="328"/>
      <c r="BG455" s="333">
        <f t="shared" si="855"/>
        <v>0</v>
      </c>
      <c r="BH455" s="334"/>
      <c r="BI455" s="328"/>
      <c r="BJ455" s="333">
        <f t="shared" si="856"/>
        <v>0</v>
      </c>
      <c r="BK455" s="334"/>
      <c r="BL455" s="328"/>
      <c r="BM455" s="333">
        <f t="shared" si="857"/>
        <v>0</v>
      </c>
      <c r="BN455" s="334"/>
      <c r="BO455" s="328"/>
      <c r="BP455" s="333">
        <f t="shared" si="858"/>
        <v>0</v>
      </c>
      <c r="BQ455" s="334"/>
      <c r="BR455" s="328"/>
      <c r="BS455" s="428">
        <f>BS452/BS446</f>
        <v>1</v>
      </c>
    </row>
    <row r="456" spans="1:71" ht="15.75" customHeight="1" thickBot="1" x14ac:dyDescent="0.35">
      <c r="A456" s="413"/>
      <c r="B456" s="416"/>
      <c r="C456" s="419"/>
      <c r="D456" s="422"/>
      <c r="E456" s="425"/>
      <c r="F456" s="349" t="s">
        <v>64</v>
      </c>
      <c r="G456" s="350"/>
      <c r="H456" s="351" t="str">
        <f t="shared" si="859"/>
        <v/>
      </c>
      <c r="I456" s="350"/>
      <c r="J456" s="351" t="str">
        <f t="shared" si="860"/>
        <v/>
      </c>
      <c r="K456" s="350"/>
      <c r="L456" s="351" t="str">
        <f t="shared" si="861"/>
        <v/>
      </c>
      <c r="M456" s="350"/>
      <c r="N456" s="351" t="str">
        <f t="shared" si="862"/>
        <v/>
      </c>
      <c r="O456" s="350"/>
      <c r="P456" s="351" t="str">
        <f t="shared" si="863"/>
        <v/>
      </c>
      <c r="Q456" s="350"/>
      <c r="R456" s="351" t="str">
        <f t="shared" si="864"/>
        <v/>
      </c>
      <c r="S456" s="350"/>
      <c r="T456" s="351" t="str">
        <f t="shared" si="865"/>
        <v/>
      </c>
      <c r="U456" s="350"/>
      <c r="V456" s="351" t="str">
        <f t="shared" si="866"/>
        <v/>
      </c>
      <c r="W456" s="350"/>
      <c r="X456" s="351" t="str">
        <f t="shared" si="867"/>
        <v/>
      </c>
      <c r="Y456" s="350"/>
      <c r="Z456" s="351" t="str">
        <f t="shared" si="868"/>
        <v/>
      </c>
      <c r="AA456" s="350"/>
      <c r="AB456" s="351" t="str">
        <f t="shared" si="869"/>
        <v/>
      </c>
      <c r="AC456" s="350"/>
      <c r="AD456" s="351" t="str">
        <f t="shared" si="870"/>
        <v/>
      </c>
      <c r="AE456" s="350"/>
      <c r="AF456" s="351" t="str">
        <f t="shared" si="871"/>
        <v/>
      </c>
      <c r="AG456" s="350"/>
      <c r="AH456" s="351" t="str">
        <f t="shared" si="872"/>
        <v/>
      </c>
      <c r="AI456" s="350"/>
      <c r="AJ456" s="351" t="str">
        <f t="shared" si="873"/>
        <v/>
      </c>
      <c r="AK456" s="350"/>
      <c r="AL456" s="351" t="str">
        <f t="shared" si="874"/>
        <v/>
      </c>
      <c r="AM456" s="350"/>
      <c r="AN456" s="351" t="str">
        <f t="shared" si="877"/>
        <v/>
      </c>
      <c r="AO456" s="350"/>
      <c r="AP456" s="351" t="str">
        <f t="shared" si="876"/>
        <v/>
      </c>
      <c r="AQ456" s="345"/>
      <c r="AR456" s="343">
        <f t="shared" si="850"/>
        <v>0</v>
      </c>
      <c r="AS456" s="344"/>
      <c r="AT456" s="345"/>
      <c r="AU456" s="343">
        <f t="shared" si="851"/>
        <v>0</v>
      </c>
      <c r="AV456" s="344"/>
      <c r="AW456" s="359"/>
      <c r="AX456" s="353">
        <f t="shared" si="852"/>
        <v>0</v>
      </c>
      <c r="AY456" s="354"/>
      <c r="AZ456" s="352"/>
      <c r="BA456" s="353">
        <f t="shared" si="853"/>
        <v>0</v>
      </c>
      <c r="BB456" s="354"/>
      <c r="BC456" s="352"/>
      <c r="BD456" s="353">
        <f t="shared" si="854"/>
        <v>0</v>
      </c>
      <c r="BE456" s="354"/>
      <c r="BF456" s="352"/>
      <c r="BG456" s="353">
        <f t="shared" si="855"/>
        <v>0</v>
      </c>
      <c r="BH456" s="354"/>
      <c r="BI456" s="352"/>
      <c r="BJ456" s="353">
        <f t="shared" si="856"/>
        <v>0</v>
      </c>
      <c r="BK456" s="354"/>
      <c r="BL456" s="352"/>
      <c r="BM456" s="353">
        <f t="shared" si="857"/>
        <v>0</v>
      </c>
      <c r="BN456" s="354"/>
      <c r="BO456" s="352"/>
      <c r="BP456" s="353">
        <f t="shared" si="858"/>
        <v>0</v>
      </c>
      <c r="BQ456" s="354"/>
      <c r="BR456" s="352"/>
      <c r="BS456" s="429"/>
    </row>
    <row r="457" spans="1:71" ht="15" customHeight="1" x14ac:dyDescent="0.3">
      <c r="A457" s="440" t="s">
        <v>27</v>
      </c>
      <c r="B457" s="442" t="s">
        <v>28</v>
      </c>
      <c r="C457" s="442" t="s">
        <v>29</v>
      </c>
      <c r="D457" s="442" t="s">
        <v>30</v>
      </c>
      <c r="E457" s="432" t="s">
        <v>31</v>
      </c>
      <c r="F457" s="444" t="s">
        <v>32</v>
      </c>
      <c r="G457" s="434" t="s">
        <v>33</v>
      </c>
      <c r="H457" s="436" t="s">
        <v>34</v>
      </c>
      <c r="I457" s="434" t="s">
        <v>33</v>
      </c>
      <c r="J457" s="436" t="s">
        <v>34</v>
      </c>
      <c r="K457" s="434" t="s">
        <v>33</v>
      </c>
      <c r="L457" s="436" t="s">
        <v>34</v>
      </c>
      <c r="M457" s="434" t="s">
        <v>33</v>
      </c>
      <c r="N457" s="436" t="s">
        <v>34</v>
      </c>
      <c r="O457" s="434" t="s">
        <v>33</v>
      </c>
      <c r="P457" s="436" t="s">
        <v>34</v>
      </c>
      <c r="Q457" s="434" t="s">
        <v>33</v>
      </c>
      <c r="R457" s="436" t="s">
        <v>34</v>
      </c>
      <c r="S457" s="434" t="s">
        <v>33</v>
      </c>
      <c r="T457" s="436" t="s">
        <v>34</v>
      </c>
      <c r="U457" s="434" t="s">
        <v>33</v>
      </c>
      <c r="V457" s="436" t="s">
        <v>34</v>
      </c>
      <c r="W457" s="434" t="s">
        <v>33</v>
      </c>
      <c r="X457" s="436" t="s">
        <v>34</v>
      </c>
      <c r="Y457" s="434" t="s">
        <v>33</v>
      </c>
      <c r="Z457" s="436" t="s">
        <v>34</v>
      </c>
      <c r="AA457" s="434" t="s">
        <v>33</v>
      </c>
      <c r="AB457" s="436" t="s">
        <v>34</v>
      </c>
      <c r="AC457" s="434" t="s">
        <v>33</v>
      </c>
      <c r="AD457" s="436" t="s">
        <v>34</v>
      </c>
      <c r="AE457" s="434" t="s">
        <v>33</v>
      </c>
      <c r="AF457" s="436" t="s">
        <v>34</v>
      </c>
      <c r="AG457" s="434" t="s">
        <v>33</v>
      </c>
      <c r="AH457" s="436" t="s">
        <v>34</v>
      </c>
      <c r="AI457" s="434" t="s">
        <v>33</v>
      </c>
      <c r="AJ457" s="436" t="s">
        <v>34</v>
      </c>
      <c r="AK457" s="434" t="s">
        <v>33</v>
      </c>
      <c r="AL457" s="436" t="s">
        <v>34</v>
      </c>
      <c r="AM457" s="434" t="s">
        <v>33</v>
      </c>
      <c r="AN457" s="436" t="s">
        <v>34</v>
      </c>
      <c r="AO457" s="434" t="s">
        <v>33</v>
      </c>
      <c r="AP457" s="436" t="s">
        <v>34</v>
      </c>
      <c r="AQ457" s="447" t="s">
        <v>33</v>
      </c>
      <c r="AR457" s="460" t="s">
        <v>35</v>
      </c>
      <c r="AS457" s="446" t="s">
        <v>34</v>
      </c>
      <c r="AT457" s="447" t="s">
        <v>33</v>
      </c>
      <c r="AU457" s="460" t="s">
        <v>35</v>
      </c>
      <c r="AV457" s="446" t="s">
        <v>34</v>
      </c>
      <c r="AW457" s="447" t="s">
        <v>33</v>
      </c>
      <c r="AX457" s="460" t="s">
        <v>35</v>
      </c>
      <c r="AY457" s="446" t="s">
        <v>34</v>
      </c>
      <c r="AZ457" s="447" t="s">
        <v>33</v>
      </c>
      <c r="BA457" s="460" t="s">
        <v>35</v>
      </c>
      <c r="BB457" s="446" t="s">
        <v>34</v>
      </c>
      <c r="BC457" s="447" t="s">
        <v>33</v>
      </c>
      <c r="BD457" s="460" t="s">
        <v>35</v>
      </c>
      <c r="BE457" s="446" t="s">
        <v>34</v>
      </c>
      <c r="BF457" s="447" t="s">
        <v>33</v>
      </c>
      <c r="BG457" s="460" t="s">
        <v>35</v>
      </c>
      <c r="BH457" s="446" t="s">
        <v>34</v>
      </c>
      <c r="BI457" s="447" t="s">
        <v>33</v>
      </c>
      <c r="BJ457" s="460" t="s">
        <v>35</v>
      </c>
      <c r="BK457" s="446" t="s">
        <v>34</v>
      </c>
      <c r="BL457" s="447" t="s">
        <v>33</v>
      </c>
      <c r="BM457" s="460" t="s">
        <v>35</v>
      </c>
      <c r="BN457" s="446" t="s">
        <v>34</v>
      </c>
      <c r="BO457" s="447" t="s">
        <v>33</v>
      </c>
      <c r="BP457" s="460" t="s">
        <v>35</v>
      </c>
      <c r="BQ457" s="446" t="s">
        <v>34</v>
      </c>
      <c r="BR457" s="447" t="s">
        <v>33</v>
      </c>
      <c r="BS457" s="448" t="s">
        <v>36</v>
      </c>
    </row>
    <row r="458" spans="1:71" x14ac:dyDescent="0.3">
      <c r="A458" s="441"/>
      <c r="B458" s="443"/>
      <c r="C458" s="443"/>
      <c r="D458" s="443"/>
      <c r="E458" s="433"/>
      <c r="F458" s="445"/>
      <c r="G458" s="435"/>
      <c r="H458" s="437"/>
      <c r="I458" s="435"/>
      <c r="J458" s="437"/>
      <c r="K458" s="435"/>
      <c r="L458" s="437"/>
      <c r="M458" s="435"/>
      <c r="N458" s="437"/>
      <c r="O458" s="435"/>
      <c r="P458" s="437"/>
      <c r="Q458" s="435"/>
      <c r="R458" s="437"/>
      <c r="S458" s="435"/>
      <c r="T458" s="437"/>
      <c r="U458" s="435"/>
      <c r="V458" s="437"/>
      <c r="W458" s="435"/>
      <c r="X458" s="437"/>
      <c r="Y458" s="435"/>
      <c r="Z458" s="437"/>
      <c r="AA458" s="435"/>
      <c r="AB458" s="437"/>
      <c r="AC458" s="435"/>
      <c r="AD458" s="437"/>
      <c r="AE458" s="435"/>
      <c r="AF458" s="437"/>
      <c r="AG458" s="435"/>
      <c r="AH458" s="437"/>
      <c r="AI458" s="435"/>
      <c r="AJ458" s="437"/>
      <c r="AK458" s="435"/>
      <c r="AL458" s="437"/>
      <c r="AM458" s="435"/>
      <c r="AN458" s="437"/>
      <c r="AO458" s="435"/>
      <c r="AP458" s="437"/>
      <c r="AQ458" s="431"/>
      <c r="AR458" s="433"/>
      <c r="AS458" s="406"/>
      <c r="AT458" s="431"/>
      <c r="AU458" s="433"/>
      <c r="AV458" s="406"/>
      <c r="AW458" s="431"/>
      <c r="AX458" s="433"/>
      <c r="AY458" s="406"/>
      <c r="AZ458" s="431"/>
      <c r="BA458" s="433"/>
      <c r="BB458" s="406"/>
      <c r="BC458" s="431"/>
      <c r="BD458" s="433"/>
      <c r="BE458" s="406"/>
      <c r="BF458" s="431"/>
      <c r="BG458" s="433"/>
      <c r="BH458" s="406"/>
      <c r="BI458" s="431"/>
      <c r="BJ458" s="433"/>
      <c r="BK458" s="406"/>
      <c r="BL458" s="431"/>
      <c r="BM458" s="433"/>
      <c r="BN458" s="406"/>
      <c r="BO458" s="431"/>
      <c r="BP458" s="433"/>
      <c r="BQ458" s="406"/>
      <c r="BR458" s="431"/>
      <c r="BS458" s="410"/>
    </row>
    <row r="459" spans="1:71" x14ac:dyDescent="0.3">
      <c r="A459" s="411" t="s">
        <v>366</v>
      </c>
      <c r="B459" s="449">
        <v>2541</v>
      </c>
      <c r="C459" s="452">
        <v>1801597</v>
      </c>
      <c r="D459" s="455" t="s">
        <v>138</v>
      </c>
      <c r="E459" s="423" t="s">
        <v>68</v>
      </c>
      <c r="F459" s="325" t="s">
        <v>41</v>
      </c>
      <c r="G459" s="326"/>
      <c r="H459" s="327" t="str">
        <f t="shared" ref="H459:H470" si="878">IF(G459&gt;0,G459,"")</f>
        <v/>
      </c>
      <c r="I459" s="326"/>
      <c r="J459" s="327" t="str">
        <f t="shared" ref="J459:J470" si="879">IF(I459&gt;0,I459,"")</f>
        <v/>
      </c>
      <c r="K459" s="326"/>
      <c r="L459" s="327" t="str">
        <f t="shared" ref="L459:L470" si="880">IF(K459&gt;0,K459,"")</f>
        <v/>
      </c>
      <c r="M459" s="326"/>
      <c r="N459" s="327" t="str">
        <f t="shared" ref="N459:N470" si="881">IF(M459&gt;0,M459,"")</f>
        <v/>
      </c>
      <c r="O459" s="326"/>
      <c r="P459" s="327" t="str">
        <f t="shared" ref="P459:P470" si="882">IF(O459&gt;0,O459,"")</f>
        <v/>
      </c>
      <c r="Q459" s="326"/>
      <c r="R459" s="327" t="str">
        <f t="shared" ref="R459:R470" si="883">IF(Q459&gt;0,Q459,"")</f>
        <v/>
      </c>
      <c r="S459" s="326"/>
      <c r="T459" s="327" t="str">
        <f t="shared" ref="T459:T470" si="884">IF(S459&gt;0,S459,"")</f>
        <v/>
      </c>
      <c r="U459" s="326"/>
      <c r="V459" s="327" t="str">
        <f t="shared" ref="V459:V470" si="885">IF(U459&gt;0,U459,"")</f>
        <v/>
      </c>
      <c r="W459" s="326"/>
      <c r="X459" s="327" t="str">
        <f t="shared" ref="X459:X470" si="886">IF(W459&gt;0,W459,"")</f>
        <v/>
      </c>
      <c r="Y459" s="326"/>
      <c r="Z459" s="327" t="str">
        <f t="shared" ref="Z459:Z470" si="887">IF(Y459&gt;0,Y459,"")</f>
        <v/>
      </c>
      <c r="AA459" s="326"/>
      <c r="AB459" s="327" t="str">
        <f t="shared" ref="AB459:AB470" si="888">IF(AA459&gt;0,AA459,"")</f>
        <v/>
      </c>
      <c r="AC459" s="326"/>
      <c r="AD459" s="327" t="str">
        <f t="shared" ref="AD459:AD470" si="889">IF(AC459&gt;0,AC459,"")</f>
        <v/>
      </c>
      <c r="AE459" s="326"/>
      <c r="AF459" s="327" t="str">
        <f t="shared" ref="AF459:AF470" si="890">IF(AE459&gt;0,AE459,"")</f>
        <v/>
      </c>
      <c r="AG459" s="326"/>
      <c r="AH459" s="327" t="str">
        <f t="shared" ref="AH459:AH470" si="891">IF(AG459&gt;0,AG459,"")</f>
        <v/>
      </c>
      <c r="AI459" s="326"/>
      <c r="AJ459" s="327" t="str">
        <f t="shared" ref="AJ459:AJ470" si="892">IF(AI459&gt;0,AI459,"")</f>
        <v/>
      </c>
      <c r="AK459" s="326"/>
      <c r="AL459" s="327" t="str">
        <f t="shared" ref="AL459:AL470" si="893">IF(AK459&gt;0,AK459,"")</f>
        <v/>
      </c>
      <c r="AM459" s="326"/>
      <c r="AN459" s="327" t="str">
        <f t="shared" ref="AN459:AN470" si="894">IF(AM459&gt;0,AM459,"")</f>
        <v/>
      </c>
      <c r="AO459" s="326"/>
      <c r="AP459" s="327" t="str">
        <f>IF(AO459&gt;0,AO459,"")</f>
        <v/>
      </c>
      <c r="AQ459" s="328"/>
      <c r="AR459" s="329">
        <f t="shared" ref="AR459:AR470" si="895">AQ459-AS459</f>
        <v>0</v>
      </c>
      <c r="AS459" s="330"/>
      <c r="AT459" s="328"/>
      <c r="AU459" s="329">
        <f t="shared" ref="AU459:AU470" si="896">AT459-AV459</f>
        <v>0</v>
      </c>
      <c r="AV459" s="330"/>
      <c r="AW459" s="328"/>
      <c r="AX459" s="329">
        <f t="shared" ref="AX459:AX470" si="897">AW459-AY459</f>
        <v>0</v>
      </c>
      <c r="AY459" s="330"/>
      <c r="AZ459" s="328"/>
      <c r="BA459" s="329">
        <f t="shared" ref="BA459:BA470" si="898">AZ459-BB459</f>
        <v>0</v>
      </c>
      <c r="BB459" s="330"/>
      <c r="BC459" s="328"/>
      <c r="BD459" s="329">
        <f t="shared" ref="BD459:BD470" si="899">BC459-BE459</f>
        <v>0</v>
      </c>
      <c r="BE459" s="330"/>
      <c r="BF459" s="328"/>
      <c r="BG459" s="329">
        <f t="shared" ref="BG459:BG470" si="900">BF459-BH459</f>
        <v>0</v>
      </c>
      <c r="BH459" s="330"/>
      <c r="BI459" s="328"/>
      <c r="BJ459" s="329">
        <f t="shared" ref="BJ459:BJ470" si="901">BI459-BK459</f>
        <v>0</v>
      </c>
      <c r="BK459" s="330"/>
      <c r="BL459" s="328"/>
      <c r="BM459" s="329">
        <f t="shared" ref="BM459:BM470" si="902">BL459-BN459</f>
        <v>0</v>
      </c>
      <c r="BN459" s="330"/>
      <c r="BO459" s="328"/>
      <c r="BP459" s="329">
        <f t="shared" ref="BP459:BP470" si="903">BO459-BQ459</f>
        <v>0</v>
      </c>
      <c r="BQ459" s="330"/>
      <c r="BR459" s="328"/>
      <c r="BS459" s="347" t="s">
        <v>42</v>
      </c>
    </row>
    <row r="460" spans="1:71" x14ac:dyDescent="0.3">
      <c r="A460" s="412"/>
      <c r="B460" s="450"/>
      <c r="C460" s="453"/>
      <c r="D460" s="456"/>
      <c r="E460" s="424"/>
      <c r="F460" s="325" t="s">
        <v>53</v>
      </c>
      <c r="G460" s="326"/>
      <c r="H460" s="332" t="str">
        <f t="shared" si="878"/>
        <v/>
      </c>
      <c r="I460" s="326"/>
      <c r="J460" s="332" t="str">
        <f t="shared" si="879"/>
        <v/>
      </c>
      <c r="K460" s="326"/>
      <c r="L460" s="332" t="str">
        <f t="shared" si="880"/>
        <v/>
      </c>
      <c r="M460" s="326"/>
      <c r="N460" s="332" t="str">
        <f t="shared" si="881"/>
        <v/>
      </c>
      <c r="O460" s="326"/>
      <c r="P460" s="332" t="str">
        <f t="shared" si="882"/>
        <v/>
      </c>
      <c r="Q460" s="326"/>
      <c r="R460" s="332" t="str">
        <f t="shared" si="883"/>
        <v/>
      </c>
      <c r="S460" s="326"/>
      <c r="T460" s="332" t="str">
        <f t="shared" si="884"/>
        <v/>
      </c>
      <c r="U460" s="326"/>
      <c r="V460" s="332" t="str">
        <f t="shared" si="885"/>
        <v/>
      </c>
      <c r="W460" s="326"/>
      <c r="X460" s="332" t="str">
        <f t="shared" si="886"/>
        <v/>
      </c>
      <c r="Y460" s="326"/>
      <c r="Z460" s="332" t="str">
        <f t="shared" si="887"/>
        <v/>
      </c>
      <c r="AA460" s="326"/>
      <c r="AB460" s="332" t="str">
        <f t="shared" si="888"/>
        <v/>
      </c>
      <c r="AC460" s="326"/>
      <c r="AD460" s="332" t="str">
        <f t="shared" si="889"/>
        <v/>
      </c>
      <c r="AE460" s="326"/>
      <c r="AF460" s="332" t="str">
        <f t="shared" si="890"/>
        <v/>
      </c>
      <c r="AG460" s="326"/>
      <c r="AH460" s="332" t="str">
        <f t="shared" si="891"/>
        <v/>
      </c>
      <c r="AI460" s="326"/>
      <c r="AJ460" s="332" t="str">
        <f t="shared" si="892"/>
        <v/>
      </c>
      <c r="AK460" s="326"/>
      <c r="AL460" s="332" t="str">
        <f t="shared" si="893"/>
        <v/>
      </c>
      <c r="AM460" s="326"/>
      <c r="AN460" s="332" t="str">
        <f t="shared" si="894"/>
        <v/>
      </c>
      <c r="AO460" s="326"/>
      <c r="AP460" s="332" t="str">
        <f>IF(AO460&gt;0,AO460,"")</f>
        <v/>
      </c>
      <c r="AQ460" s="328"/>
      <c r="AR460" s="333">
        <f t="shared" si="895"/>
        <v>0</v>
      </c>
      <c r="AS460" s="334"/>
      <c r="AT460" s="328"/>
      <c r="AU460" s="333">
        <f t="shared" si="896"/>
        <v>0</v>
      </c>
      <c r="AV460" s="334"/>
      <c r="AW460" s="271">
        <v>231317</v>
      </c>
      <c r="AX460" s="272">
        <f t="shared" si="897"/>
        <v>0</v>
      </c>
      <c r="AY460" s="273">
        <v>231317</v>
      </c>
      <c r="AZ460" s="328"/>
      <c r="BA460" s="333">
        <f t="shared" si="898"/>
        <v>0</v>
      </c>
      <c r="BB460" s="334"/>
      <c r="BC460" s="328"/>
      <c r="BD460" s="333">
        <f t="shared" si="899"/>
        <v>0</v>
      </c>
      <c r="BE460" s="334"/>
      <c r="BF460" s="328"/>
      <c r="BG460" s="333">
        <f t="shared" si="900"/>
        <v>0</v>
      </c>
      <c r="BH460" s="334"/>
      <c r="BI460" s="328"/>
      <c r="BJ460" s="333">
        <f t="shared" si="901"/>
        <v>0</v>
      </c>
      <c r="BK460" s="334"/>
      <c r="BL460" s="328"/>
      <c r="BM460" s="333">
        <f t="shared" si="902"/>
        <v>0</v>
      </c>
      <c r="BN460" s="334"/>
      <c r="BO460" s="328"/>
      <c r="BP460" s="333">
        <f t="shared" si="903"/>
        <v>0</v>
      </c>
      <c r="BQ460" s="334"/>
      <c r="BR460" s="328"/>
      <c r="BS460" s="426">
        <f>SUM(AQ459:AQ470,AT459:AT470,AW459:AW470,AZ459:AZ470,BC459:BC470,BR459:BR470)+SUM(AO459:AO470,AM459:AM470,AK459:AK470,AI459:AI470,AG459:AG470,AE459:AE470,AC459:AC470,AA459:AA470,Y459:Y470,W459:W470,U459:U470,S459:S470,'IN - All Programs'!Q79,Q459:Q470,O459:O470,M459:M470,K459:K470,I459:I470,G459:G470,'IN - All Programs'!Q79)</f>
        <v>267932</v>
      </c>
    </row>
    <row r="461" spans="1:71" x14ac:dyDescent="0.3">
      <c r="A461" s="412"/>
      <c r="B461" s="450"/>
      <c r="C461" s="453"/>
      <c r="D461" s="456"/>
      <c r="E461" s="424"/>
      <c r="F461" s="325" t="s">
        <v>54</v>
      </c>
      <c r="G461" s="326"/>
      <c r="H461" s="332" t="str">
        <f t="shared" si="878"/>
        <v/>
      </c>
      <c r="I461" s="326"/>
      <c r="J461" s="332" t="str">
        <f t="shared" si="879"/>
        <v/>
      </c>
      <c r="K461" s="326"/>
      <c r="L461" s="332" t="str">
        <f t="shared" si="880"/>
        <v/>
      </c>
      <c r="M461" s="326"/>
      <c r="N461" s="332" t="str">
        <f t="shared" si="881"/>
        <v/>
      </c>
      <c r="O461" s="326"/>
      <c r="P461" s="332" t="str">
        <f t="shared" si="882"/>
        <v/>
      </c>
      <c r="Q461" s="326"/>
      <c r="R461" s="332" t="str">
        <f t="shared" si="883"/>
        <v/>
      </c>
      <c r="S461" s="326"/>
      <c r="T461" s="332" t="str">
        <f t="shared" si="884"/>
        <v/>
      </c>
      <c r="U461" s="326"/>
      <c r="V461" s="332" t="str">
        <f t="shared" si="885"/>
        <v/>
      </c>
      <c r="W461" s="326"/>
      <c r="X461" s="332" t="str">
        <f t="shared" si="886"/>
        <v/>
      </c>
      <c r="Y461" s="326"/>
      <c r="Z461" s="332" t="str">
        <f t="shared" si="887"/>
        <v/>
      </c>
      <c r="AA461" s="326"/>
      <c r="AB461" s="332" t="str">
        <f t="shared" si="888"/>
        <v/>
      </c>
      <c r="AC461" s="326"/>
      <c r="AD461" s="332" t="str">
        <f t="shared" si="889"/>
        <v/>
      </c>
      <c r="AE461" s="326"/>
      <c r="AF461" s="332" t="str">
        <f t="shared" si="890"/>
        <v/>
      </c>
      <c r="AG461" s="326"/>
      <c r="AH461" s="332" t="str">
        <f t="shared" si="891"/>
        <v/>
      </c>
      <c r="AI461" s="326"/>
      <c r="AJ461" s="332" t="str">
        <f t="shared" si="892"/>
        <v/>
      </c>
      <c r="AK461" s="326"/>
      <c r="AL461" s="332" t="str">
        <f t="shared" si="893"/>
        <v/>
      </c>
      <c r="AM461" s="326"/>
      <c r="AN461" s="332" t="str">
        <f t="shared" si="894"/>
        <v/>
      </c>
      <c r="AO461" s="326"/>
      <c r="AP461" s="332" t="str">
        <f>IF(AO461&gt;0,AO461,"")</f>
        <v/>
      </c>
      <c r="AQ461" s="328"/>
      <c r="AR461" s="333">
        <f t="shared" si="895"/>
        <v>0</v>
      </c>
      <c r="AS461" s="334"/>
      <c r="AT461" s="328"/>
      <c r="AU461" s="333">
        <f t="shared" si="896"/>
        <v>0</v>
      </c>
      <c r="AV461" s="334"/>
      <c r="AW461" s="328"/>
      <c r="AX461" s="333">
        <f t="shared" si="897"/>
        <v>0</v>
      </c>
      <c r="AY461" s="334"/>
      <c r="AZ461" s="328"/>
      <c r="BA461" s="333">
        <f t="shared" si="898"/>
        <v>0</v>
      </c>
      <c r="BB461" s="334"/>
      <c r="BC461" s="328"/>
      <c r="BD461" s="333">
        <f t="shared" si="899"/>
        <v>0</v>
      </c>
      <c r="BE461" s="334"/>
      <c r="BF461" s="328"/>
      <c r="BG461" s="333">
        <f t="shared" si="900"/>
        <v>0</v>
      </c>
      <c r="BH461" s="334"/>
      <c r="BI461" s="328"/>
      <c r="BJ461" s="333">
        <f t="shared" si="901"/>
        <v>0</v>
      </c>
      <c r="BK461" s="334"/>
      <c r="BL461" s="328"/>
      <c r="BM461" s="333">
        <f t="shared" si="902"/>
        <v>0</v>
      </c>
      <c r="BN461" s="334"/>
      <c r="BO461" s="328"/>
      <c r="BP461" s="333">
        <f t="shared" si="903"/>
        <v>0</v>
      </c>
      <c r="BQ461" s="334"/>
      <c r="BR461" s="328"/>
      <c r="BS461" s="426"/>
    </row>
    <row r="462" spans="1:71" x14ac:dyDescent="0.3">
      <c r="A462" s="412"/>
      <c r="B462" s="450"/>
      <c r="C462" s="453"/>
      <c r="D462" s="456"/>
      <c r="E462" s="424"/>
      <c r="F462" s="325" t="s">
        <v>55</v>
      </c>
      <c r="G462" s="326"/>
      <c r="H462" s="335" t="str">
        <f t="shared" si="878"/>
        <v/>
      </c>
      <c r="I462" s="326"/>
      <c r="J462" s="335" t="str">
        <f t="shared" si="879"/>
        <v/>
      </c>
      <c r="K462" s="326"/>
      <c r="L462" s="335" t="str">
        <f t="shared" si="880"/>
        <v/>
      </c>
      <c r="M462" s="326"/>
      <c r="N462" s="335" t="str">
        <f t="shared" si="881"/>
        <v/>
      </c>
      <c r="O462" s="326"/>
      <c r="P462" s="335" t="str">
        <f t="shared" si="882"/>
        <v/>
      </c>
      <c r="Q462" s="326"/>
      <c r="R462" s="335" t="str">
        <f t="shared" si="883"/>
        <v/>
      </c>
      <c r="S462" s="326"/>
      <c r="T462" s="335" t="str">
        <f t="shared" si="884"/>
        <v/>
      </c>
      <c r="U462" s="326"/>
      <c r="V462" s="335" t="str">
        <f t="shared" si="885"/>
        <v/>
      </c>
      <c r="W462" s="326"/>
      <c r="X462" s="335" t="str">
        <f t="shared" si="886"/>
        <v/>
      </c>
      <c r="Y462" s="326"/>
      <c r="Z462" s="335" t="str">
        <f t="shared" si="887"/>
        <v/>
      </c>
      <c r="AA462" s="326"/>
      <c r="AB462" s="335" t="str">
        <f t="shared" si="888"/>
        <v/>
      </c>
      <c r="AC462" s="326"/>
      <c r="AD462" s="335" t="str">
        <f t="shared" si="889"/>
        <v/>
      </c>
      <c r="AE462" s="326"/>
      <c r="AF462" s="335" t="str">
        <f t="shared" si="890"/>
        <v/>
      </c>
      <c r="AG462" s="326"/>
      <c r="AH462" s="335" t="str">
        <f t="shared" si="891"/>
        <v/>
      </c>
      <c r="AI462" s="326"/>
      <c r="AJ462" s="335" t="str">
        <f t="shared" si="892"/>
        <v/>
      </c>
      <c r="AK462" s="326"/>
      <c r="AL462" s="335" t="str">
        <f t="shared" si="893"/>
        <v/>
      </c>
      <c r="AM462" s="326"/>
      <c r="AN462" s="335" t="str">
        <f t="shared" si="894"/>
        <v/>
      </c>
      <c r="AO462" s="326"/>
      <c r="AP462" s="335" t="str">
        <f>IF(AO462&gt;0,AO462,"")</f>
        <v/>
      </c>
      <c r="AQ462" s="328"/>
      <c r="AR462" s="333">
        <f t="shared" si="895"/>
        <v>0</v>
      </c>
      <c r="AS462" s="334"/>
      <c r="AT462" s="328"/>
      <c r="AU462" s="333">
        <f t="shared" si="896"/>
        <v>0</v>
      </c>
      <c r="AV462" s="334"/>
      <c r="AW462" s="328"/>
      <c r="AX462" s="333">
        <f t="shared" si="897"/>
        <v>0</v>
      </c>
      <c r="AY462" s="334"/>
      <c r="AZ462" s="328"/>
      <c r="BA462" s="333">
        <f t="shared" si="898"/>
        <v>0</v>
      </c>
      <c r="BB462" s="334"/>
      <c r="BC462" s="271">
        <v>36615</v>
      </c>
      <c r="BD462" s="272">
        <f t="shared" si="899"/>
        <v>36615</v>
      </c>
      <c r="BE462" s="273"/>
      <c r="BF462" s="328"/>
      <c r="BG462" s="333">
        <f t="shared" si="900"/>
        <v>0</v>
      </c>
      <c r="BH462" s="334"/>
      <c r="BI462" s="328"/>
      <c r="BJ462" s="333">
        <f t="shared" si="901"/>
        <v>0</v>
      </c>
      <c r="BK462" s="334"/>
      <c r="BL462" s="328"/>
      <c r="BM462" s="333">
        <f t="shared" si="902"/>
        <v>0</v>
      </c>
      <c r="BN462" s="334"/>
      <c r="BO462" s="328"/>
      <c r="BP462" s="333">
        <f t="shared" si="903"/>
        <v>0</v>
      </c>
      <c r="BQ462" s="334"/>
      <c r="BR462" s="328"/>
      <c r="BS462" s="348" t="s">
        <v>43</v>
      </c>
    </row>
    <row r="463" spans="1:71" x14ac:dyDescent="0.3">
      <c r="A463" s="412"/>
      <c r="B463" s="450"/>
      <c r="C463" s="453"/>
      <c r="D463" s="456"/>
      <c r="E463" s="424"/>
      <c r="F463" s="325" t="s">
        <v>56</v>
      </c>
      <c r="G463" s="326"/>
      <c r="H463" s="335" t="str">
        <f t="shared" si="878"/>
        <v/>
      </c>
      <c r="I463" s="326"/>
      <c r="J463" s="335" t="str">
        <f t="shared" si="879"/>
        <v/>
      </c>
      <c r="K463" s="326"/>
      <c r="L463" s="335" t="str">
        <f t="shared" si="880"/>
        <v/>
      </c>
      <c r="M463" s="326"/>
      <c r="N463" s="335" t="str">
        <f t="shared" si="881"/>
        <v/>
      </c>
      <c r="O463" s="326"/>
      <c r="P463" s="335" t="str">
        <f t="shared" si="882"/>
        <v/>
      </c>
      <c r="Q463" s="326"/>
      <c r="R463" s="335" t="str">
        <f t="shared" si="883"/>
        <v/>
      </c>
      <c r="S463" s="326"/>
      <c r="T463" s="335" t="str">
        <f t="shared" si="884"/>
        <v/>
      </c>
      <c r="U463" s="326"/>
      <c r="V463" s="335" t="str">
        <f t="shared" si="885"/>
        <v/>
      </c>
      <c r="W463" s="326"/>
      <c r="X463" s="335" t="str">
        <f t="shared" si="886"/>
        <v/>
      </c>
      <c r="Y463" s="326"/>
      <c r="Z463" s="335" t="str">
        <f t="shared" si="887"/>
        <v/>
      </c>
      <c r="AA463" s="326"/>
      <c r="AB463" s="335" t="str">
        <f t="shared" si="888"/>
        <v/>
      </c>
      <c r="AC463" s="326"/>
      <c r="AD463" s="335" t="str">
        <f t="shared" si="889"/>
        <v/>
      </c>
      <c r="AE463" s="326"/>
      <c r="AF463" s="335" t="str">
        <f t="shared" si="890"/>
        <v/>
      </c>
      <c r="AG463" s="326"/>
      <c r="AH463" s="335" t="str">
        <f t="shared" si="891"/>
        <v/>
      </c>
      <c r="AI463" s="326"/>
      <c r="AJ463" s="335" t="str">
        <f t="shared" si="892"/>
        <v/>
      </c>
      <c r="AK463" s="326"/>
      <c r="AL463" s="335" t="str">
        <f t="shared" si="893"/>
        <v/>
      </c>
      <c r="AM463" s="326"/>
      <c r="AN463" s="335" t="str">
        <f t="shared" si="894"/>
        <v/>
      </c>
      <c r="AO463" s="326"/>
      <c r="AP463" s="335"/>
      <c r="AQ463" s="328"/>
      <c r="AR463" s="333">
        <f t="shared" si="895"/>
        <v>0</v>
      </c>
      <c r="AS463" s="334"/>
      <c r="AT463" s="328"/>
      <c r="AU463" s="333">
        <f t="shared" si="896"/>
        <v>0</v>
      </c>
      <c r="AV463" s="334"/>
      <c r="AW463" s="328"/>
      <c r="AX463" s="333">
        <f t="shared" si="897"/>
        <v>0</v>
      </c>
      <c r="AY463" s="334"/>
      <c r="AZ463" s="328"/>
      <c r="BA463" s="333">
        <f t="shared" si="898"/>
        <v>0</v>
      </c>
      <c r="BB463" s="334"/>
      <c r="BC463" s="328"/>
      <c r="BD463" s="333">
        <f t="shared" si="899"/>
        <v>0</v>
      </c>
      <c r="BE463" s="334"/>
      <c r="BF463" s="328"/>
      <c r="BG463" s="333">
        <f t="shared" si="900"/>
        <v>0</v>
      </c>
      <c r="BH463" s="334"/>
      <c r="BI463" s="328"/>
      <c r="BJ463" s="333">
        <f t="shared" si="901"/>
        <v>0</v>
      </c>
      <c r="BK463" s="334"/>
      <c r="BL463" s="328"/>
      <c r="BM463" s="333">
        <f t="shared" si="902"/>
        <v>0</v>
      </c>
      <c r="BN463" s="334"/>
      <c r="BO463" s="328"/>
      <c r="BP463" s="333">
        <f t="shared" si="903"/>
        <v>0</v>
      </c>
      <c r="BQ463" s="334"/>
      <c r="BR463" s="328"/>
      <c r="BS463" s="426">
        <f>SUM(AR459:AR470,AU459:AU470,AX459:AX470,BA459:BA470,BD459:BD470)</f>
        <v>36615</v>
      </c>
    </row>
    <row r="464" spans="1:71" x14ac:dyDescent="0.3">
      <c r="A464" s="412"/>
      <c r="B464" s="450"/>
      <c r="C464" s="453"/>
      <c r="D464" s="456"/>
      <c r="E464" s="424"/>
      <c r="F464" s="325" t="s">
        <v>57</v>
      </c>
      <c r="G464" s="326"/>
      <c r="H464" s="332" t="str">
        <f t="shared" si="878"/>
        <v/>
      </c>
      <c r="I464" s="326"/>
      <c r="J464" s="332" t="str">
        <f t="shared" si="879"/>
        <v/>
      </c>
      <c r="K464" s="326"/>
      <c r="L464" s="332" t="str">
        <f t="shared" si="880"/>
        <v/>
      </c>
      <c r="M464" s="326"/>
      <c r="N464" s="332" t="str">
        <f t="shared" si="881"/>
        <v/>
      </c>
      <c r="O464" s="326"/>
      <c r="P464" s="332" t="str">
        <f t="shared" si="882"/>
        <v/>
      </c>
      <c r="Q464" s="326"/>
      <c r="R464" s="332" t="str">
        <f t="shared" si="883"/>
        <v/>
      </c>
      <c r="S464" s="326"/>
      <c r="T464" s="332" t="str">
        <f t="shared" si="884"/>
        <v/>
      </c>
      <c r="U464" s="326"/>
      <c r="V464" s="332" t="str">
        <f t="shared" si="885"/>
        <v/>
      </c>
      <c r="W464" s="326"/>
      <c r="X464" s="332" t="str">
        <f t="shared" si="886"/>
        <v/>
      </c>
      <c r="Y464" s="326"/>
      <c r="Z464" s="332" t="str">
        <f t="shared" si="887"/>
        <v/>
      </c>
      <c r="AA464" s="326"/>
      <c r="AB464" s="332" t="str">
        <f t="shared" si="888"/>
        <v/>
      </c>
      <c r="AC464" s="326"/>
      <c r="AD464" s="332" t="str">
        <f t="shared" si="889"/>
        <v/>
      </c>
      <c r="AE464" s="326"/>
      <c r="AF464" s="332" t="str">
        <f t="shared" si="890"/>
        <v/>
      </c>
      <c r="AG464" s="326"/>
      <c r="AH464" s="332" t="str">
        <f t="shared" si="891"/>
        <v/>
      </c>
      <c r="AI464" s="326"/>
      <c r="AJ464" s="332" t="str">
        <f t="shared" si="892"/>
        <v/>
      </c>
      <c r="AK464" s="326"/>
      <c r="AL464" s="332" t="str">
        <f t="shared" si="893"/>
        <v/>
      </c>
      <c r="AM464" s="326"/>
      <c r="AN464" s="332" t="str">
        <f t="shared" si="894"/>
        <v/>
      </c>
      <c r="AO464" s="326"/>
      <c r="AP464" s="332"/>
      <c r="AQ464" s="328"/>
      <c r="AR464" s="333">
        <f t="shared" si="895"/>
        <v>0</v>
      </c>
      <c r="AS464" s="334"/>
      <c r="AT464" s="328"/>
      <c r="AU464" s="333">
        <f t="shared" si="896"/>
        <v>0</v>
      </c>
      <c r="AV464" s="334"/>
      <c r="AW464" s="328"/>
      <c r="AX464" s="333">
        <f t="shared" si="897"/>
        <v>0</v>
      </c>
      <c r="AY464" s="334"/>
      <c r="AZ464" s="328"/>
      <c r="BA464" s="333">
        <f t="shared" si="898"/>
        <v>0</v>
      </c>
      <c r="BB464" s="334"/>
      <c r="BC464" s="328"/>
      <c r="BD464" s="333">
        <f t="shared" si="899"/>
        <v>0</v>
      </c>
      <c r="BE464" s="334"/>
      <c r="BF464" s="328"/>
      <c r="BG464" s="333">
        <f t="shared" si="900"/>
        <v>0</v>
      </c>
      <c r="BH464" s="334"/>
      <c r="BI464" s="271">
        <v>688981</v>
      </c>
      <c r="BJ464" s="272">
        <f t="shared" si="901"/>
        <v>688981</v>
      </c>
      <c r="BK464" s="273"/>
      <c r="BL464" s="328"/>
      <c r="BM464" s="333">
        <f t="shared" si="902"/>
        <v>0</v>
      </c>
      <c r="BN464" s="334"/>
      <c r="BO464" s="328"/>
      <c r="BP464" s="333">
        <f t="shared" si="903"/>
        <v>0</v>
      </c>
      <c r="BQ464" s="334"/>
      <c r="BR464" s="328"/>
      <c r="BS464" s="427"/>
    </row>
    <row r="465" spans="1:71" x14ac:dyDescent="0.3">
      <c r="A465" s="412"/>
      <c r="B465" s="450"/>
      <c r="C465" s="453"/>
      <c r="D465" s="456"/>
      <c r="E465" s="424"/>
      <c r="F465" s="325" t="s">
        <v>58</v>
      </c>
      <c r="G465" s="326"/>
      <c r="H465" s="332" t="str">
        <f t="shared" si="878"/>
        <v/>
      </c>
      <c r="I465" s="326"/>
      <c r="J465" s="332" t="str">
        <f t="shared" si="879"/>
        <v/>
      </c>
      <c r="K465" s="326"/>
      <c r="L465" s="332" t="str">
        <f t="shared" si="880"/>
        <v/>
      </c>
      <c r="M465" s="326"/>
      <c r="N465" s="332" t="str">
        <f t="shared" si="881"/>
        <v/>
      </c>
      <c r="O465" s="326"/>
      <c r="P465" s="332" t="str">
        <f t="shared" si="882"/>
        <v/>
      </c>
      <c r="Q465" s="326"/>
      <c r="R465" s="332" t="str">
        <f t="shared" si="883"/>
        <v/>
      </c>
      <c r="S465" s="326"/>
      <c r="T465" s="332" t="str">
        <f t="shared" si="884"/>
        <v/>
      </c>
      <c r="U465" s="326"/>
      <c r="V465" s="332" t="str">
        <f t="shared" si="885"/>
        <v/>
      </c>
      <c r="W465" s="326"/>
      <c r="X465" s="332" t="str">
        <f t="shared" si="886"/>
        <v/>
      </c>
      <c r="Y465" s="326"/>
      <c r="Z465" s="332" t="str">
        <f t="shared" si="887"/>
        <v/>
      </c>
      <c r="AA465" s="326"/>
      <c r="AB465" s="332" t="str">
        <f t="shared" si="888"/>
        <v/>
      </c>
      <c r="AC465" s="326"/>
      <c r="AD465" s="332" t="str">
        <f t="shared" si="889"/>
        <v/>
      </c>
      <c r="AE465" s="326"/>
      <c r="AF465" s="332" t="str">
        <f t="shared" si="890"/>
        <v/>
      </c>
      <c r="AG465" s="326"/>
      <c r="AH465" s="332" t="str">
        <f t="shared" si="891"/>
        <v/>
      </c>
      <c r="AI465" s="326"/>
      <c r="AJ465" s="332" t="str">
        <f t="shared" si="892"/>
        <v/>
      </c>
      <c r="AK465" s="326"/>
      <c r="AL465" s="332" t="str">
        <f t="shared" si="893"/>
        <v/>
      </c>
      <c r="AM465" s="326"/>
      <c r="AN465" s="332" t="str">
        <f t="shared" si="894"/>
        <v/>
      </c>
      <c r="AO465" s="326"/>
      <c r="AP465" s="332" t="str">
        <f t="shared" ref="AP465:AP470" si="904">IF(AO465&gt;0,AO465,"")</f>
        <v/>
      </c>
      <c r="AQ465" s="328"/>
      <c r="AR465" s="333">
        <f t="shared" si="895"/>
        <v>0</v>
      </c>
      <c r="AS465" s="334"/>
      <c r="AT465" s="328"/>
      <c r="AU465" s="333">
        <f t="shared" si="896"/>
        <v>0</v>
      </c>
      <c r="AV465" s="334"/>
      <c r="AW465" s="328"/>
      <c r="AX465" s="333">
        <f t="shared" si="897"/>
        <v>0</v>
      </c>
      <c r="AY465" s="334"/>
      <c r="AZ465" s="328"/>
      <c r="BA465" s="333">
        <f t="shared" si="898"/>
        <v>0</v>
      </c>
      <c r="BB465" s="334"/>
      <c r="BC465" s="328"/>
      <c r="BD465" s="333">
        <f t="shared" si="899"/>
        <v>0</v>
      </c>
      <c r="BE465" s="334"/>
      <c r="BF465" s="328"/>
      <c r="BG465" s="333">
        <f t="shared" si="900"/>
        <v>0</v>
      </c>
      <c r="BH465" s="334"/>
      <c r="BI465" s="328"/>
      <c r="BJ465" s="333">
        <f t="shared" si="901"/>
        <v>0</v>
      </c>
      <c r="BK465" s="334"/>
      <c r="BL465" s="328"/>
      <c r="BM465" s="333">
        <f t="shared" si="902"/>
        <v>0</v>
      </c>
      <c r="BN465" s="334"/>
      <c r="BO465" s="328"/>
      <c r="BP465" s="333">
        <f t="shared" si="903"/>
        <v>0</v>
      </c>
      <c r="BQ465" s="334"/>
      <c r="BR465" s="328"/>
      <c r="BS465" s="348" t="s">
        <v>44</v>
      </c>
    </row>
    <row r="466" spans="1:71" x14ac:dyDescent="0.3">
      <c r="A466" s="412"/>
      <c r="B466" s="450"/>
      <c r="C466" s="453"/>
      <c r="D466" s="456"/>
      <c r="E466" s="424"/>
      <c r="F466" s="325" t="s">
        <v>59</v>
      </c>
      <c r="G466" s="326"/>
      <c r="H466" s="332" t="str">
        <f t="shared" si="878"/>
        <v/>
      </c>
      <c r="I466" s="326"/>
      <c r="J466" s="332" t="str">
        <f t="shared" si="879"/>
        <v/>
      </c>
      <c r="K466" s="326"/>
      <c r="L466" s="332" t="str">
        <f t="shared" si="880"/>
        <v/>
      </c>
      <c r="M466" s="326"/>
      <c r="N466" s="332" t="str">
        <f t="shared" si="881"/>
        <v/>
      </c>
      <c r="O466" s="326"/>
      <c r="P466" s="332" t="str">
        <f t="shared" si="882"/>
        <v/>
      </c>
      <c r="Q466" s="326"/>
      <c r="R466" s="332" t="str">
        <f t="shared" si="883"/>
        <v/>
      </c>
      <c r="S466" s="326"/>
      <c r="T466" s="332" t="str">
        <f t="shared" si="884"/>
        <v/>
      </c>
      <c r="U466" s="326"/>
      <c r="V466" s="332" t="str">
        <f t="shared" si="885"/>
        <v/>
      </c>
      <c r="W466" s="326"/>
      <c r="X466" s="332" t="str">
        <f t="shared" si="886"/>
        <v/>
      </c>
      <c r="Y466" s="326"/>
      <c r="Z466" s="332" t="str">
        <f t="shared" si="887"/>
        <v/>
      </c>
      <c r="AA466" s="326"/>
      <c r="AB466" s="332" t="str">
        <f t="shared" si="888"/>
        <v/>
      </c>
      <c r="AC466" s="326"/>
      <c r="AD466" s="332" t="str">
        <f t="shared" si="889"/>
        <v/>
      </c>
      <c r="AE466" s="326"/>
      <c r="AF466" s="332" t="str">
        <f t="shared" si="890"/>
        <v/>
      </c>
      <c r="AG466" s="326"/>
      <c r="AH466" s="332" t="str">
        <f t="shared" si="891"/>
        <v/>
      </c>
      <c r="AI466" s="326"/>
      <c r="AJ466" s="332" t="str">
        <f t="shared" si="892"/>
        <v/>
      </c>
      <c r="AK466" s="326"/>
      <c r="AL466" s="332" t="str">
        <f t="shared" si="893"/>
        <v/>
      </c>
      <c r="AM466" s="326"/>
      <c r="AN466" s="332" t="str">
        <f t="shared" si="894"/>
        <v/>
      </c>
      <c r="AO466" s="326"/>
      <c r="AP466" s="332" t="str">
        <f t="shared" si="904"/>
        <v/>
      </c>
      <c r="AQ466" s="328"/>
      <c r="AR466" s="333">
        <f t="shared" si="895"/>
        <v>0</v>
      </c>
      <c r="AS466" s="334"/>
      <c r="AT466" s="328"/>
      <c r="AU466" s="333">
        <f t="shared" si="896"/>
        <v>0</v>
      </c>
      <c r="AV466" s="334"/>
      <c r="AW466" s="328"/>
      <c r="AX466" s="333">
        <f t="shared" si="897"/>
        <v>0</v>
      </c>
      <c r="AY466" s="334"/>
      <c r="AZ466" s="328"/>
      <c r="BA466" s="333">
        <f t="shared" si="898"/>
        <v>0</v>
      </c>
      <c r="BB466" s="334"/>
      <c r="BC466" s="328"/>
      <c r="BD466" s="333">
        <f t="shared" si="899"/>
        <v>0</v>
      </c>
      <c r="BE466" s="334"/>
      <c r="BF466" s="328"/>
      <c r="BG466" s="333">
        <f t="shared" si="900"/>
        <v>0</v>
      </c>
      <c r="BH466" s="334"/>
      <c r="BI466" s="328"/>
      <c r="BJ466" s="333">
        <f t="shared" si="901"/>
        <v>0</v>
      </c>
      <c r="BK466" s="334"/>
      <c r="BL466" s="328"/>
      <c r="BM466" s="333">
        <f t="shared" si="902"/>
        <v>0</v>
      </c>
      <c r="BN466" s="334"/>
      <c r="BO466" s="328"/>
      <c r="BP466" s="333">
        <f t="shared" si="903"/>
        <v>0</v>
      </c>
      <c r="BQ466" s="334"/>
      <c r="BR466" s="328"/>
      <c r="BS466" s="426">
        <f>SUM(AS459:AS470,AV459:AV470,AY459:AY470,BB459:BB470,BE459:BE470)+SUM(AP459:AP470,AN459:AN470,AL459:AL470,AJ459:AJ470,AH459:AH470,AF459:AF470,AD459:AD470,AB459:AB470,Z459:Z470,X459:X470,V459:V470,T459:T470,R459:R470,P459:P470,N459:N470,L459:L470,J459:J470,H459:H470)</f>
        <v>231317</v>
      </c>
    </row>
    <row r="467" spans="1:71" x14ac:dyDescent="0.3">
      <c r="A467" s="412"/>
      <c r="B467" s="450"/>
      <c r="C467" s="453"/>
      <c r="D467" s="456"/>
      <c r="E467" s="424"/>
      <c r="F467" s="325" t="s">
        <v>60</v>
      </c>
      <c r="G467" s="326"/>
      <c r="H467" s="332" t="str">
        <f t="shared" si="878"/>
        <v/>
      </c>
      <c r="I467" s="326"/>
      <c r="J467" s="332" t="str">
        <f t="shared" si="879"/>
        <v/>
      </c>
      <c r="K467" s="326"/>
      <c r="L467" s="332" t="str">
        <f t="shared" si="880"/>
        <v/>
      </c>
      <c r="M467" s="326"/>
      <c r="N467" s="332" t="str">
        <f t="shared" si="881"/>
        <v/>
      </c>
      <c r="O467" s="326"/>
      <c r="P467" s="332" t="str">
        <f t="shared" si="882"/>
        <v/>
      </c>
      <c r="Q467" s="326"/>
      <c r="R467" s="332" t="str">
        <f t="shared" si="883"/>
        <v/>
      </c>
      <c r="S467" s="326"/>
      <c r="T467" s="332" t="str">
        <f t="shared" si="884"/>
        <v/>
      </c>
      <c r="U467" s="326"/>
      <c r="V467" s="332" t="str">
        <f t="shared" si="885"/>
        <v/>
      </c>
      <c r="W467" s="326"/>
      <c r="X467" s="332" t="str">
        <f t="shared" si="886"/>
        <v/>
      </c>
      <c r="Y467" s="326"/>
      <c r="Z467" s="332" t="str">
        <f t="shared" si="887"/>
        <v/>
      </c>
      <c r="AA467" s="326"/>
      <c r="AB467" s="332" t="str">
        <f t="shared" si="888"/>
        <v/>
      </c>
      <c r="AC467" s="326"/>
      <c r="AD467" s="332" t="str">
        <f t="shared" si="889"/>
        <v/>
      </c>
      <c r="AE467" s="326"/>
      <c r="AF467" s="332" t="str">
        <f t="shared" si="890"/>
        <v/>
      </c>
      <c r="AG467" s="326"/>
      <c r="AH467" s="332" t="str">
        <f t="shared" si="891"/>
        <v/>
      </c>
      <c r="AI467" s="326"/>
      <c r="AJ467" s="332" t="str">
        <f t="shared" si="892"/>
        <v/>
      </c>
      <c r="AK467" s="326"/>
      <c r="AL467" s="332" t="str">
        <f t="shared" si="893"/>
        <v/>
      </c>
      <c r="AM467" s="326"/>
      <c r="AN467" s="332" t="str">
        <f t="shared" si="894"/>
        <v/>
      </c>
      <c r="AO467" s="326"/>
      <c r="AP467" s="332" t="str">
        <f t="shared" si="904"/>
        <v/>
      </c>
      <c r="AQ467" s="328"/>
      <c r="AR467" s="333">
        <f t="shared" si="895"/>
        <v>0</v>
      </c>
      <c r="AS467" s="334"/>
      <c r="AT467" s="328"/>
      <c r="AU467" s="333">
        <f t="shared" si="896"/>
        <v>0</v>
      </c>
      <c r="AV467" s="334"/>
      <c r="AW467" s="328"/>
      <c r="AX467" s="333">
        <f t="shared" si="897"/>
        <v>0</v>
      </c>
      <c r="AY467" s="334"/>
      <c r="AZ467" s="328"/>
      <c r="BA467" s="333">
        <f t="shared" si="898"/>
        <v>0</v>
      </c>
      <c r="BB467" s="334"/>
      <c r="BC467" s="328"/>
      <c r="BD467" s="333">
        <f t="shared" si="899"/>
        <v>0</v>
      </c>
      <c r="BE467" s="334"/>
      <c r="BF467" s="328"/>
      <c r="BG467" s="333">
        <f t="shared" si="900"/>
        <v>0</v>
      </c>
      <c r="BH467" s="334"/>
      <c r="BI467" s="328"/>
      <c r="BJ467" s="333">
        <f t="shared" si="901"/>
        <v>0</v>
      </c>
      <c r="BK467" s="334"/>
      <c r="BL467" s="328"/>
      <c r="BM467" s="333">
        <f t="shared" si="902"/>
        <v>0</v>
      </c>
      <c r="BN467" s="334"/>
      <c r="BO467" s="328"/>
      <c r="BP467" s="333">
        <f t="shared" si="903"/>
        <v>0</v>
      </c>
      <c r="BQ467" s="334"/>
      <c r="BR467" s="328"/>
      <c r="BS467" s="426"/>
    </row>
    <row r="468" spans="1:71" x14ac:dyDescent="0.3">
      <c r="A468" s="412"/>
      <c r="B468" s="450"/>
      <c r="C468" s="453"/>
      <c r="D468" s="456"/>
      <c r="E468" s="424"/>
      <c r="F468" s="325" t="s">
        <v>61</v>
      </c>
      <c r="G468" s="326"/>
      <c r="H468" s="335" t="str">
        <f t="shared" si="878"/>
        <v/>
      </c>
      <c r="I468" s="326"/>
      <c r="J468" s="335" t="str">
        <f t="shared" si="879"/>
        <v/>
      </c>
      <c r="K468" s="326"/>
      <c r="L468" s="335" t="str">
        <f t="shared" si="880"/>
        <v/>
      </c>
      <c r="M468" s="326"/>
      <c r="N468" s="335" t="str">
        <f t="shared" si="881"/>
        <v/>
      </c>
      <c r="O468" s="326"/>
      <c r="P468" s="335" t="str">
        <f t="shared" si="882"/>
        <v/>
      </c>
      <c r="Q468" s="326"/>
      <c r="R468" s="335" t="str">
        <f t="shared" si="883"/>
        <v/>
      </c>
      <c r="S468" s="326"/>
      <c r="T468" s="335" t="str">
        <f t="shared" si="884"/>
        <v/>
      </c>
      <c r="U468" s="326"/>
      <c r="V468" s="335" t="str">
        <f t="shared" si="885"/>
        <v/>
      </c>
      <c r="W468" s="326"/>
      <c r="X468" s="335" t="str">
        <f t="shared" si="886"/>
        <v/>
      </c>
      <c r="Y468" s="326"/>
      <c r="Z468" s="335" t="str">
        <f t="shared" si="887"/>
        <v/>
      </c>
      <c r="AA468" s="326"/>
      <c r="AB468" s="335" t="str">
        <f t="shared" si="888"/>
        <v/>
      </c>
      <c r="AC468" s="326"/>
      <c r="AD468" s="335" t="str">
        <f t="shared" si="889"/>
        <v/>
      </c>
      <c r="AE468" s="326"/>
      <c r="AF468" s="335" t="str">
        <f t="shared" si="890"/>
        <v/>
      </c>
      <c r="AG468" s="326"/>
      <c r="AH468" s="335" t="str">
        <f t="shared" si="891"/>
        <v/>
      </c>
      <c r="AI468" s="326"/>
      <c r="AJ468" s="335" t="str">
        <f t="shared" si="892"/>
        <v/>
      </c>
      <c r="AK468" s="326"/>
      <c r="AL468" s="335" t="str">
        <f t="shared" si="893"/>
        <v/>
      </c>
      <c r="AM468" s="326"/>
      <c r="AN468" s="335" t="str">
        <f t="shared" si="894"/>
        <v/>
      </c>
      <c r="AO468" s="326"/>
      <c r="AP468" s="335" t="str">
        <f t="shared" si="904"/>
        <v/>
      </c>
      <c r="AQ468" s="328"/>
      <c r="AR468" s="333">
        <f t="shared" si="895"/>
        <v>0</v>
      </c>
      <c r="AS468" s="334"/>
      <c r="AT468" s="328"/>
      <c r="AU468" s="333">
        <f t="shared" si="896"/>
        <v>0</v>
      </c>
      <c r="AV468" s="334"/>
      <c r="AW468" s="328"/>
      <c r="AX468" s="333">
        <f t="shared" si="897"/>
        <v>0</v>
      </c>
      <c r="AY468" s="334"/>
      <c r="AZ468" s="328"/>
      <c r="BA468" s="333">
        <f t="shared" si="898"/>
        <v>0</v>
      </c>
      <c r="BB468" s="334"/>
      <c r="BC468" s="328"/>
      <c r="BD468" s="333">
        <f t="shared" si="899"/>
        <v>0</v>
      </c>
      <c r="BE468" s="334"/>
      <c r="BF468" s="328"/>
      <c r="BG468" s="333">
        <f t="shared" si="900"/>
        <v>0</v>
      </c>
      <c r="BH468" s="334"/>
      <c r="BI468" s="328"/>
      <c r="BJ468" s="333">
        <f t="shared" si="901"/>
        <v>0</v>
      </c>
      <c r="BK468" s="334"/>
      <c r="BL468" s="328"/>
      <c r="BM468" s="333">
        <f t="shared" si="902"/>
        <v>0</v>
      </c>
      <c r="BN468" s="334"/>
      <c r="BO468" s="328"/>
      <c r="BP468" s="333">
        <f t="shared" si="903"/>
        <v>0</v>
      </c>
      <c r="BQ468" s="334"/>
      <c r="BR468" s="328"/>
      <c r="BS468" s="348" t="s">
        <v>62</v>
      </c>
    </row>
    <row r="469" spans="1:71" ht="15" customHeight="1" x14ac:dyDescent="0.3">
      <c r="A469" s="412"/>
      <c r="B469" s="450"/>
      <c r="C469" s="453"/>
      <c r="D469" s="456"/>
      <c r="E469" s="424"/>
      <c r="F469" s="325" t="s">
        <v>63</v>
      </c>
      <c r="G469" s="326"/>
      <c r="H469" s="332" t="str">
        <f t="shared" si="878"/>
        <v/>
      </c>
      <c r="I469" s="326"/>
      <c r="J469" s="332" t="str">
        <f t="shared" si="879"/>
        <v/>
      </c>
      <c r="K469" s="326"/>
      <c r="L469" s="332" t="str">
        <f t="shared" si="880"/>
        <v/>
      </c>
      <c r="M469" s="326"/>
      <c r="N469" s="332" t="str">
        <f t="shared" si="881"/>
        <v/>
      </c>
      <c r="O469" s="326"/>
      <c r="P469" s="332" t="str">
        <f t="shared" si="882"/>
        <v/>
      </c>
      <c r="Q469" s="326"/>
      <c r="R469" s="332" t="str">
        <f t="shared" si="883"/>
        <v/>
      </c>
      <c r="S469" s="326"/>
      <c r="T469" s="332" t="str">
        <f t="shared" si="884"/>
        <v/>
      </c>
      <c r="U469" s="326"/>
      <c r="V469" s="332" t="str">
        <f t="shared" si="885"/>
        <v/>
      </c>
      <c r="W469" s="326"/>
      <c r="X469" s="332" t="str">
        <f t="shared" si="886"/>
        <v/>
      </c>
      <c r="Y469" s="326"/>
      <c r="Z469" s="332" t="str">
        <f t="shared" si="887"/>
        <v/>
      </c>
      <c r="AA469" s="326"/>
      <c r="AB469" s="332" t="str">
        <f t="shared" si="888"/>
        <v/>
      </c>
      <c r="AC469" s="326"/>
      <c r="AD469" s="332" t="str">
        <f t="shared" si="889"/>
        <v/>
      </c>
      <c r="AE469" s="326"/>
      <c r="AF469" s="332" t="str">
        <f t="shared" si="890"/>
        <v/>
      </c>
      <c r="AG469" s="326"/>
      <c r="AH469" s="332" t="str">
        <f t="shared" si="891"/>
        <v/>
      </c>
      <c r="AI469" s="326"/>
      <c r="AJ469" s="332" t="str">
        <f t="shared" si="892"/>
        <v/>
      </c>
      <c r="AK469" s="326"/>
      <c r="AL469" s="332" t="str">
        <f t="shared" si="893"/>
        <v/>
      </c>
      <c r="AM469" s="326"/>
      <c r="AN469" s="332" t="str">
        <f t="shared" si="894"/>
        <v/>
      </c>
      <c r="AO469" s="326"/>
      <c r="AP469" s="332" t="str">
        <f t="shared" si="904"/>
        <v/>
      </c>
      <c r="AQ469" s="328"/>
      <c r="AR469" s="333">
        <f t="shared" si="895"/>
        <v>0</v>
      </c>
      <c r="AS469" s="334"/>
      <c r="AT469" s="328"/>
      <c r="AU469" s="333">
        <f t="shared" si="896"/>
        <v>0</v>
      </c>
      <c r="AV469" s="334"/>
      <c r="AW469" s="328"/>
      <c r="AX469" s="333">
        <f t="shared" si="897"/>
        <v>0</v>
      </c>
      <c r="AY469" s="334"/>
      <c r="AZ469" s="328"/>
      <c r="BA469" s="333">
        <f t="shared" si="898"/>
        <v>0</v>
      </c>
      <c r="BB469" s="334"/>
      <c r="BC469" s="328"/>
      <c r="BD469" s="333">
        <f t="shared" si="899"/>
        <v>0</v>
      </c>
      <c r="BE469" s="334"/>
      <c r="BF469" s="328"/>
      <c r="BG469" s="333">
        <f t="shared" si="900"/>
        <v>0</v>
      </c>
      <c r="BH469" s="334"/>
      <c r="BI469" s="328"/>
      <c r="BJ469" s="333">
        <f t="shared" si="901"/>
        <v>0</v>
      </c>
      <c r="BK469" s="334"/>
      <c r="BL469" s="328"/>
      <c r="BM469" s="333">
        <f t="shared" si="902"/>
        <v>0</v>
      </c>
      <c r="BN469" s="334"/>
      <c r="BO469" s="328"/>
      <c r="BP469" s="333">
        <f t="shared" si="903"/>
        <v>0</v>
      </c>
      <c r="BQ469" s="334"/>
      <c r="BR469" s="328"/>
      <c r="BS469" s="458">
        <f>BS466/BS460</f>
        <v>0.86334219130227075</v>
      </c>
    </row>
    <row r="470" spans="1:71" ht="15" customHeight="1" thickBot="1" x14ac:dyDescent="0.35">
      <c r="A470" s="413"/>
      <c r="B470" s="451"/>
      <c r="C470" s="454"/>
      <c r="D470" s="457"/>
      <c r="E470" s="425"/>
      <c r="F470" s="339" t="s">
        <v>64</v>
      </c>
      <c r="G470" s="350"/>
      <c r="H470" s="351" t="str">
        <f t="shared" si="878"/>
        <v/>
      </c>
      <c r="I470" s="350"/>
      <c r="J470" s="351" t="str">
        <f t="shared" si="879"/>
        <v/>
      </c>
      <c r="K470" s="350"/>
      <c r="L470" s="351" t="str">
        <f t="shared" si="880"/>
        <v/>
      </c>
      <c r="M470" s="350"/>
      <c r="N470" s="351" t="str">
        <f t="shared" si="881"/>
        <v/>
      </c>
      <c r="O470" s="350"/>
      <c r="P470" s="351" t="str">
        <f t="shared" si="882"/>
        <v/>
      </c>
      <c r="Q470" s="350"/>
      <c r="R470" s="351" t="str">
        <f t="shared" si="883"/>
        <v/>
      </c>
      <c r="S470" s="350"/>
      <c r="T470" s="351" t="str">
        <f t="shared" si="884"/>
        <v/>
      </c>
      <c r="U470" s="350"/>
      <c r="V470" s="351" t="str">
        <f t="shared" si="885"/>
        <v/>
      </c>
      <c r="W470" s="350"/>
      <c r="X470" s="351" t="str">
        <f t="shared" si="886"/>
        <v/>
      </c>
      <c r="Y470" s="350"/>
      <c r="Z470" s="351" t="str">
        <f t="shared" si="887"/>
        <v/>
      </c>
      <c r="AA470" s="350"/>
      <c r="AB470" s="351" t="str">
        <f t="shared" si="888"/>
        <v/>
      </c>
      <c r="AC470" s="350"/>
      <c r="AD470" s="351" t="str">
        <f t="shared" si="889"/>
        <v/>
      </c>
      <c r="AE470" s="350"/>
      <c r="AF470" s="351" t="str">
        <f t="shared" si="890"/>
        <v/>
      </c>
      <c r="AG470" s="350"/>
      <c r="AH470" s="351" t="str">
        <f t="shared" si="891"/>
        <v/>
      </c>
      <c r="AI470" s="350"/>
      <c r="AJ470" s="351" t="str">
        <f t="shared" si="892"/>
        <v/>
      </c>
      <c r="AK470" s="350"/>
      <c r="AL470" s="351" t="str">
        <f t="shared" si="893"/>
        <v/>
      </c>
      <c r="AM470" s="350"/>
      <c r="AN470" s="351" t="str">
        <f t="shared" si="894"/>
        <v/>
      </c>
      <c r="AO470" s="350"/>
      <c r="AP470" s="351" t="str">
        <f t="shared" si="904"/>
        <v/>
      </c>
      <c r="AQ470" s="352"/>
      <c r="AR470" s="353">
        <f t="shared" si="895"/>
        <v>0</v>
      </c>
      <c r="AS470" s="354"/>
      <c r="AT470" s="352"/>
      <c r="AU470" s="353">
        <f t="shared" si="896"/>
        <v>0</v>
      </c>
      <c r="AV470" s="354"/>
      <c r="AW470" s="345"/>
      <c r="AX470" s="343">
        <f t="shared" si="897"/>
        <v>0</v>
      </c>
      <c r="AY470" s="344"/>
      <c r="AZ470" s="345"/>
      <c r="BA470" s="343">
        <f t="shared" si="898"/>
        <v>0</v>
      </c>
      <c r="BB470" s="344"/>
      <c r="BC470" s="345"/>
      <c r="BD470" s="343">
        <f t="shared" si="899"/>
        <v>0</v>
      </c>
      <c r="BE470" s="344"/>
      <c r="BF470" s="345"/>
      <c r="BG470" s="343">
        <f t="shared" si="900"/>
        <v>0</v>
      </c>
      <c r="BH470" s="344"/>
      <c r="BI470" s="345"/>
      <c r="BJ470" s="343">
        <f t="shared" si="901"/>
        <v>0</v>
      </c>
      <c r="BK470" s="344"/>
      <c r="BL470" s="345"/>
      <c r="BM470" s="343">
        <f t="shared" si="902"/>
        <v>0</v>
      </c>
      <c r="BN470" s="344"/>
      <c r="BO470" s="345"/>
      <c r="BP470" s="343">
        <f t="shared" si="903"/>
        <v>0</v>
      </c>
      <c r="BQ470" s="344"/>
      <c r="BR470" s="367"/>
      <c r="BS470" s="532"/>
    </row>
    <row r="471" spans="1:71" ht="21" customHeight="1" x14ac:dyDescent="0.3">
      <c r="F471" s="377" t="s">
        <v>435</v>
      </c>
      <c r="G471" s="5"/>
      <c r="H471" s="4"/>
      <c r="I471" s="3"/>
      <c r="J471" s="4"/>
      <c r="K471" s="3"/>
      <c r="L471" s="4"/>
      <c r="M471" s="3"/>
      <c r="N471" s="4"/>
      <c r="O471" s="3"/>
      <c r="P471" s="4"/>
      <c r="Q471" s="3"/>
      <c r="R471" s="4"/>
      <c r="S471" s="3"/>
      <c r="T471" s="4"/>
      <c r="U471" s="3"/>
      <c r="V471" s="4"/>
      <c r="W471" s="3"/>
      <c r="X471" s="4"/>
      <c r="Y471" s="3"/>
      <c r="Z471" s="4"/>
      <c r="AA471" s="3"/>
      <c r="AB471" s="4"/>
      <c r="AC471" s="3"/>
      <c r="AD471" s="4"/>
      <c r="AE471" s="3"/>
      <c r="AF471" s="4"/>
      <c r="AG471" s="3"/>
      <c r="AH471" s="4"/>
      <c r="AI471" s="3"/>
      <c r="AJ471" s="4"/>
      <c r="AK471" s="3"/>
      <c r="AL471" s="4"/>
      <c r="AM471" s="3"/>
      <c r="AN471" s="4"/>
      <c r="AO471" s="3"/>
      <c r="AP471" s="4"/>
      <c r="AQ471" s="3"/>
      <c r="AR471" s="5"/>
      <c r="AS471" s="4"/>
      <c r="AT471" s="3"/>
      <c r="AU471" s="5"/>
      <c r="AV471" s="5"/>
      <c r="AW471" s="282">
        <f t="shared" ref="AW471:AZ471" si="905">SUM(AW25:AW120)</f>
        <v>1000000</v>
      </c>
      <c r="AX471" s="283">
        <f t="shared" si="905"/>
        <v>0</v>
      </c>
      <c r="AY471" s="284">
        <f t="shared" si="905"/>
        <v>1000000</v>
      </c>
      <c r="AZ471" s="400">
        <f t="shared" si="905"/>
        <v>1412147</v>
      </c>
      <c r="BA471" s="401">
        <f t="shared" ref="BA471:BC471" si="906">SUM(BA25:BA120)</f>
        <v>0</v>
      </c>
      <c r="BB471" s="399">
        <f t="shared" si="906"/>
        <v>1412147</v>
      </c>
      <c r="BC471" s="400">
        <f t="shared" si="906"/>
        <v>1300000</v>
      </c>
      <c r="BD471" s="401">
        <f t="shared" ref="BD471:BQ471" si="907">SUM(BD25:BD120)</f>
        <v>1300000</v>
      </c>
      <c r="BE471" s="399">
        <f t="shared" si="907"/>
        <v>0</v>
      </c>
      <c r="BF471" s="400">
        <f t="shared" si="907"/>
        <v>200000</v>
      </c>
      <c r="BG471" s="401">
        <f t="shared" si="907"/>
        <v>200000</v>
      </c>
      <c r="BH471" s="399">
        <f t="shared" si="907"/>
        <v>0</v>
      </c>
      <c r="BI471" s="400">
        <f t="shared" si="907"/>
        <v>200000</v>
      </c>
      <c r="BJ471" s="401">
        <f t="shared" si="907"/>
        <v>200000</v>
      </c>
      <c r="BK471" s="399">
        <f t="shared" si="907"/>
        <v>0</v>
      </c>
      <c r="BL471" s="400">
        <f t="shared" si="907"/>
        <v>200000</v>
      </c>
      <c r="BM471" s="401">
        <f t="shared" si="907"/>
        <v>200000</v>
      </c>
      <c r="BN471" s="399">
        <f t="shared" si="907"/>
        <v>0</v>
      </c>
      <c r="BO471" s="400">
        <f t="shared" si="907"/>
        <v>200000</v>
      </c>
      <c r="BP471" s="401">
        <f t="shared" si="907"/>
        <v>200000</v>
      </c>
      <c r="BQ471" s="399">
        <f t="shared" si="907"/>
        <v>0</v>
      </c>
      <c r="BR471" s="309"/>
      <c r="BS471" s="306"/>
    </row>
    <row r="472" spans="1:71" ht="20.25" customHeight="1" x14ac:dyDescent="0.3">
      <c r="F472" s="276" t="s">
        <v>436</v>
      </c>
      <c r="H472" s="7"/>
      <c r="I472" s="6"/>
      <c r="J472" s="7"/>
      <c r="K472" s="6"/>
      <c r="L472" s="7"/>
      <c r="M472" s="6"/>
      <c r="N472" s="7"/>
      <c r="O472" s="6"/>
      <c r="P472" s="7"/>
      <c r="Q472" s="6"/>
      <c r="R472" s="7"/>
      <c r="S472" s="6"/>
      <c r="T472" s="7"/>
      <c r="U472" s="6"/>
      <c r="V472" s="7"/>
      <c r="W472" s="6"/>
      <c r="X472" s="7"/>
      <c r="Y472" s="6"/>
      <c r="Z472" s="7"/>
      <c r="AA472" s="6"/>
      <c r="AB472" s="7"/>
      <c r="AC472" s="6"/>
      <c r="AD472" s="7"/>
      <c r="AE472" s="6"/>
      <c r="AF472" s="7"/>
      <c r="AG472" s="6"/>
      <c r="AH472" s="7"/>
      <c r="AI472" s="6"/>
      <c r="AJ472" s="7"/>
      <c r="AK472" s="6"/>
      <c r="AL472" s="7"/>
      <c r="AM472" s="6"/>
      <c r="AN472" s="7"/>
      <c r="AO472" s="6"/>
      <c r="AP472" s="7"/>
      <c r="AQ472" s="6"/>
      <c r="AS472" s="7"/>
      <c r="AT472" s="6"/>
      <c r="AW472" s="285">
        <f t="shared" ref="AW472:AY472" si="908">SUM(AW123:AW204)</f>
        <v>787988</v>
      </c>
      <c r="AX472" s="279">
        <f t="shared" si="908"/>
        <v>9500</v>
      </c>
      <c r="AY472" s="286">
        <f t="shared" si="908"/>
        <v>778488</v>
      </c>
      <c r="AZ472" s="396">
        <f>SUM(AZ123:AZ218)</f>
        <v>2082662</v>
      </c>
      <c r="BA472" s="397">
        <f t="shared" ref="BA472:BB472" si="909">SUM(BA123:BA218)</f>
        <v>92446</v>
      </c>
      <c r="BB472" s="397">
        <f t="shared" si="909"/>
        <v>1990216</v>
      </c>
      <c r="BC472" s="396">
        <f>SUM(BC123:BC218)</f>
        <v>0</v>
      </c>
      <c r="BD472" s="397">
        <f t="shared" ref="BD472:BE472" si="910">SUM(BD123:BD218)</f>
        <v>0</v>
      </c>
      <c r="BE472" s="397">
        <f t="shared" si="910"/>
        <v>0</v>
      </c>
      <c r="BF472" s="396">
        <f>SUM(BF123:BF218)</f>
        <v>474500</v>
      </c>
      <c r="BG472" s="397">
        <f t="shared" ref="BG472:BH472" si="911">SUM(BG123:BG218)</f>
        <v>474500</v>
      </c>
      <c r="BH472" s="397">
        <f t="shared" si="911"/>
        <v>0</v>
      </c>
      <c r="BI472" s="396">
        <f>SUM(BI123:BI218)</f>
        <v>108000</v>
      </c>
      <c r="BJ472" s="397">
        <f t="shared" ref="BJ472:BK472" si="912">SUM(BJ123:BJ218)</f>
        <v>108000</v>
      </c>
      <c r="BK472" s="397">
        <f t="shared" si="912"/>
        <v>0</v>
      </c>
      <c r="BL472" s="396">
        <f>SUM(BL123:BL218)</f>
        <v>1923750</v>
      </c>
      <c r="BM472" s="397">
        <f t="shared" ref="BM472:BN472" si="913">SUM(BM123:BM218)</f>
        <v>1923750</v>
      </c>
      <c r="BN472" s="397">
        <f t="shared" si="913"/>
        <v>0</v>
      </c>
      <c r="BO472" s="396">
        <f>SUM(BO123:BO218)</f>
        <v>0</v>
      </c>
      <c r="BP472" s="397">
        <f t="shared" ref="BP472:BQ472" si="914">SUM(BP123:BP218)</f>
        <v>0</v>
      </c>
      <c r="BQ472" s="397">
        <f t="shared" si="914"/>
        <v>0</v>
      </c>
      <c r="BR472" s="310"/>
      <c r="BS472" s="307"/>
    </row>
    <row r="473" spans="1:71" ht="20.25" customHeight="1" x14ac:dyDescent="0.3">
      <c r="F473" s="277" t="s">
        <v>437</v>
      </c>
      <c r="H473" s="7"/>
      <c r="I473" s="6"/>
      <c r="J473" s="7"/>
      <c r="K473" s="6"/>
      <c r="L473" s="7"/>
      <c r="M473" s="6"/>
      <c r="N473" s="7"/>
      <c r="O473" s="6"/>
      <c r="P473" s="7"/>
      <c r="Q473" s="6"/>
      <c r="R473" s="7"/>
      <c r="S473" s="6"/>
      <c r="T473" s="7"/>
      <c r="U473" s="6"/>
      <c r="V473" s="7"/>
      <c r="W473" s="6"/>
      <c r="X473" s="7"/>
      <c r="Y473" s="6"/>
      <c r="Z473" s="7"/>
      <c r="AA473" s="6"/>
      <c r="AB473" s="7"/>
      <c r="AC473" s="6"/>
      <c r="AD473" s="7"/>
      <c r="AE473" s="6"/>
      <c r="AF473" s="7"/>
      <c r="AG473" s="6"/>
      <c r="AH473" s="7"/>
      <c r="AI473" s="6"/>
      <c r="AJ473" s="7"/>
      <c r="AK473" s="6"/>
      <c r="AL473" s="7"/>
      <c r="AM473" s="6"/>
      <c r="AN473" s="7"/>
      <c r="AO473" s="6"/>
      <c r="AP473" s="7"/>
      <c r="AQ473" s="6"/>
      <c r="AS473" s="7"/>
      <c r="AT473" s="6"/>
      <c r="AW473" s="285">
        <f t="shared" ref="AW473:AY473" si="915">SUM(AW207:AW442)</f>
        <v>3004291</v>
      </c>
      <c r="AX473" s="279">
        <f t="shared" si="915"/>
        <v>0</v>
      </c>
      <c r="AY473" s="286">
        <f t="shared" si="915"/>
        <v>3004291</v>
      </c>
      <c r="AZ473" s="396">
        <f>SUM(AZ219:AZ442)</f>
        <v>1244089</v>
      </c>
      <c r="BA473" s="397">
        <f t="shared" ref="BA473:BB473" si="916">SUM(BA219:BA442)</f>
        <v>0</v>
      </c>
      <c r="BB473" s="397">
        <f t="shared" si="916"/>
        <v>1244089</v>
      </c>
      <c r="BC473" s="396">
        <f>SUM(BC219:BC442)</f>
        <v>3287366</v>
      </c>
      <c r="BD473" s="397">
        <f t="shared" ref="BD473:BE473" si="917">SUM(BD219:BD442)</f>
        <v>3287366</v>
      </c>
      <c r="BE473" s="397">
        <f t="shared" si="917"/>
        <v>0</v>
      </c>
      <c r="BF473" s="396">
        <f>SUM(BF219:BF442)</f>
        <v>3552880</v>
      </c>
      <c r="BG473" s="397">
        <f t="shared" ref="BG473:BH473" si="918">SUM(BG219:BG442)</f>
        <v>3552880</v>
      </c>
      <c r="BH473" s="397">
        <f t="shared" si="918"/>
        <v>0</v>
      </c>
      <c r="BI473" s="396">
        <f>SUM(BI219:BI442)</f>
        <v>3627000</v>
      </c>
      <c r="BJ473" s="397">
        <f t="shared" ref="BJ473:BK473" si="919">SUM(BJ219:BJ442)</f>
        <v>3627000</v>
      </c>
      <c r="BK473" s="397">
        <f t="shared" si="919"/>
        <v>0</v>
      </c>
      <c r="BL473" s="396">
        <f>SUM(BL219:BL442)</f>
        <v>2500231</v>
      </c>
      <c r="BM473" s="397">
        <f t="shared" ref="BM473:BN473" si="920">SUM(BM219:BM442)</f>
        <v>2500231</v>
      </c>
      <c r="BN473" s="397">
        <f t="shared" si="920"/>
        <v>0</v>
      </c>
      <c r="BO473" s="396">
        <f>SUM(BO219:BO442)</f>
        <v>3799000</v>
      </c>
      <c r="BP473" s="397">
        <f t="shared" ref="BP473:BQ473" si="921">SUM(BP219:BP442)</f>
        <v>3799000</v>
      </c>
      <c r="BQ473" s="397">
        <f t="shared" si="921"/>
        <v>0</v>
      </c>
      <c r="BR473" s="310"/>
      <c r="BS473" s="307"/>
    </row>
    <row r="474" spans="1:71" ht="20.25" customHeight="1" x14ac:dyDescent="0.3">
      <c r="F474" s="278" t="s">
        <v>438</v>
      </c>
      <c r="H474" s="7"/>
      <c r="I474" s="6"/>
      <c r="J474" s="7"/>
      <c r="K474" s="6"/>
      <c r="L474" s="7"/>
      <c r="M474" s="6"/>
      <c r="N474" s="7"/>
      <c r="O474" s="6"/>
      <c r="P474" s="7"/>
      <c r="Q474" s="6"/>
      <c r="R474" s="7"/>
      <c r="S474" s="6"/>
      <c r="T474" s="7"/>
      <c r="U474" s="6"/>
      <c r="V474" s="7"/>
      <c r="W474" s="6"/>
      <c r="X474" s="7"/>
      <c r="Y474" s="6"/>
      <c r="Z474" s="7"/>
      <c r="AA474" s="6"/>
      <c r="AB474" s="7"/>
      <c r="AC474" s="6"/>
      <c r="AD474" s="7"/>
      <c r="AE474" s="6"/>
      <c r="AF474" s="7"/>
      <c r="AG474" s="6"/>
      <c r="AH474" s="7"/>
      <c r="AI474" s="6"/>
      <c r="AJ474" s="7"/>
      <c r="AK474" s="6"/>
      <c r="AL474" s="7"/>
      <c r="AM474" s="6"/>
      <c r="AN474" s="7"/>
      <c r="AO474" s="6"/>
      <c r="AP474" s="7"/>
      <c r="AQ474" s="6"/>
      <c r="AS474" s="7"/>
      <c r="AT474" s="6"/>
      <c r="AW474" s="396">
        <f>SUM(AW445:AW470)</f>
        <v>231317</v>
      </c>
      <c r="AX474" s="397">
        <f t="shared" ref="AX474:AZ474" si="922">SUM(AX445:AX470)</f>
        <v>0</v>
      </c>
      <c r="AY474" s="395">
        <f t="shared" si="922"/>
        <v>231317</v>
      </c>
      <c r="AZ474" s="396">
        <f t="shared" si="922"/>
        <v>15984</v>
      </c>
      <c r="BA474" s="397">
        <f t="shared" ref="BA474:BC474" si="923">SUM(BA445:BA470)</f>
        <v>0</v>
      </c>
      <c r="BB474" s="397">
        <f t="shared" si="923"/>
        <v>15984</v>
      </c>
      <c r="BC474" s="396">
        <f t="shared" si="923"/>
        <v>36615</v>
      </c>
      <c r="BD474" s="397">
        <f t="shared" ref="BD474:BQ474" si="924">SUM(BD445:BD470)</f>
        <v>36615</v>
      </c>
      <c r="BE474" s="397">
        <f t="shared" si="924"/>
        <v>0</v>
      </c>
      <c r="BF474" s="396">
        <f t="shared" si="924"/>
        <v>0</v>
      </c>
      <c r="BG474" s="397">
        <f t="shared" si="924"/>
        <v>0</v>
      </c>
      <c r="BH474" s="397">
        <f t="shared" si="924"/>
        <v>0</v>
      </c>
      <c r="BI474" s="396">
        <f t="shared" si="924"/>
        <v>688981</v>
      </c>
      <c r="BJ474" s="397">
        <f t="shared" si="924"/>
        <v>688981</v>
      </c>
      <c r="BK474" s="397">
        <f t="shared" si="924"/>
        <v>0</v>
      </c>
      <c r="BL474" s="396">
        <f t="shared" si="924"/>
        <v>0</v>
      </c>
      <c r="BM474" s="397">
        <f t="shared" si="924"/>
        <v>0</v>
      </c>
      <c r="BN474" s="397">
        <f t="shared" si="924"/>
        <v>0</v>
      </c>
      <c r="BO474" s="396">
        <f t="shared" si="924"/>
        <v>0</v>
      </c>
      <c r="BP474" s="397">
        <f t="shared" si="924"/>
        <v>0</v>
      </c>
      <c r="BQ474" s="397">
        <f t="shared" si="924"/>
        <v>0</v>
      </c>
      <c r="BR474" s="310"/>
      <c r="BS474" s="307"/>
    </row>
    <row r="475" spans="1:71" ht="25.5" customHeight="1" x14ac:dyDescent="0.3">
      <c r="F475" s="274" t="s">
        <v>434</v>
      </c>
      <c r="G475" s="11">
        <f>SUM(G9:G472)</f>
        <v>0</v>
      </c>
      <c r="H475" s="10">
        <f>SUM(H9:H471)</f>
        <v>0</v>
      </c>
      <c r="I475" s="9">
        <f>SUM(I9:I472)</f>
        <v>0</v>
      </c>
      <c r="J475" s="10">
        <f>SUM(J9:J471)</f>
        <v>0</v>
      </c>
      <c r="K475" s="9">
        <f>SUM(K9:K472)</f>
        <v>0</v>
      </c>
      <c r="L475" s="10">
        <f>SUM(L9:L471)</f>
        <v>0</v>
      </c>
      <c r="M475" s="9">
        <f>SUM(M9:M472)</f>
        <v>0</v>
      </c>
      <c r="N475" s="10">
        <f>SUM(N9:N471)</f>
        <v>0</v>
      </c>
      <c r="O475" s="9">
        <f>SUM(O9:O472)</f>
        <v>0</v>
      </c>
      <c r="P475" s="10">
        <f>SUM(P9:P471)</f>
        <v>0</v>
      </c>
      <c r="Q475" s="9">
        <f>SUM(Q9:Q472)</f>
        <v>0</v>
      </c>
      <c r="R475" s="10">
        <f>SUM(R9:R471)</f>
        <v>0</v>
      </c>
      <c r="S475" s="9">
        <f>SUM(S9:S472)</f>
        <v>0</v>
      </c>
      <c r="T475" s="10">
        <f>SUM(T9:T471)</f>
        <v>0</v>
      </c>
      <c r="U475" s="9">
        <f>SUM(U9:U472)</f>
        <v>0</v>
      </c>
      <c r="V475" s="10">
        <f>SUM(V9:V471)</f>
        <v>0</v>
      </c>
      <c r="W475" s="9">
        <f>SUM(W9:W472)</f>
        <v>0</v>
      </c>
      <c r="X475" s="10">
        <f>SUM(X9:X471)</f>
        <v>0</v>
      </c>
      <c r="Y475" s="9">
        <f>SUM(Y9:Y472)</f>
        <v>0</v>
      </c>
      <c r="Z475" s="10">
        <f>SUM(Z9:Z471)</f>
        <v>0</v>
      </c>
      <c r="AA475" s="9">
        <f>SUM(AA9:AA472)</f>
        <v>0</v>
      </c>
      <c r="AB475" s="10">
        <f>SUM(AB9:AB471)</f>
        <v>0</v>
      </c>
      <c r="AC475" s="9">
        <f>SUM(AC9:AC472)</f>
        <v>0</v>
      </c>
      <c r="AD475" s="10">
        <f>SUM(AD9:AD471)</f>
        <v>0</v>
      </c>
      <c r="AE475" s="9">
        <f>SUM(AE9:AE472)</f>
        <v>0</v>
      </c>
      <c r="AF475" s="10">
        <f>SUM(AF9:AF471)</f>
        <v>0</v>
      </c>
      <c r="AG475" s="9">
        <f>SUM(AG9:AG472)</f>
        <v>0</v>
      </c>
      <c r="AH475" s="10">
        <f>SUM(AH9:AH471)</f>
        <v>0</v>
      </c>
      <c r="AI475" s="9">
        <f>SUM(AI9:AI472)</f>
        <v>0</v>
      </c>
      <c r="AJ475" s="10">
        <f>SUM(AJ9:AJ471)</f>
        <v>0</v>
      </c>
      <c r="AK475" s="9">
        <f>SUM(AK9:AK472)</f>
        <v>0</v>
      </c>
      <c r="AL475" s="10">
        <f>SUM(AL9:AL471)</f>
        <v>0</v>
      </c>
      <c r="AM475" s="9">
        <f>SUM(AM9:AM472)</f>
        <v>0</v>
      </c>
      <c r="AN475" s="10">
        <f>SUM(AN9:AN471)</f>
        <v>0</v>
      </c>
      <c r="AO475" s="9">
        <f>SUM(AO9:AO472)</f>
        <v>0</v>
      </c>
      <c r="AP475" s="10">
        <f>SUM(AP9:AP471)</f>
        <v>0</v>
      </c>
      <c r="AQ475" s="9">
        <f>SUM(AQ9:AQ472)</f>
        <v>8533243</v>
      </c>
      <c r="AR475" s="11">
        <f>SUM(AR9:AR471)</f>
        <v>0</v>
      </c>
      <c r="AS475" s="10">
        <f>SUM(AS9:AS471)</f>
        <v>8533243</v>
      </c>
      <c r="AT475" s="9">
        <f>SUM(AT9:AT471)</f>
        <v>8055893</v>
      </c>
      <c r="AU475" s="11">
        <f>SUM(AU9:AU471)</f>
        <v>0</v>
      </c>
      <c r="AV475" s="11">
        <f>SUM(AV9:AV471)</f>
        <v>8055893</v>
      </c>
      <c r="AW475" s="285">
        <f t="shared" ref="AW475:AZ475" si="925">SUM(AW471:AW474)</f>
        <v>5023596</v>
      </c>
      <c r="AX475" s="279">
        <f t="shared" si="925"/>
        <v>9500</v>
      </c>
      <c r="AY475" s="286">
        <f t="shared" si="925"/>
        <v>5014096</v>
      </c>
      <c r="AZ475" s="396">
        <f t="shared" si="925"/>
        <v>4754882</v>
      </c>
      <c r="BA475" s="397">
        <f t="shared" ref="BA475:BC475" si="926">SUM(BA471:BA474)</f>
        <v>92446</v>
      </c>
      <c r="BB475" s="395">
        <f t="shared" si="926"/>
        <v>4662436</v>
      </c>
      <c r="BC475" s="396">
        <f t="shared" si="926"/>
        <v>4623981</v>
      </c>
      <c r="BD475" s="397">
        <f t="shared" ref="BD475:BQ475" si="927">SUM(BD471:BD474)</f>
        <v>4623981</v>
      </c>
      <c r="BE475" s="395">
        <f t="shared" si="927"/>
        <v>0</v>
      </c>
      <c r="BF475" s="396">
        <f t="shared" si="927"/>
        <v>4227380</v>
      </c>
      <c r="BG475" s="397">
        <f t="shared" si="927"/>
        <v>4227380</v>
      </c>
      <c r="BH475" s="395">
        <f t="shared" si="927"/>
        <v>0</v>
      </c>
      <c r="BI475" s="396">
        <f t="shared" si="927"/>
        <v>4623981</v>
      </c>
      <c r="BJ475" s="397">
        <f t="shared" si="927"/>
        <v>4623981</v>
      </c>
      <c r="BK475" s="395">
        <f t="shared" si="927"/>
        <v>0</v>
      </c>
      <c r="BL475" s="396">
        <f t="shared" si="927"/>
        <v>4623981</v>
      </c>
      <c r="BM475" s="397">
        <f t="shared" si="927"/>
        <v>4623981</v>
      </c>
      <c r="BN475" s="395">
        <f t="shared" si="927"/>
        <v>0</v>
      </c>
      <c r="BO475" s="396">
        <f t="shared" si="927"/>
        <v>3999000</v>
      </c>
      <c r="BP475" s="397">
        <f t="shared" si="927"/>
        <v>3999000</v>
      </c>
      <c r="BQ475" s="395">
        <f t="shared" si="927"/>
        <v>0</v>
      </c>
      <c r="BR475" s="311">
        <f>SUM(BR9:BR428)</f>
        <v>0</v>
      </c>
      <c r="BS475" s="308"/>
    </row>
    <row r="476" spans="1:71" ht="25.5" customHeight="1" x14ac:dyDescent="0.3">
      <c r="G476" s="12"/>
      <c r="H476" s="13" t="e">
        <f>H475/G475</f>
        <v>#DIV/0!</v>
      </c>
      <c r="I476" s="12"/>
      <c r="J476" s="13" t="e">
        <f>J475/I475</f>
        <v>#DIV/0!</v>
      </c>
      <c r="K476" s="12"/>
      <c r="L476" s="13" t="e">
        <f>L475/K475</f>
        <v>#DIV/0!</v>
      </c>
      <c r="M476" s="12"/>
      <c r="N476" s="13" t="e">
        <f>N475/M475</f>
        <v>#DIV/0!</v>
      </c>
      <c r="O476" s="12"/>
      <c r="P476" s="13" t="e">
        <f>P475/O475</f>
        <v>#DIV/0!</v>
      </c>
      <c r="Q476" s="12"/>
      <c r="R476" s="13" t="e">
        <f>R475/Q475</f>
        <v>#DIV/0!</v>
      </c>
      <c r="S476" s="12"/>
      <c r="T476" s="13" t="e">
        <f>T475/S475</f>
        <v>#DIV/0!</v>
      </c>
      <c r="U476" s="12"/>
      <c r="V476" s="13" t="e">
        <f>V475/U475</f>
        <v>#DIV/0!</v>
      </c>
      <c r="W476" s="12"/>
      <c r="X476" s="13" t="e">
        <f>X475/W475</f>
        <v>#DIV/0!</v>
      </c>
      <c r="Y476" s="12"/>
      <c r="Z476" s="13" t="e">
        <f>Z475/Y475</f>
        <v>#DIV/0!</v>
      </c>
      <c r="AA476" s="12"/>
      <c r="AB476" s="13" t="e">
        <f>AB475/AA475</f>
        <v>#DIV/0!</v>
      </c>
      <c r="AC476" s="12"/>
      <c r="AD476" s="13" t="e">
        <f>AD475/AC475</f>
        <v>#DIV/0!</v>
      </c>
      <c r="AE476" s="12"/>
      <c r="AF476" s="13" t="e">
        <f>AF475/AE475</f>
        <v>#DIV/0!</v>
      </c>
      <c r="AG476" s="12"/>
      <c r="AH476" s="13" t="e">
        <f>AH475/AG475</f>
        <v>#DIV/0!</v>
      </c>
      <c r="AI476" s="12"/>
      <c r="AJ476" s="13" t="e">
        <f>AJ475/AI475</f>
        <v>#DIV/0!</v>
      </c>
      <c r="AK476" s="12"/>
      <c r="AL476" s="13" t="e">
        <f>AL475/AK475</f>
        <v>#DIV/0!</v>
      </c>
      <c r="AM476" s="12"/>
      <c r="AN476" s="13" t="e">
        <f>AN475/AM475</f>
        <v>#DIV/0!</v>
      </c>
      <c r="AO476" s="12"/>
      <c r="AP476" s="13" t="e">
        <f>AP475/AO475</f>
        <v>#DIV/0!</v>
      </c>
      <c r="AQ476" s="12"/>
      <c r="AR476" s="14">
        <f>AR475/AQ475</f>
        <v>0</v>
      </c>
      <c r="AS476" s="13">
        <f>AS475/AQ475</f>
        <v>1</v>
      </c>
      <c r="AT476" s="12"/>
      <c r="AU476" s="14">
        <f>AU475/AT475</f>
        <v>0</v>
      </c>
      <c r="AV476" s="14">
        <f>AV475/AT475</f>
        <v>1</v>
      </c>
      <c r="AW476" s="287"/>
      <c r="AX476" s="280">
        <f>AX475/AW475</f>
        <v>1.8910756358592529E-3</v>
      </c>
      <c r="AY476" s="288">
        <f>AY475/AW475</f>
        <v>0.99810892436414078</v>
      </c>
      <c r="AZ476" s="287"/>
      <c r="BA476" s="280">
        <f>BA475/AZ475</f>
        <v>1.9442333164103758E-2</v>
      </c>
      <c r="BB476" s="288">
        <f>BB475/AZ475</f>
        <v>0.98055766683589629</v>
      </c>
      <c r="BC476" s="287"/>
      <c r="BD476" s="280">
        <f>BD475/BC475</f>
        <v>1</v>
      </c>
      <c r="BE476" s="288">
        <f>BE475/BC475</f>
        <v>0</v>
      </c>
      <c r="BF476" s="287"/>
      <c r="BG476" s="280">
        <f>BG475/BF475</f>
        <v>1</v>
      </c>
      <c r="BH476" s="288">
        <f>BH475/BF475</f>
        <v>0</v>
      </c>
      <c r="BI476" s="287"/>
      <c r="BJ476" s="280">
        <f>BJ475/BI475</f>
        <v>1</v>
      </c>
      <c r="BK476" s="288">
        <f>BK475/BI475</f>
        <v>0</v>
      </c>
      <c r="BL476" s="287"/>
      <c r="BM476" s="280">
        <f>BM475/BL475</f>
        <v>1</v>
      </c>
      <c r="BN476" s="288">
        <f>BN475/BL475</f>
        <v>0</v>
      </c>
      <c r="BO476" s="287"/>
      <c r="BP476" s="280">
        <f>BP475/BO475</f>
        <v>1</v>
      </c>
      <c r="BQ476" s="288">
        <f>BQ475/BO475</f>
        <v>0</v>
      </c>
      <c r="BR476" s="310"/>
      <c r="BS476" s="307"/>
    </row>
    <row r="477" spans="1:71" ht="13.5" customHeight="1" thickBot="1" x14ac:dyDescent="0.35">
      <c r="G477" s="6"/>
      <c r="H477" s="7"/>
      <c r="I477" s="6"/>
      <c r="J477" s="7"/>
      <c r="K477" s="6"/>
      <c r="L477" s="7"/>
      <c r="M477" s="6"/>
      <c r="N477" s="7"/>
      <c r="O477" s="6"/>
      <c r="P477" s="7"/>
      <c r="Q477" s="6"/>
      <c r="R477" s="7"/>
      <c r="S477" s="6"/>
      <c r="T477" s="7"/>
      <c r="U477" s="6"/>
      <c r="V477" s="7"/>
      <c r="W477" s="6"/>
      <c r="X477" s="7"/>
      <c r="Y477" s="6"/>
      <c r="Z477" s="7"/>
      <c r="AA477" s="6"/>
      <c r="AB477" s="7"/>
      <c r="AC477" s="6"/>
      <c r="AD477" s="7"/>
      <c r="AE477" s="6"/>
      <c r="AF477" s="7"/>
      <c r="AG477" s="6"/>
      <c r="AH477" s="7"/>
      <c r="AI477" s="6"/>
      <c r="AJ477" s="7"/>
      <c r="AK477" s="6"/>
      <c r="AL477" s="7"/>
      <c r="AM477" s="6"/>
      <c r="AN477" s="7"/>
      <c r="AO477" s="6"/>
      <c r="AP477" s="7"/>
      <c r="AQ477" s="6"/>
      <c r="AS477" s="7"/>
      <c r="AT477" s="6"/>
      <c r="AW477" s="312"/>
      <c r="AX477" s="313"/>
      <c r="AY477" s="314"/>
      <c r="AZ477" s="312"/>
      <c r="BA477" s="313"/>
      <c r="BB477" s="314"/>
      <c r="BC477" s="312"/>
      <c r="BD477" s="313"/>
      <c r="BE477" s="314"/>
      <c r="BF477" s="312"/>
      <c r="BG477" s="313"/>
      <c r="BH477" s="314"/>
      <c r="BI477" s="312"/>
      <c r="BJ477" s="313"/>
      <c r="BK477" s="314"/>
      <c r="BL477" s="312"/>
      <c r="BM477" s="313"/>
      <c r="BN477" s="314"/>
      <c r="BO477" s="312"/>
      <c r="BP477" s="313"/>
      <c r="BQ477" s="314"/>
      <c r="BR477" s="315"/>
      <c r="BS477" s="316"/>
    </row>
    <row r="478" spans="1:71" ht="13.5" customHeight="1" thickBot="1" x14ac:dyDescent="0.35">
      <c r="B478">
        <v>253632</v>
      </c>
      <c r="D478" s="558" t="s">
        <v>414</v>
      </c>
      <c r="E478" s="559"/>
      <c r="F478" s="560"/>
      <c r="G478" s="6"/>
      <c r="H478" s="7"/>
      <c r="I478" s="6"/>
      <c r="J478" s="7"/>
      <c r="K478" s="6"/>
      <c r="L478" s="7"/>
      <c r="M478" s="6"/>
      <c r="N478" s="7"/>
      <c r="O478" s="6"/>
      <c r="P478" s="7"/>
      <c r="Q478" s="6"/>
      <c r="R478" s="7"/>
      <c r="S478" s="6"/>
      <c r="T478" s="7"/>
      <c r="U478" s="6"/>
      <c r="V478" s="7"/>
      <c r="W478" s="6"/>
      <c r="X478" s="7"/>
      <c r="Y478" s="6"/>
      <c r="Z478" s="7"/>
      <c r="AA478" s="6"/>
      <c r="AB478" s="7"/>
      <c r="AC478" s="6"/>
      <c r="AD478" s="7"/>
      <c r="AE478" s="6"/>
      <c r="AF478" s="7"/>
      <c r="AG478" s="6"/>
      <c r="AH478" s="7"/>
      <c r="AI478" s="6"/>
      <c r="AJ478" s="7"/>
      <c r="AK478" s="6"/>
      <c r="AL478" s="7"/>
      <c r="AM478" s="6"/>
      <c r="AN478" s="7"/>
      <c r="AO478" s="6"/>
      <c r="AQ478" s="561" t="s">
        <v>106</v>
      </c>
      <c r="AR478" s="562"/>
      <c r="AS478" s="563"/>
      <c r="AT478" s="561" t="s">
        <v>106</v>
      </c>
      <c r="AU478" s="562"/>
      <c r="AV478" s="564"/>
      <c r="AW478" s="549" t="s">
        <v>414</v>
      </c>
      <c r="AX478" s="550"/>
      <c r="AY478" s="551"/>
      <c r="AZ478" s="549" t="s">
        <v>414</v>
      </c>
      <c r="BA478" s="550"/>
      <c r="BB478" s="551"/>
      <c r="BC478" s="549" t="s">
        <v>414</v>
      </c>
      <c r="BD478" s="550"/>
      <c r="BE478" s="551"/>
      <c r="BF478" s="549" t="s">
        <v>106</v>
      </c>
      <c r="BG478" s="550"/>
      <c r="BH478" s="551"/>
      <c r="BI478" s="549" t="s">
        <v>106</v>
      </c>
      <c r="BJ478" s="550"/>
      <c r="BK478" s="551"/>
      <c r="BL478" s="549" t="s">
        <v>106</v>
      </c>
      <c r="BM478" s="550"/>
      <c r="BN478" s="551"/>
      <c r="BO478" s="549" t="s">
        <v>106</v>
      </c>
      <c r="BP478" s="550"/>
      <c r="BQ478" s="551"/>
      <c r="BR478" s="549" t="s">
        <v>415</v>
      </c>
      <c r="BS478" s="551"/>
    </row>
    <row r="479" spans="1:71" ht="13.5" customHeight="1" x14ac:dyDescent="0.3">
      <c r="B479">
        <v>134720</v>
      </c>
      <c r="D479" s="15" t="s">
        <v>430</v>
      </c>
      <c r="E479" s="16"/>
      <c r="F479" s="368"/>
      <c r="G479" s="18"/>
      <c r="H479" s="19"/>
      <c r="I479" s="18"/>
      <c r="J479" s="19"/>
      <c r="K479" s="18"/>
      <c r="L479" s="19"/>
      <c r="M479" s="18"/>
      <c r="N479" s="19"/>
      <c r="O479" s="18"/>
      <c r="P479" s="19"/>
      <c r="Q479" s="18"/>
      <c r="R479" s="19"/>
      <c r="S479" s="18"/>
      <c r="T479" s="19"/>
      <c r="U479" s="18"/>
      <c r="V479" s="19"/>
      <c r="W479" s="18"/>
      <c r="X479" s="19"/>
      <c r="Y479" s="18"/>
      <c r="Z479" s="19"/>
      <c r="AA479" s="18"/>
      <c r="AB479" s="19"/>
      <c r="AC479" s="18"/>
      <c r="AD479" s="19"/>
      <c r="AE479" s="18"/>
      <c r="AF479" s="19"/>
      <c r="AG479" s="18"/>
      <c r="AH479" s="19"/>
      <c r="AI479" s="18"/>
      <c r="AJ479" s="19"/>
      <c r="AK479" s="18"/>
      <c r="AL479" s="19"/>
      <c r="AM479" s="18"/>
      <c r="AN479" s="19"/>
      <c r="AO479" s="18"/>
      <c r="AP479" s="19"/>
      <c r="AQ479" s="18"/>
      <c r="AR479" s="8"/>
      <c r="AS479" s="19">
        <f>SUM(F479+490926)</f>
        <v>490926</v>
      </c>
      <c r="AT479" s="18"/>
      <c r="AU479" s="8"/>
      <c r="AV479" s="20">
        <f>SUM(2417386-37680-89526-60474)</f>
        <v>2229706</v>
      </c>
      <c r="AW479" s="290"/>
      <c r="AX479" s="281"/>
      <c r="AY479" s="291">
        <v>1075937</v>
      </c>
      <c r="AZ479" s="290"/>
      <c r="BA479" s="281"/>
      <c r="BB479" s="291">
        <v>1091828</v>
      </c>
      <c r="BC479" s="290"/>
      <c r="BD479" s="281"/>
      <c r="BE479" s="291">
        <v>1075937</v>
      </c>
      <c r="BF479" s="290"/>
      <c r="BG479" s="281"/>
      <c r="BH479" s="291">
        <v>1075937</v>
      </c>
      <c r="BI479" s="290"/>
      <c r="BJ479" s="281"/>
      <c r="BK479" s="291">
        <v>1075937</v>
      </c>
      <c r="BL479" s="290"/>
      <c r="BM479" s="281"/>
      <c r="BN479" s="291">
        <v>1075937</v>
      </c>
      <c r="BO479" s="290"/>
      <c r="BP479" s="281"/>
      <c r="BQ479" s="291">
        <v>1075937</v>
      </c>
      <c r="BR479" s="297">
        <v>1075937</v>
      </c>
      <c r="BS479" s="298" t="s">
        <v>108</v>
      </c>
    </row>
    <row r="480" spans="1:71" ht="13.5" customHeight="1" x14ac:dyDescent="0.3">
      <c r="B480">
        <v>68764</v>
      </c>
      <c r="D480" s="15" t="s">
        <v>431</v>
      </c>
      <c r="E480" s="16"/>
      <c r="F480" s="368"/>
      <c r="G480" s="18"/>
      <c r="H480" s="19"/>
      <c r="I480" s="18"/>
      <c r="J480" s="19"/>
      <c r="K480" s="18"/>
      <c r="L480" s="19"/>
      <c r="M480" s="18"/>
      <c r="N480" s="19"/>
      <c r="O480" s="18"/>
      <c r="P480" s="19"/>
      <c r="Q480" s="18"/>
      <c r="R480" s="19"/>
      <c r="S480" s="18"/>
      <c r="T480" s="19"/>
      <c r="U480" s="18"/>
      <c r="V480" s="19"/>
      <c r="W480" s="18"/>
      <c r="X480" s="19"/>
      <c r="Y480" s="18"/>
      <c r="Z480" s="19"/>
      <c r="AA480" s="18"/>
      <c r="AB480" s="19"/>
      <c r="AC480" s="18"/>
      <c r="AD480" s="19"/>
      <c r="AE480" s="18"/>
      <c r="AF480" s="19"/>
      <c r="AG480" s="18"/>
      <c r="AH480" s="19"/>
      <c r="AI480" s="18"/>
      <c r="AJ480" s="19"/>
      <c r="AK480" s="18"/>
      <c r="AL480" s="19"/>
      <c r="AM480" s="18"/>
      <c r="AN480" s="19"/>
      <c r="AO480" s="18"/>
      <c r="AP480" s="19"/>
      <c r="AQ480" s="18"/>
      <c r="AR480" s="8"/>
      <c r="AS480" s="19">
        <f t="shared" ref="AS480:AS482" si="928">SUM(F480+490926)</f>
        <v>490926</v>
      </c>
      <c r="AT480" s="18"/>
      <c r="AU480" s="8"/>
      <c r="AV480" s="20">
        <f t="shared" ref="AV480:AV482" si="929">SUM(2417386-37680-89526-60474)</f>
        <v>2229706</v>
      </c>
      <c r="AW480" s="290"/>
      <c r="AX480" s="281"/>
      <c r="AY480" s="291">
        <v>689979</v>
      </c>
      <c r="AZ480" s="290"/>
      <c r="BA480" s="281"/>
      <c r="BB480" s="291">
        <v>700399</v>
      </c>
      <c r="BC480" s="290"/>
      <c r="BD480" s="281"/>
      <c r="BE480" s="291">
        <v>689979</v>
      </c>
      <c r="BF480" s="290"/>
      <c r="BG480" s="281"/>
      <c r="BH480" s="291">
        <v>689979</v>
      </c>
      <c r="BI480" s="290"/>
      <c r="BJ480" s="281"/>
      <c r="BK480" s="291">
        <v>689979</v>
      </c>
      <c r="BL480" s="290"/>
      <c r="BM480" s="281"/>
      <c r="BN480" s="291">
        <v>689979</v>
      </c>
      <c r="BO480" s="290"/>
      <c r="BP480" s="281"/>
      <c r="BQ480" s="291">
        <v>689979</v>
      </c>
      <c r="BR480" s="297">
        <v>689979</v>
      </c>
      <c r="BS480" s="298" t="s">
        <v>108</v>
      </c>
    </row>
    <row r="481" spans="2:71" ht="13.5" customHeight="1" x14ac:dyDescent="0.3">
      <c r="B481">
        <v>89640</v>
      </c>
      <c r="D481" s="15" t="s">
        <v>432</v>
      </c>
      <c r="E481" s="16"/>
      <c r="F481" s="368"/>
      <c r="G481" s="18"/>
      <c r="H481" s="19"/>
      <c r="I481" s="18"/>
      <c r="J481" s="19"/>
      <c r="K481" s="18"/>
      <c r="L481" s="19"/>
      <c r="M481" s="18"/>
      <c r="N481" s="19"/>
      <c r="O481" s="18"/>
      <c r="P481" s="19"/>
      <c r="Q481" s="18"/>
      <c r="R481" s="19"/>
      <c r="S481" s="18"/>
      <c r="T481" s="19"/>
      <c r="U481" s="18"/>
      <c r="V481" s="19"/>
      <c r="W481" s="18"/>
      <c r="X481" s="19"/>
      <c r="Y481" s="18"/>
      <c r="Z481" s="19"/>
      <c r="AA481" s="18"/>
      <c r="AB481" s="19"/>
      <c r="AC481" s="18"/>
      <c r="AD481" s="19"/>
      <c r="AE481" s="18"/>
      <c r="AF481" s="19"/>
      <c r="AG481" s="18"/>
      <c r="AH481" s="19"/>
      <c r="AI481" s="18"/>
      <c r="AJ481" s="19"/>
      <c r="AK481" s="18"/>
      <c r="AL481" s="19"/>
      <c r="AM481" s="18"/>
      <c r="AN481" s="19"/>
      <c r="AO481" s="18"/>
      <c r="AP481" s="19"/>
      <c r="AQ481" s="18"/>
      <c r="AR481" s="8"/>
      <c r="AS481" s="19">
        <f t="shared" si="928"/>
        <v>490926</v>
      </c>
      <c r="AT481" s="18"/>
      <c r="AU481" s="8"/>
      <c r="AV481" s="20">
        <f t="shared" si="929"/>
        <v>2229706</v>
      </c>
      <c r="AW481" s="290"/>
      <c r="AX481" s="281"/>
      <c r="AY481" s="291">
        <v>2623918</v>
      </c>
      <c r="AZ481" s="290"/>
      <c r="BA481" s="281"/>
      <c r="BB481" s="291">
        <v>2729203</v>
      </c>
      <c r="BC481" s="290"/>
      <c r="BD481" s="281"/>
      <c r="BE481" s="291">
        <v>2623918</v>
      </c>
      <c r="BF481" s="290"/>
      <c r="BG481" s="281"/>
      <c r="BH481" s="291">
        <v>2623918</v>
      </c>
      <c r="BI481" s="290"/>
      <c r="BJ481" s="281"/>
      <c r="BK481" s="291">
        <v>2623918</v>
      </c>
      <c r="BL481" s="290"/>
      <c r="BM481" s="281"/>
      <c r="BN481" s="291">
        <v>2623918</v>
      </c>
      <c r="BO481" s="290"/>
      <c r="BP481" s="281"/>
      <c r="BQ481" s="291">
        <v>2623918</v>
      </c>
      <c r="BR481" s="297">
        <f t="shared" ref="BR481:BR482" si="930">F481*4</f>
        <v>0</v>
      </c>
      <c r="BS481" s="298" t="s">
        <v>108</v>
      </c>
    </row>
    <row r="482" spans="2:71" ht="13.5" customHeight="1" x14ac:dyDescent="0.3">
      <c r="D482" s="15" t="s">
        <v>433</v>
      </c>
      <c r="E482" s="16"/>
      <c r="F482" s="368"/>
      <c r="G482" s="18"/>
      <c r="H482" s="19"/>
      <c r="I482" s="18"/>
      <c r="J482" s="19"/>
      <c r="K482" s="18"/>
      <c r="L482" s="19"/>
      <c r="M482" s="18"/>
      <c r="N482" s="19"/>
      <c r="O482" s="18"/>
      <c r="P482" s="19"/>
      <c r="Q482" s="18"/>
      <c r="R482" s="19"/>
      <c r="S482" s="18"/>
      <c r="T482" s="19"/>
      <c r="U482" s="18"/>
      <c r="V482" s="19"/>
      <c r="W482" s="18"/>
      <c r="X482" s="19"/>
      <c r="Y482" s="18"/>
      <c r="Z482" s="19"/>
      <c r="AA482" s="18"/>
      <c r="AB482" s="19"/>
      <c r="AC482" s="18"/>
      <c r="AD482" s="19"/>
      <c r="AE482" s="18"/>
      <c r="AF482" s="19"/>
      <c r="AG482" s="18"/>
      <c r="AH482" s="19"/>
      <c r="AI482" s="18"/>
      <c r="AJ482" s="19"/>
      <c r="AK482" s="18"/>
      <c r="AL482" s="19"/>
      <c r="AM482" s="18"/>
      <c r="AN482" s="19"/>
      <c r="AO482" s="18"/>
      <c r="AP482" s="19"/>
      <c r="AQ482" s="18"/>
      <c r="AR482" s="8"/>
      <c r="AS482" s="19">
        <f t="shared" si="928"/>
        <v>490926</v>
      </c>
      <c r="AT482" s="18"/>
      <c r="AU482" s="8"/>
      <c r="AV482" s="20">
        <f t="shared" si="929"/>
        <v>2229706</v>
      </c>
      <c r="AW482" s="290"/>
      <c r="AX482" s="281"/>
      <c r="AY482" s="291">
        <v>234147</v>
      </c>
      <c r="AZ482" s="290"/>
      <c r="BA482" s="281"/>
      <c r="BB482" s="291">
        <v>233452</v>
      </c>
      <c r="BC482" s="290"/>
      <c r="BD482" s="281"/>
      <c r="BE482" s="291">
        <v>234147</v>
      </c>
      <c r="BF482" s="290"/>
      <c r="BG482" s="281"/>
      <c r="BH482" s="291">
        <v>234147</v>
      </c>
      <c r="BI482" s="290"/>
      <c r="BJ482" s="281"/>
      <c r="BK482" s="291">
        <v>234147</v>
      </c>
      <c r="BL482" s="290"/>
      <c r="BM482" s="281"/>
      <c r="BN482" s="291">
        <v>234147</v>
      </c>
      <c r="BO482" s="290"/>
      <c r="BP482" s="281"/>
      <c r="BQ482" s="291">
        <v>234147</v>
      </c>
      <c r="BR482" s="297">
        <f t="shared" si="930"/>
        <v>0</v>
      </c>
      <c r="BS482" s="298" t="s">
        <v>108</v>
      </c>
    </row>
    <row r="483" spans="2:71" ht="13.5" customHeight="1" x14ac:dyDescent="0.3">
      <c r="D483" s="15" t="s">
        <v>111</v>
      </c>
      <c r="E483" s="21">
        <v>0</v>
      </c>
      <c r="F483" s="20">
        <f>E483*-1</f>
        <v>0</v>
      </c>
      <c r="G483" s="18"/>
      <c r="H483" s="19"/>
      <c r="I483" s="18"/>
      <c r="J483" s="19"/>
      <c r="K483" s="18"/>
      <c r="L483" s="19"/>
      <c r="M483" s="18"/>
      <c r="N483" s="19"/>
      <c r="O483" s="18"/>
      <c r="P483" s="19"/>
      <c r="Q483" s="18"/>
      <c r="R483" s="19"/>
      <c r="S483" s="18"/>
      <c r="T483" s="19"/>
      <c r="U483" s="18"/>
      <c r="V483" s="19"/>
      <c r="W483" s="18"/>
      <c r="X483" s="19"/>
      <c r="Y483" s="18"/>
      <c r="Z483" s="19"/>
      <c r="AA483" s="18"/>
      <c r="AB483" s="19"/>
      <c r="AC483" s="18"/>
      <c r="AD483" s="19"/>
      <c r="AE483" s="18"/>
      <c r="AF483" s="19"/>
      <c r="AG483" s="18"/>
      <c r="AH483" s="19"/>
      <c r="AI483" s="18"/>
      <c r="AJ483" s="19"/>
      <c r="AK483" s="18"/>
      <c r="AL483" s="19"/>
      <c r="AM483" s="18"/>
      <c r="AN483" s="19"/>
      <c r="AO483" s="18"/>
      <c r="AP483" s="19"/>
      <c r="AQ483" s="18"/>
      <c r="AR483" s="8"/>
      <c r="AS483" s="19">
        <v>0</v>
      </c>
      <c r="AT483" s="18"/>
      <c r="AU483" s="8"/>
      <c r="AV483" s="20">
        <v>0</v>
      </c>
      <c r="AW483" s="290"/>
      <c r="AX483" s="281"/>
      <c r="AY483" s="291">
        <f>$F$483</f>
        <v>0</v>
      </c>
      <c r="AZ483" s="290"/>
      <c r="BA483" s="281"/>
      <c r="BB483" s="291">
        <f>$F$483</f>
        <v>0</v>
      </c>
      <c r="BC483" s="290"/>
      <c r="BD483" s="281"/>
      <c r="BE483" s="291">
        <f>$F$483</f>
        <v>0</v>
      </c>
      <c r="BF483" s="290"/>
      <c r="BG483" s="281"/>
      <c r="BH483" s="291">
        <f>$F$483</f>
        <v>0</v>
      </c>
      <c r="BI483" s="290"/>
      <c r="BJ483" s="281"/>
      <c r="BK483" s="291">
        <f>$F$483</f>
        <v>0</v>
      </c>
      <c r="BL483" s="290"/>
      <c r="BM483" s="281"/>
      <c r="BN483" s="291">
        <f>$F$483</f>
        <v>0</v>
      </c>
      <c r="BO483" s="290"/>
      <c r="BP483" s="281"/>
      <c r="BQ483" s="291">
        <f>$F$483</f>
        <v>0</v>
      </c>
      <c r="BR483" s="285">
        <f>F483*6</f>
        <v>0</v>
      </c>
      <c r="BS483" s="298" t="s">
        <v>112</v>
      </c>
    </row>
    <row r="484" spans="2:71" ht="13.5" customHeight="1" x14ac:dyDescent="0.3">
      <c r="D484" s="15" t="s">
        <v>113</v>
      </c>
      <c r="E484" s="21">
        <v>0</v>
      </c>
      <c r="F484" s="20">
        <f>E484*-1</f>
        <v>0</v>
      </c>
      <c r="G484" s="8"/>
      <c r="H484" s="19"/>
      <c r="I484" s="18"/>
      <c r="J484" s="19"/>
      <c r="K484" s="18"/>
      <c r="L484" s="19"/>
      <c r="M484" s="18"/>
      <c r="N484" s="19"/>
      <c r="O484" s="18"/>
      <c r="P484" s="19"/>
      <c r="Q484" s="18"/>
      <c r="R484" s="19"/>
      <c r="S484" s="18"/>
      <c r="T484" s="19"/>
      <c r="U484" s="18"/>
      <c r="V484" s="19"/>
      <c r="W484" s="18"/>
      <c r="X484" s="19"/>
      <c r="Y484" s="18"/>
      <c r="Z484" s="19"/>
      <c r="AA484" s="18"/>
      <c r="AB484" s="19"/>
      <c r="AC484" s="18"/>
      <c r="AD484" s="19"/>
      <c r="AE484" s="18"/>
      <c r="AF484" s="19"/>
      <c r="AG484" s="18"/>
      <c r="AH484" s="19"/>
      <c r="AI484" s="18"/>
      <c r="AJ484" s="19"/>
      <c r="AK484" s="18"/>
      <c r="AL484" s="19"/>
      <c r="AM484" s="18"/>
      <c r="AN484" s="19"/>
      <c r="AO484" s="18"/>
      <c r="AP484" s="19"/>
      <c r="AQ484" s="18"/>
      <c r="AR484" s="8"/>
      <c r="AS484" s="19">
        <v>0</v>
      </c>
      <c r="AT484" s="18"/>
      <c r="AU484" s="8"/>
      <c r="AV484" s="20">
        <v>0</v>
      </c>
      <c r="AW484" s="290"/>
      <c r="AX484" s="281"/>
      <c r="AY484" s="291">
        <f>$F$484</f>
        <v>0</v>
      </c>
      <c r="AZ484" s="290"/>
      <c r="BA484" s="281"/>
      <c r="BB484" s="291">
        <f>$F$484</f>
        <v>0</v>
      </c>
      <c r="BC484" s="290"/>
      <c r="BD484" s="281"/>
      <c r="BE484" s="291">
        <f>$F$484</f>
        <v>0</v>
      </c>
      <c r="BF484" s="290"/>
      <c r="BG484" s="281"/>
      <c r="BH484" s="291">
        <f>$F$484</f>
        <v>0</v>
      </c>
      <c r="BI484" s="290"/>
      <c r="BJ484" s="281"/>
      <c r="BK484" s="291">
        <f>$F$484</f>
        <v>0</v>
      </c>
      <c r="BL484" s="290"/>
      <c r="BM484" s="281"/>
      <c r="BN484" s="291">
        <f>$F$484</f>
        <v>0</v>
      </c>
      <c r="BO484" s="290"/>
      <c r="BP484" s="281"/>
      <c r="BQ484" s="291">
        <f>$F$484</f>
        <v>0</v>
      </c>
      <c r="BR484" s="297">
        <f>F484*6</f>
        <v>0</v>
      </c>
      <c r="BS484" s="298" t="s">
        <v>112</v>
      </c>
    </row>
    <row r="485" spans="2:71" ht="13.5" customHeight="1" x14ac:dyDescent="0.3">
      <c r="D485" s="22" t="s">
        <v>114</v>
      </c>
      <c r="E485" s="23"/>
      <c r="F485" s="24">
        <f>SUM(F479:F484)</f>
        <v>0</v>
      </c>
      <c r="G485" s="25"/>
      <c r="H485" s="26"/>
      <c r="I485" s="25"/>
      <c r="J485" s="26"/>
      <c r="K485" s="25"/>
      <c r="L485" s="26"/>
      <c r="M485" s="25"/>
      <c r="N485" s="26"/>
      <c r="O485" s="25"/>
      <c r="P485" s="26"/>
      <c r="Q485" s="25"/>
      <c r="R485" s="26"/>
      <c r="S485" s="25"/>
      <c r="T485" s="26"/>
      <c r="U485" s="25"/>
      <c r="V485" s="26"/>
      <c r="W485" s="25"/>
      <c r="X485" s="26"/>
      <c r="Y485" s="25"/>
      <c r="Z485" s="26"/>
      <c r="AA485" s="25"/>
      <c r="AB485" s="26"/>
      <c r="AC485" s="25"/>
      <c r="AD485" s="26"/>
      <c r="AE485" s="25"/>
      <c r="AF485" s="26"/>
      <c r="AG485" s="25"/>
      <c r="AH485" s="26"/>
      <c r="AI485" s="25"/>
      <c r="AJ485" s="26"/>
      <c r="AK485" s="25"/>
      <c r="AL485" s="26"/>
      <c r="AM485" s="25"/>
      <c r="AN485" s="26"/>
      <c r="AO485" s="25"/>
      <c r="AP485" s="26"/>
      <c r="AQ485" s="25"/>
      <c r="AR485" s="27"/>
      <c r="AS485" s="28">
        <f>SUM(AS479:AS484)</f>
        <v>1963704</v>
      </c>
      <c r="AT485" s="25"/>
      <c r="AU485" s="27"/>
      <c r="AV485" s="24">
        <f>SUM(AV479:AV484)</f>
        <v>8918824</v>
      </c>
      <c r="AW485" s="290"/>
      <c r="AX485" s="281"/>
      <c r="AY485" s="291">
        <f>SUM(AY479:AY484)</f>
        <v>4623981</v>
      </c>
      <c r="AZ485" s="290"/>
      <c r="BA485" s="281"/>
      <c r="BB485" s="291">
        <f>SUM(BB479:BB484)</f>
        <v>4754882</v>
      </c>
      <c r="BC485" s="290"/>
      <c r="BD485" s="281"/>
      <c r="BE485" s="291">
        <f>SUM(BE479:BE484)</f>
        <v>4623981</v>
      </c>
      <c r="BF485" s="290"/>
      <c r="BG485" s="281"/>
      <c r="BH485" s="291">
        <f>SUM(BH479:BH484)</f>
        <v>4623981</v>
      </c>
      <c r="BI485" s="290"/>
      <c r="BJ485" s="281"/>
      <c r="BK485" s="291">
        <f>SUM(BK479:BK484)</f>
        <v>4623981</v>
      </c>
      <c r="BL485" s="290"/>
      <c r="BM485" s="281"/>
      <c r="BN485" s="291">
        <f>SUM(BN479:BN484)</f>
        <v>4623981</v>
      </c>
      <c r="BO485" s="290"/>
      <c r="BP485" s="281"/>
      <c r="BQ485" s="291">
        <f>SUM(BQ479:BQ484)</f>
        <v>4623981</v>
      </c>
      <c r="BR485" s="297">
        <f>SUM(BR479:BR484)</f>
        <v>1765916</v>
      </c>
      <c r="BS485" s="298" t="s">
        <v>115</v>
      </c>
    </row>
    <row r="486" spans="2:71" ht="13.5" customHeight="1" thickBot="1" x14ac:dyDescent="0.35">
      <c r="D486" s="15"/>
      <c r="E486" s="29"/>
      <c r="F486" s="20"/>
      <c r="G486" s="18"/>
      <c r="H486" s="19"/>
      <c r="I486" s="18"/>
      <c r="J486" s="19"/>
      <c r="K486" s="18"/>
      <c r="L486" s="19"/>
      <c r="M486" s="18"/>
      <c r="N486" s="19"/>
      <c r="O486" s="18"/>
      <c r="P486" s="19"/>
      <c r="Q486" s="18"/>
      <c r="R486" s="19"/>
      <c r="S486" s="18"/>
      <c r="T486" s="19"/>
      <c r="U486" s="18"/>
      <c r="V486" s="19"/>
      <c r="W486" s="18"/>
      <c r="X486" s="19"/>
      <c r="Y486" s="18"/>
      <c r="Z486" s="19"/>
      <c r="AA486" s="18"/>
      <c r="AB486" s="19"/>
      <c r="AC486" s="18"/>
      <c r="AD486" s="19"/>
      <c r="AE486" s="18"/>
      <c r="AF486" s="19"/>
      <c r="AG486" s="18"/>
      <c r="AH486" s="19"/>
      <c r="AI486" s="18"/>
      <c r="AJ486" s="19"/>
      <c r="AK486" s="18"/>
      <c r="AL486" s="19"/>
      <c r="AM486" s="18"/>
      <c r="AN486" s="19"/>
      <c r="AO486" s="18"/>
      <c r="AP486" s="19"/>
      <c r="AQ486" s="18"/>
      <c r="AR486" s="8"/>
      <c r="AS486" s="19"/>
      <c r="AT486" s="18"/>
      <c r="AU486" s="8"/>
      <c r="AV486" s="20"/>
      <c r="AW486" s="317"/>
      <c r="AX486" s="318"/>
      <c r="AY486" s="319"/>
      <c r="AZ486" s="317"/>
      <c r="BA486" s="318"/>
      <c r="BB486" s="319"/>
      <c r="BC486" s="317"/>
      <c r="BD486" s="318"/>
      <c r="BE486" s="319"/>
      <c r="BF486" s="317"/>
      <c r="BG486" s="318"/>
      <c r="BH486" s="319"/>
      <c r="BI486" s="317"/>
      <c r="BJ486" s="318"/>
      <c r="BK486" s="319"/>
      <c r="BL486" s="317"/>
      <c r="BM486" s="318"/>
      <c r="BN486" s="319"/>
      <c r="BO486" s="317"/>
      <c r="BP486" s="318"/>
      <c r="BQ486" s="319"/>
      <c r="BR486" s="320"/>
      <c r="BS486" s="321"/>
    </row>
    <row r="487" spans="2:71" ht="13.5" customHeight="1" thickBot="1" x14ac:dyDescent="0.35">
      <c r="D487" s="552" t="s">
        <v>0</v>
      </c>
      <c r="E487" s="553"/>
      <c r="F487" s="554"/>
      <c r="G487" s="18"/>
      <c r="H487" s="19"/>
      <c r="I487" s="18"/>
      <c r="J487" s="19"/>
      <c r="K487" s="18"/>
      <c r="L487" s="19"/>
      <c r="M487" s="18"/>
      <c r="N487" s="19"/>
      <c r="O487" s="18"/>
      <c r="P487" s="19"/>
      <c r="Q487" s="18"/>
      <c r="R487" s="19"/>
      <c r="S487" s="18"/>
      <c r="T487" s="19"/>
      <c r="U487" s="18"/>
      <c r="V487" s="19"/>
      <c r="W487" s="18"/>
      <c r="X487" s="19"/>
      <c r="Y487" s="18"/>
      <c r="Z487" s="19"/>
      <c r="AA487" s="18"/>
      <c r="AB487" s="19"/>
      <c r="AC487" s="18"/>
      <c r="AD487" s="19"/>
      <c r="AE487" s="18"/>
      <c r="AF487" s="19"/>
      <c r="AG487" s="18"/>
      <c r="AH487" s="19"/>
      <c r="AI487" s="18"/>
      <c r="AJ487" s="19"/>
      <c r="AK487" s="18"/>
      <c r="AL487" s="19"/>
      <c r="AM487" s="18"/>
      <c r="AN487" s="19"/>
      <c r="AO487" s="18"/>
      <c r="AP487" s="19"/>
      <c r="AQ487" s="555" t="s">
        <v>0</v>
      </c>
      <c r="AR487" s="556"/>
      <c r="AS487" s="557"/>
      <c r="AT487" s="555" t="s">
        <v>0</v>
      </c>
      <c r="AU487" s="556"/>
      <c r="AV487" s="556"/>
      <c r="AW487" s="544" t="s">
        <v>0</v>
      </c>
      <c r="AX487" s="545"/>
      <c r="AY487" s="546"/>
      <c r="AZ487" s="544" t="s">
        <v>0</v>
      </c>
      <c r="BA487" s="545"/>
      <c r="BB487" s="546"/>
      <c r="BC487" s="544" t="s">
        <v>0</v>
      </c>
      <c r="BD487" s="545"/>
      <c r="BE487" s="546"/>
      <c r="BF487" s="544" t="s">
        <v>0</v>
      </c>
      <c r="BG487" s="545"/>
      <c r="BH487" s="546"/>
      <c r="BI487" s="544" t="s">
        <v>0</v>
      </c>
      <c r="BJ487" s="545"/>
      <c r="BK487" s="546"/>
      <c r="BL487" s="544" t="s">
        <v>0</v>
      </c>
      <c r="BM487" s="545"/>
      <c r="BN487" s="546"/>
      <c r="BO487" s="544" t="s">
        <v>0</v>
      </c>
      <c r="BP487" s="545"/>
      <c r="BQ487" s="546"/>
      <c r="BR487" s="547" t="s">
        <v>116</v>
      </c>
      <c r="BS487" s="548"/>
    </row>
    <row r="488" spans="2:71" ht="13.5" customHeight="1" x14ac:dyDescent="0.3">
      <c r="D488" s="96" t="s">
        <v>418</v>
      </c>
      <c r="E488" s="29"/>
      <c r="F488" s="17"/>
      <c r="G488" s="18"/>
      <c r="H488" s="19"/>
      <c r="I488" s="18"/>
      <c r="J488" s="19"/>
      <c r="K488" s="18"/>
      <c r="L488" s="19"/>
      <c r="M488" s="18"/>
      <c r="N488" s="19"/>
      <c r="O488" s="18"/>
      <c r="P488" s="19"/>
      <c r="Q488" s="18"/>
      <c r="R488" s="19"/>
      <c r="S488" s="18"/>
      <c r="T488" s="19"/>
      <c r="U488" s="18"/>
      <c r="V488" s="19"/>
      <c r="W488" s="18"/>
      <c r="X488" s="19"/>
      <c r="Y488" s="18"/>
      <c r="Z488" s="19"/>
      <c r="AA488" s="18"/>
      <c r="AB488" s="19"/>
      <c r="AC488" s="18"/>
      <c r="AD488" s="19"/>
      <c r="AE488" s="18"/>
      <c r="AF488" s="19"/>
      <c r="AG488" s="18"/>
      <c r="AH488" s="19"/>
      <c r="AI488" s="18"/>
      <c r="AJ488" s="19"/>
      <c r="AK488" s="18"/>
      <c r="AL488" s="19"/>
      <c r="AM488" s="18"/>
      <c r="AN488" s="19"/>
      <c r="AO488" s="18"/>
      <c r="AP488" s="19"/>
      <c r="AQ488" s="18"/>
      <c r="AR488" s="8"/>
      <c r="AS488" s="19">
        <f>F488</f>
        <v>0</v>
      </c>
      <c r="AT488" s="18"/>
      <c r="AU488" s="8"/>
      <c r="AV488" s="20">
        <v>4189745</v>
      </c>
      <c r="AW488" s="290"/>
      <c r="AX488" s="281"/>
      <c r="AY488" s="291">
        <v>122595</v>
      </c>
      <c r="AZ488" s="290"/>
      <c r="BA488" s="281"/>
      <c r="BB488" s="291">
        <v>0</v>
      </c>
      <c r="BC488" s="290"/>
      <c r="BD488" s="281"/>
      <c r="BE488" s="291"/>
      <c r="BF488" s="290"/>
      <c r="BG488" s="281"/>
      <c r="BH488" s="291"/>
      <c r="BI488" s="290"/>
      <c r="BJ488" s="281"/>
      <c r="BK488" s="291"/>
      <c r="BL488" s="290"/>
      <c r="BM488" s="281"/>
      <c r="BN488" s="291"/>
      <c r="BO488" s="290"/>
      <c r="BP488" s="281"/>
      <c r="BQ488" s="291"/>
      <c r="BR488" s="287"/>
      <c r="BS488" s="289"/>
    </row>
    <row r="489" spans="2:71" ht="13.5" customHeight="1" x14ac:dyDescent="0.3">
      <c r="D489" s="96" t="s">
        <v>419</v>
      </c>
      <c r="E489" s="29"/>
      <c r="F489" s="30"/>
      <c r="G489" s="18"/>
      <c r="H489" s="19"/>
      <c r="I489" s="18"/>
      <c r="J489" s="19"/>
      <c r="K489" s="18"/>
      <c r="L489" s="19"/>
      <c r="M489" s="18"/>
      <c r="N489" s="19"/>
      <c r="O489" s="18"/>
      <c r="P489" s="19"/>
      <c r="Q489" s="18"/>
      <c r="R489" s="19"/>
      <c r="S489" s="18"/>
      <c r="T489" s="19"/>
      <c r="U489" s="18"/>
      <c r="V489" s="19"/>
      <c r="W489" s="18"/>
      <c r="X489" s="19"/>
      <c r="Y489" s="18"/>
      <c r="Z489" s="19"/>
      <c r="AA489" s="18"/>
      <c r="AB489" s="19"/>
      <c r="AC489" s="18"/>
      <c r="AD489" s="19"/>
      <c r="AE489" s="18"/>
      <c r="AF489" s="19"/>
      <c r="AG489" s="18"/>
      <c r="AH489" s="19"/>
      <c r="AI489" s="18"/>
      <c r="AJ489" s="19"/>
      <c r="AK489" s="18"/>
      <c r="AL489" s="19"/>
      <c r="AM489" s="18"/>
      <c r="AN489" s="19"/>
      <c r="AO489" s="18"/>
      <c r="AP489" s="19"/>
      <c r="AQ489" s="18"/>
      <c r="AR489" s="8"/>
      <c r="AS489" s="19">
        <v>0</v>
      </c>
      <c r="AT489" s="18"/>
      <c r="AU489" s="8"/>
      <c r="AV489" s="20">
        <f>IF(AND(AV540="YES",AV541=2018),'[1]IN Program Breakdown'!I99,0)</f>
        <v>0</v>
      </c>
      <c r="AW489" s="290"/>
      <c r="AX489" s="281"/>
      <c r="AY489" s="291">
        <f>SUM(218920)</f>
        <v>218920</v>
      </c>
      <c r="AZ489" s="290"/>
      <c r="BA489" s="281"/>
      <c r="BB489" s="291">
        <f>IF(AND(BB540="YES",BB541=2020),'[1]IN Program Breakdown'!M99,0)</f>
        <v>0</v>
      </c>
      <c r="BC489" s="290"/>
      <c r="BD489" s="281"/>
      <c r="BE489" s="291">
        <f>IF(AND(BE540="YES",BE541=2020),'[1]IN Program Breakdown'!R99,0)</f>
        <v>0</v>
      </c>
      <c r="BF489" s="290"/>
      <c r="BG489" s="281"/>
      <c r="BH489" s="291">
        <f>IF(AND(BH540="YES",BH541=2020),'[1]IN Program Breakdown'!U99,0)</f>
        <v>0</v>
      </c>
      <c r="BI489" s="290"/>
      <c r="BJ489" s="281"/>
      <c r="BK489" s="291">
        <f>IF(AND(BK540="YES",BK541=2020),'[1]IN Program Breakdown'!X99,0)</f>
        <v>0</v>
      </c>
      <c r="BL489" s="290"/>
      <c r="BM489" s="281"/>
      <c r="BN489" s="291">
        <f>IF(AND(BN540="YES",BN541=2020),'[1]IN Program Breakdown'!AA99,0)</f>
        <v>0</v>
      </c>
      <c r="BO489" s="290"/>
      <c r="BP489" s="281"/>
      <c r="BQ489" s="291">
        <f>IF(AND(BQ540="YES",BQ541=2020),'[1]IN Program Breakdown'!AD99,0)</f>
        <v>0</v>
      </c>
      <c r="BR489" s="287"/>
      <c r="BS489" s="289"/>
    </row>
    <row r="490" spans="2:71" ht="13.5" customHeight="1" x14ac:dyDescent="0.3">
      <c r="D490" s="107" t="s">
        <v>420</v>
      </c>
      <c r="E490" s="23"/>
      <c r="F490" s="31"/>
      <c r="G490" s="18"/>
      <c r="H490" s="19"/>
      <c r="I490" s="18"/>
      <c r="J490" s="19"/>
      <c r="K490" s="18"/>
      <c r="L490" s="19"/>
      <c r="M490" s="18"/>
      <c r="N490" s="19"/>
      <c r="O490" s="18"/>
      <c r="P490" s="19"/>
      <c r="Q490" s="18"/>
      <c r="R490" s="19"/>
      <c r="S490" s="18"/>
      <c r="T490" s="19"/>
      <c r="U490" s="18"/>
      <c r="V490" s="19"/>
      <c r="W490" s="18"/>
      <c r="X490" s="19"/>
      <c r="Y490" s="18"/>
      <c r="Z490" s="19"/>
      <c r="AA490" s="18"/>
      <c r="AB490" s="19"/>
      <c r="AC490" s="18"/>
      <c r="AD490" s="19"/>
      <c r="AE490" s="18"/>
      <c r="AF490" s="19"/>
      <c r="AG490" s="18"/>
      <c r="AH490" s="19"/>
      <c r="AI490" s="18"/>
      <c r="AJ490" s="19"/>
      <c r="AK490" s="18"/>
      <c r="AL490" s="19"/>
      <c r="AM490" s="18"/>
      <c r="AN490" s="19"/>
      <c r="AO490" s="18"/>
      <c r="AP490" s="19"/>
      <c r="AQ490" s="25"/>
      <c r="AR490" s="27"/>
      <c r="AS490" s="28">
        <v>0</v>
      </c>
      <c r="AT490" s="25"/>
      <c r="AU490" s="27"/>
      <c r="AV490" s="24">
        <f>SUM(82194+150000+236570)</f>
        <v>468764</v>
      </c>
      <c r="AW490" s="290"/>
      <c r="AX490" s="281"/>
      <c r="AY490" s="291">
        <v>58100</v>
      </c>
      <c r="AZ490" s="290"/>
      <c r="BA490" s="281"/>
      <c r="BB490" s="291">
        <v>0</v>
      </c>
      <c r="BC490" s="290"/>
      <c r="BD490" s="281"/>
      <c r="BE490" s="291">
        <f>IF(AND(BE540="YES",BE541=2020),(BB518+BB524),0)</f>
        <v>0</v>
      </c>
      <c r="BF490" s="290"/>
      <c r="BG490" s="281"/>
      <c r="BH490" s="291">
        <f>IF(AND(BH540="YES",BH541=2020),(BE518+BE524),0)</f>
        <v>0</v>
      </c>
      <c r="BI490" s="290"/>
      <c r="BJ490" s="281"/>
      <c r="BK490" s="291">
        <f>IF(AND(BK540="YES",BK541=2020),(BH518+BH524),0)</f>
        <v>0</v>
      </c>
      <c r="BL490" s="290"/>
      <c r="BM490" s="281"/>
      <c r="BN490" s="291">
        <f>IF(AND(BN540="YES",BN541=2020),(BK518+BK524),0)</f>
        <v>0</v>
      </c>
      <c r="BO490" s="290"/>
      <c r="BP490" s="281"/>
      <c r="BQ490" s="291">
        <f>IF(AND(BQ540="YES",BQ541=2020),(BN518+BN524),0)</f>
        <v>0</v>
      </c>
      <c r="BR490" s="287"/>
      <c r="BS490" s="289"/>
    </row>
    <row r="491" spans="2:71" ht="13.5" customHeight="1" x14ac:dyDescent="0.3">
      <c r="D491" s="119" t="s">
        <v>421</v>
      </c>
      <c r="E491" s="33"/>
      <c r="F491" s="34"/>
      <c r="G491" s="18"/>
      <c r="H491" s="35"/>
      <c r="I491" s="18"/>
      <c r="J491" s="35"/>
      <c r="K491" s="18"/>
      <c r="L491" s="35"/>
      <c r="M491" s="18"/>
      <c r="N491" s="35"/>
      <c r="O491" s="18"/>
      <c r="P491" s="35"/>
      <c r="Q491" s="18"/>
      <c r="R491" s="35"/>
      <c r="S491" s="18"/>
      <c r="T491" s="35"/>
      <c r="U491" s="18"/>
      <c r="V491" s="35"/>
      <c r="W491" s="18"/>
      <c r="X491" s="35"/>
      <c r="Y491" s="18"/>
      <c r="Z491" s="35"/>
      <c r="AA491" s="18"/>
      <c r="AB491" s="35"/>
      <c r="AC491" s="18"/>
      <c r="AD491" s="35"/>
      <c r="AE491" s="18"/>
      <c r="AF491" s="35"/>
      <c r="AG491" s="18"/>
      <c r="AH491" s="35"/>
      <c r="AI491" s="18"/>
      <c r="AJ491" s="35"/>
      <c r="AK491" s="18"/>
      <c r="AL491" s="35"/>
      <c r="AM491" s="18"/>
      <c r="AN491" s="35"/>
      <c r="AO491" s="18"/>
      <c r="AP491" s="35"/>
      <c r="AQ491" s="18"/>
      <c r="AR491" s="8"/>
      <c r="AS491" s="35">
        <f>SUM(AS488:AS490)</f>
        <v>0</v>
      </c>
      <c r="AT491" s="18"/>
      <c r="AU491" s="8"/>
      <c r="AV491" s="34">
        <f>SUM(AV488:AV490)</f>
        <v>4658509</v>
      </c>
      <c r="AW491" s="290"/>
      <c r="AX491" s="281"/>
      <c r="AY491" s="292">
        <f>SUM(AY488:AY490)</f>
        <v>399615</v>
      </c>
      <c r="AZ491" s="290"/>
      <c r="BA491" s="281"/>
      <c r="BB491" s="292">
        <f>SUM(BB488:BB490)</f>
        <v>0</v>
      </c>
      <c r="BC491" s="290"/>
      <c r="BD491" s="281"/>
      <c r="BE491" s="292">
        <f>SUM(BE488:BE490)</f>
        <v>0</v>
      </c>
      <c r="BF491" s="290"/>
      <c r="BG491" s="281"/>
      <c r="BH491" s="292">
        <f>SUM(BH488:BH490)</f>
        <v>0</v>
      </c>
      <c r="BI491" s="290"/>
      <c r="BJ491" s="281"/>
      <c r="BK491" s="292">
        <f>SUM(BK488:BK490)</f>
        <v>0</v>
      </c>
      <c r="BL491" s="290"/>
      <c r="BM491" s="281"/>
      <c r="BN491" s="292">
        <f>SUM(BN488:BN490)</f>
        <v>0</v>
      </c>
      <c r="BO491" s="290"/>
      <c r="BP491" s="281"/>
      <c r="BQ491" s="292">
        <f>SUM(BQ488:BQ490)</f>
        <v>0</v>
      </c>
      <c r="BR491" s="287"/>
      <c r="BS491" s="289"/>
    </row>
    <row r="492" spans="2:71" ht="13.5" customHeight="1" x14ac:dyDescent="0.3">
      <c r="B492" s="37"/>
      <c r="D492" s="96" t="s">
        <v>114</v>
      </c>
      <c r="E492" s="29"/>
      <c r="F492" s="30"/>
      <c r="G492" s="18"/>
      <c r="H492" s="19"/>
      <c r="I492" s="18"/>
      <c r="J492" s="19"/>
      <c r="K492" s="18"/>
      <c r="L492" s="19"/>
      <c r="M492" s="18"/>
      <c r="N492" s="19"/>
      <c r="O492" s="18"/>
      <c r="P492" s="19"/>
      <c r="Q492" s="18"/>
      <c r="R492" s="19"/>
      <c r="S492" s="18"/>
      <c r="T492" s="19"/>
      <c r="U492" s="18"/>
      <c r="V492" s="19"/>
      <c r="W492" s="18"/>
      <c r="X492" s="19"/>
      <c r="Y492" s="18"/>
      <c r="Z492" s="19"/>
      <c r="AA492" s="18"/>
      <c r="AB492" s="19"/>
      <c r="AC492" s="18"/>
      <c r="AD492" s="19"/>
      <c r="AE492" s="18"/>
      <c r="AF492" s="19"/>
      <c r="AG492" s="18"/>
      <c r="AH492" s="19"/>
      <c r="AI492" s="18"/>
      <c r="AJ492" s="19"/>
      <c r="AK492" s="18"/>
      <c r="AL492" s="19"/>
      <c r="AM492" s="18"/>
      <c r="AN492" s="19"/>
      <c r="AO492" s="18"/>
      <c r="AP492" s="19"/>
      <c r="AQ492" s="18"/>
      <c r="AR492" s="8"/>
      <c r="AS492" s="19">
        <f>AS485</f>
        <v>1963704</v>
      </c>
      <c r="AT492" s="18"/>
      <c r="AU492" s="8"/>
      <c r="AV492" s="20">
        <f>AV485</f>
        <v>8918824</v>
      </c>
      <c r="AW492" s="290"/>
      <c r="AX492" s="281"/>
      <c r="AY492" s="291">
        <f>AY485</f>
        <v>4623981</v>
      </c>
      <c r="AZ492" s="290"/>
      <c r="BA492" s="281"/>
      <c r="BB492" s="291">
        <f>BB485</f>
        <v>4754882</v>
      </c>
      <c r="BC492" s="290"/>
      <c r="BD492" s="281"/>
      <c r="BE492" s="291">
        <f>BE485</f>
        <v>4623981</v>
      </c>
      <c r="BF492" s="290"/>
      <c r="BG492" s="281"/>
      <c r="BH492" s="291">
        <f>BH485</f>
        <v>4623981</v>
      </c>
      <c r="BI492" s="290"/>
      <c r="BJ492" s="281"/>
      <c r="BK492" s="291">
        <f>BK485</f>
        <v>4623981</v>
      </c>
      <c r="BL492" s="290"/>
      <c r="BM492" s="281"/>
      <c r="BN492" s="291">
        <f>BN485</f>
        <v>4623981</v>
      </c>
      <c r="BO492" s="290"/>
      <c r="BP492" s="281"/>
      <c r="BQ492" s="291">
        <f>BQ485</f>
        <v>4623981</v>
      </c>
      <c r="BR492" s="287"/>
      <c r="BS492" s="289"/>
    </row>
    <row r="493" spans="2:71" ht="13.5" customHeight="1" x14ac:dyDescent="0.3">
      <c r="D493" s="107" t="s">
        <v>422</v>
      </c>
      <c r="E493" s="23"/>
      <c r="F493" s="24"/>
      <c r="G493" s="18"/>
      <c r="H493" s="19"/>
      <c r="I493" s="18"/>
      <c r="J493" s="19"/>
      <c r="K493" s="18"/>
      <c r="L493" s="19"/>
      <c r="M493" s="18"/>
      <c r="N493" s="19"/>
      <c r="O493" s="18"/>
      <c r="P493" s="19"/>
      <c r="Q493" s="18"/>
      <c r="R493" s="19"/>
      <c r="S493" s="18"/>
      <c r="T493" s="19"/>
      <c r="U493" s="18"/>
      <c r="V493" s="19"/>
      <c r="W493" s="18"/>
      <c r="X493" s="19"/>
      <c r="Y493" s="18"/>
      <c r="Z493" s="19"/>
      <c r="AA493" s="18"/>
      <c r="AB493" s="19"/>
      <c r="AC493" s="18"/>
      <c r="AD493" s="19"/>
      <c r="AE493" s="18"/>
      <c r="AF493" s="19"/>
      <c r="AG493" s="18"/>
      <c r="AH493" s="19"/>
      <c r="AI493" s="18"/>
      <c r="AJ493" s="19"/>
      <c r="AK493" s="18"/>
      <c r="AL493" s="19"/>
      <c r="AM493" s="18"/>
      <c r="AN493" s="19"/>
      <c r="AO493" s="18"/>
      <c r="AP493" s="19"/>
      <c r="AQ493" s="25"/>
      <c r="AR493" s="27"/>
      <c r="AS493" s="28">
        <f>AS491</f>
        <v>0</v>
      </c>
      <c r="AT493" s="25"/>
      <c r="AU493" s="27"/>
      <c r="AV493" s="24">
        <f>AV491</f>
        <v>4658509</v>
      </c>
      <c r="AW493" s="290"/>
      <c r="AX493" s="281"/>
      <c r="AY493" s="291">
        <f>AY491</f>
        <v>399615</v>
      </c>
      <c r="AZ493" s="290"/>
      <c r="BA493" s="281"/>
      <c r="BB493" s="291">
        <f>BB491</f>
        <v>0</v>
      </c>
      <c r="BC493" s="290"/>
      <c r="BD493" s="281"/>
      <c r="BE493" s="291">
        <f>BE491</f>
        <v>0</v>
      </c>
      <c r="BF493" s="290"/>
      <c r="BG493" s="281"/>
      <c r="BH493" s="291">
        <f>BH491</f>
        <v>0</v>
      </c>
      <c r="BI493" s="290"/>
      <c r="BJ493" s="281"/>
      <c r="BK493" s="291">
        <f>BK491</f>
        <v>0</v>
      </c>
      <c r="BL493" s="290"/>
      <c r="BM493" s="281"/>
      <c r="BN493" s="291">
        <f>BN491</f>
        <v>0</v>
      </c>
      <c r="BO493" s="290"/>
      <c r="BP493" s="281"/>
      <c r="BQ493" s="291">
        <f>BQ491</f>
        <v>0</v>
      </c>
      <c r="BR493" s="287"/>
      <c r="BS493" s="289"/>
    </row>
    <row r="494" spans="2:71" ht="13.5" customHeight="1" x14ac:dyDescent="0.3">
      <c r="D494" s="119" t="s">
        <v>423</v>
      </c>
      <c r="E494" s="33"/>
      <c r="F494" s="34"/>
      <c r="G494" s="18"/>
      <c r="H494" s="35"/>
      <c r="I494" s="18"/>
      <c r="J494" s="35"/>
      <c r="K494" s="18"/>
      <c r="L494" s="35"/>
      <c r="M494" s="18"/>
      <c r="N494" s="35"/>
      <c r="O494" s="18"/>
      <c r="P494" s="35"/>
      <c r="Q494" s="18"/>
      <c r="R494" s="35"/>
      <c r="S494" s="18"/>
      <c r="T494" s="35"/>
      <c r="U494" s="18"/>
      <c r="V494" s="35"/>
      <c r="W494" s="18"/>
      <c r="X494" s="35"/>
      <c r="Y494" s="18"/>
      <c r="Z494" s="35"/>
      <c r="AA494" s="18"/>
      <c r="AB494" s="35"/>
      <c r="AC494" s="18"/>
      <c r="AD494" s="35"/>
      <c r="AE494" s="18"/>
      <c r="AF494" s="35"/>
      <c r="AG494" s="18"/>
      <c r="AH494" s="35"/>
      <c r="AI494" s="18"/>
      <c r="AJ494" s="35"/>
      <c r="AK494" s="18"/>
      <c r="AL494" s="35"/>
      <c r="AM494" s="18"/>
      <c r="AN494" s="35"/>
      <c r="AO494" s="18"/>
      <c r="AP494" s="35"/>
      <c r="AQ494" s="18"/>
      <c r="AR494" s="8"/>
      <c r="AS494" s="35">
        <f>SUM(AS492:AS493)</f>
        <v>1963704</v>
      </c>
      <c r="AT494" s="18"/>
      <c r="AU494" s="8"/>
      <c r="AV494" s="34">
        <f>SUM(AV492:AV493)</f>
        <v>13577333</v>
      </c>
      <c r="AW494" s="290"/>
      <c r="AX494" s="281"/>
      <c r="AY494" s="292">
        <f>SUM(AY492:AY493)</f>
        <v>5023596</v>
      </c>
      <c r="AZ494" s="290"/>
      <c r="BA494" s="281"/>
      <c r="BB494" s="292">
        <f>SUM(BB492:BB493)</f>
        <v>4754882</v>
      </c>
      <c r="BC494" s="290"/>
      <c r="BD494" s="281"/>
      <c r="BE494" s="292">
        <f>SUM(BE492:BE493)</f>
        <v>4623981</v>
      </c>
      <c r="BF494" s="290"/>
      <c r="BG494" s="281"/>
      <c r="BH494" s="292">
        <f>SUM(BH492:BH493)</f>
        <v>4623981</v>
      </c>
      <c r="BI494" s="290"/>
      <c r="BJ494" s="281"/>
      <c r="BK494" s="292">
        <f>SUM(BK492:BK493)</f>
        <v>4623981</v>
      </c>
      <c r="BL494" s="290"/>
      <c r="BM494" s="281"/>
      <c r="BN494" s="292">
        <f>SUM(BN492:BN493)</f>
        <v>4623981</v>
      </c>
      <c r="BO494" s="290"/>
      <c r="BP494" s="281"/>
      <c r="BQ494" s="292">
        <f>SUM(BQ492:BQ493)</f>
        <v>4623981</v>
      </c>
      <c r="BR494" s="299">
        <f>BR485</f>
        <v>1765916</v>
      </c>
      <c r="BS494" s="300" t="s">
        <v>117</v>
      </c>
    </row>
    <row r="495" spans="2:71" ht="13.5" customHeight="1" x14ac:dyDescent="0.3">
      <c r="D495" s="96" t="s">
        <v>423</v>
      </c>
      <c r="E495" s="16"/>
      <c r="F495" s="30"/>
      <c r="G495" s="18"/>
      <c r="H495" s="39"/>
      <c r="I495" s="18"/>
      <c r="J495" s="39"/>
      <c r="K495" s="18"/>
      <c r="L495" s="39"/>
      <c r="M495" s="18"/>
      <c r="N495" s="39"/>
      <c r="O495" s="18"/>
      <c r="P495" s="39"/>
      <c r="Q495" s="18"/>
      <c r="R495" s="39"/>
      <c r="S495" s="18"/>
      <c r="T495" s="39"/>
      <c r="U495" s="18"/>
      <c r="V495" s="39"/>
      <c r="W495" s="18"/>
      <c r="X495" s="39"/>
      <c r="Y495" s="18"/>
      <c r="Z495" s="39"/>
      <c r="AA495" s="18"/>
      <c r="AB495" s="39"/>
      <c r="AC495" s="18"/>
      <c r="AD495" s="39"/>
      <c r="AE495" s="18"/>
      <c r="AF495" s="39"/>
      <c r="AG495" s="18"/>
      <c r="AH495" s="39"/>
      <c r="AI495" s="18"/>
      <c r="AJ495" s="39"/>
      <c r="AK495" s="18"/>
      <c r="AL495" s="39"/>
      <c r="AM495" s="18"/>
      <c r="AN495" s="39"/>
      <c r="AO495" s="18"/>
      <c r="AP495" s="39"/>
      <c r="AQ495" s="18"/>
      <c r="AR495" s="8"/>
      <c r="AS495" s="39">
        <f>AS494</f>
        <v>1963704</v>
      </c>
      <c r="AT495" s="18"/>
      <c r="AU495" s="8"/>
      <c r="AV495" s="30">
        <f>AV494</f>
        <v>13577333</v>
      </c>
      <c r="AW495" s="290"/>
      <c r="AX495" s="281"/>
      <c r="AY495" s="293">
        <f>AY494</f>
        <v>5023596</v>
      </c>
      <c r="AZ495" s="290"/>
      <c r="BA495" s="281"/>
      <c r="BB495" s="293">
        <f>BB494</f>
        <v>4754882</v>
      </c>
      <c r="BC495" s="290"/>
      <c r="BD495" s="281"/>
      <c r="BE495" s="293">
        <f>BE494</f>
        <v>4623981</v>
      </c>
      <c r="BF495" s="290"/>
      <c r="BG495" s="281"/>
      <c r="BH495" s="293">
        <f>BH494</f>
        <v>4623981</v>
      </c>
      <c r="BI495" s="290"/>
      <c r="BJ495" s="281"/>
      <c r="BK495" s="293">
        <f>BK494</f>
        <v>4623981</v>
      </c>
      <c r="BL495" s="290"/>
      <c r="BM495" s="281"/>
      <c r="BN495" s="293">
        <f>BN494</f>
        <v>4623981</v>
      </c>
      <c r="BO495" s="290"/>
      <c r="BP495" s="281"/>
      <c r="BQ495" s="293">
        <f>BQ494</f>
        <v>4623981</v>
      </c>
      <c r="BR495" s="297">
        <f>BR494</f>
        <v>1765916</v>
      </c>
      <c r="BS495" s="301" t="s">
        <v>117</v>
      </c>
    </row>
    <row r="496" spans="2:71" ht="13.5" customHeight="1" x14ac:dyDescent="0.3">
      <c r="D496" s="96" t="s">
        <v>424</v>
      </c>
      <c r="E496" s="40"/>
      <c r="F496" s="30"/>
      <c r="G496" s="18"/>
      <c r="H496" s="19"/>
      <c r="I496" s="18"/>
      <c r="J496" s="19"/>
      <c r="K496" s="18"/>
      <c r="L496" s="19"/>
      <c r="M496" s="18"/>
      <c r="N496" s="19"/>
      <c r="O496" s="18"/>
      <c r="P496" s="19"/>
      <c r="Q496" s="18"/>
      <c r="R496" s="19"/>
      <c r="S496" s="18"/>
      <c r="T496" s="19"/>
      <c r="U496" s="18"/>
      <c r="V496" s="19"/>
      <c r="W496" s="18"/>
      <c r="X496" s="19"/>
      <c r="Y496" s="18"/>
      <c r="Z496" s="19"/>
      <c r="AA496" s="18"/>
      <c r="AB496" s="19"/>
      <c r="AC496" s="18"/>
      <c r="AD496" s="19"/>
      <c r="AE496" s="18"/>
      <c r="AF496" s="19"/>
      <c r="AG496" s="18"/>
      <c r="AH496" s="19"/>
      <c r="AI496" s="18"/>
      <c r="AJ496" s="19"/>
      <c r="AK496" s="18"/>
      <c r="AL496" s="19"/>
      <c r="AM496" s="18"/>
      <c r="AN496" s="19"/>
      <c r="AO496" s="18"/>
      <c r="AP496" s="19"/>
      <c r="AQ496" s="18"/>
      <c r="AR496" s="8"/>
      <c r="AS496" s="19">
        <f>SUM(AR475+AS511)*-1</f>
        <v>0</v>
      </c>
      <c r="AT496" s="18"/>
      <c r="AU496" s="8"/>
      <c r="AV496" s="20">
        <f>SUM(AU475+AV511)*-1</f>
        <v>0</v>
      </c>
      <c r="AW496" s="290"/>
      <c r="AX496" s="281"/>
      <c r="AY496" s="291">
        <f>SUM(AX475+AY511)*-1</f>
        <v>-9500</v>
      </c>
      <c r="AZ496" s="290"/>
      <c r="BA496" s="281"/>
      <c r="BB496" s="291">
        <f>SUM(BA475+BB511)*-1</f>
        <v>-92446</v>
      </c>
      <c r="BC496" s="290"/>
      <c r="BD496" s="281"/>
      <c r="BE496" s="291">
        <f>SUM(BD475+BE511)*-1</f>
        <v>-4623981</v>
      </c>
      <c r="BF496" s="290"/>
      <c r="BG496" s="281"/>
      <c r="BH496" s="291">
        <f>SUM(BG475+BH511)*-1</f>
        <v>-4227380</v>
      </c>
      <c r="BI496" s="290"/>
      <c r="BJ496" s="281"/>
      <c r="BK496" s="291">
        <f>SUM(BJ475+BK511)*-1</f>
        <v>-4623981</v>
      </c>
      <c r="BL496" s="290"/>
      <c r="BM496" s="281"/>
      <c r="BN496" s="291">
        <f>SUM(BM475+BN511)*-1</f>
        <v>-4623981</v>
      </c>
      <c r="BO496" s="290"/>
      <c r="BP496" s="281"/>
      <c r="BQ496" s="291">
        <f>SUM(BP475+BQ511)*-1</f>
        <v>-3999000</v>
      </c>
      <c r="BR496" s="302">
        <f>BR475*-1</f>
        <v>0</v>
      </c>
      <c r="BS496" s="303" t="s">
        <v>118</v>
      </c>
    </row>
    <row r="497" spans="4:71" ht="13.5" customHeight="1" thickBot="1" x14ac:dyDescent="0.35">
      <c r="D497" s="130" t="s">
        <v>425</v>
      </c>
      <c r="E497" s="41"/>
      <c r="F497" s="42"/>
      <c r="G497" s="43"/>
      <c r="H497" s="44"/>
      <c r="I497" s="43"/>
      <c r="J497" s="44"/>
      <c r="K497" s="43"/>
      <c r="L497" s="44"/>
      <c r="M497" s="43"/>
      <c r="N497" s="44"/>
      <c r="O497" s="43"/>
      <c r="P497" s="44"/>
      <c r="Q497" s="43"/>
      <c r="R497" s="44"/>
      <c r="S497" s="43"/>
      <c r="T497" s="44"/>
      <c r="U497" s="43"/>
      <c r="V497" s="44"/>
      <c r="W497" s="43"/>
      <c r="X497" s="44"/>
      <c r="Y497" s="43"/>
      <c r="Z497" s="44"/>
      <c r="AA497" s="43"/>
      <c r="AB497" s="44"/>
      <c r="AC497" s="43"/>
      <c r="AD497" s="44"/>
      <c r="AE497" s="43"/>
      <c r="AF497" s="44"/>
      <c r="AG497" s="43"/>
      <c r="AH497" s="44"/>
      <c r="AI497" s="43"/>
      <c r="AJ497" s="44"/>
      <c r="AK497" s="43"/>
      <c r="AL497" s="44"/>
      <c r="AM497" s="43"/>
      <c r="AN497" s="44"/>
      <c r="AO497" s="43"/>
      <c r="AP497" s="44"/>
      <c r="AQ497" s="43"/>
      <c r="AR497" s="45"/>
      <c r="AS497" s="44">
        <f>AS475*-1</f>
        <v>-8533243</v>
      </c>
      <c r="AT497" s="43"/>
      <c r="AU497" s="45"/>
      <c r="AV497" s="46">
        <f>AV475*-1</f>
        <v>-8055893</v>
      </c>
      <c r="AW497" s="290"/>
      <c r="AX497" s="281"/>
      <c r="AY497" s="291">
        <f>AY475*-1</f>
        <v>-5014096</v>
      </c>
      <c r="AZ497" s="290"/>
      <c r="BA497" s="281"/>
      <c r="BB497" s="291">
        <f>BB475*-1</f>
        <v>-4662436</v>
      </c>
      <c r="BC497" s="290"/>
      <c r="BD497" s="281"/>
      <c r="BE497" s="291">
        <f>BE475*-1</f>
        <v>0</v>
      </c>
      <c r="BF497" s="290"/>
      <c r="BG497" s="281"/>
      <c r="BH497" s="291">
        <f>BH475*-1</f>
        <v>0</v>
      </c>
      <c r="BI497" s="290"/>
      <c r="BJ497" s="281"/>
      <c r="BK497" s="291">
        <f>BK475*-1</f>
        <v>0</v>
      </c>
      <c r="BL497" s="290"/>
      <c r="BM497" s="281"/>
      <c r="BN497" s="291">
        <f>BN475*-1</f>
        <v>0</v>
      </c>
      <c r="BO497" s="290"/>
      <c r="BP497" s="281"/>
      <c r="BQ497" s="291">
        <f>BQ475*-1</f>
        <v>0</v>
      </c>
      <c r="BR497" s="287"/>
      <c r="BS497" s="289"/>
    </row>
    <row r="498" spans="4:71" ht="13.5" customHeight="1" thickTop="1" thickBot="1" x14ac:dyDescent="0.35">
      <c r="D498" s="136" t="s">
        <v>119</v>
      </c>
      <c r="E498" s="49"/>
      <c r="F498" s="50"/>
      <c r="G498" s="51"/>
      <c r="H498" s="52"/>
      <c r="I498" s="51"/>
      <c r="J498" s="52"/>
      <c r="K498" s="51"/>
      <c r="L498" s="52"/>
      <c r="M498" s="51"/>
      <c r="N498" s="52"/>
      <c r="O498" s="51"/>
      <c r="P498" s="52"/>
      <c r="Q498" s="51"/>
      <c r="R498" s="52"/>
      <c r="S498" s="51"/>
      <c r="T498" s="52"/>
      <c r="U498" s="51"/>
      <c r="V498" s="52"/>
      <c r="W498" s="51"/>
      <c r="X498" s="52"/>
      <c r="Y498" s="51"/>
      <c r="Z498" s="52"/>
      <c r="AA498" s="51"/>
      <c r="AB498" s="52"/>
      <c r="AC498" s="51"/>
      <c r="AD498" s="52"/>
      <c r="AE498" s="51"/>
      <c r="AF498" s="52"/>
      <c r="AG498" s="51"/>
      <c r="AH498" s="52"/>
      <c r="AI498" s="51"/>
      <c r="AJ498" s="52"/>
      <c r="AK498" s="51"/>
      <c r="AL498" s="52"/>
      <c r="AM498" s="51"/>
      <c r="AN498" s="52"/>
      <c r="AO498" s="51"/>
      <c r="AP498" s="52"/>
      <c r="AQ498" s="53"/>
      <c r="AR498" s="54"/>
      <c r="AS498" s="50">
        <f>SUM(AS495:AS497)</f>
        <v>-6569539</v>
      </c>
      <c r="AT498" s="53"/>
      <c r="AU498" s="54"/>
      <c r="AV498" s="55">
        <f>SUM(AV495:AV497)</f>
        <v>5521440</v>
      </c>
      <c r="AW498" s="294"/>
      <c r="AX498" s="295"/>
      <c r="AY498" s="296">
        <f>SUM(AY495:AY497)</f>
        <v>0</v>
      </c>
      <c r="AZ498" s="294"/>
      <c r="BA498" s="295"/>
      <c r="BB498" s="296">
        <f>SUM(BB495:BB497)</f>
        <v>0</v>
      </c>
      <c r="BC498" s="294"/>
      <c r="BD498" s="295"/>
      <c r="BE498" s="296">
        <f>SUM(BE495:BE497)</f>
        <v>0</v>
      </c>
      <c r="BF498" s="294"/>
      <c r="BG498" s="295"/>
      <c r="BH498" s="296">
        <f>SUM(BH495:BH497)</f>
        <v>396601</v>
      </c>
      <c r="BI498" s="294"/>
      <c r="BJ498" s="295"/>
      <c r="BK498" s="296">
        <f>SUM(BK495:BK497)</f>
        <v>0</v>
      </c>
      <c r="BL498" s="294"/>
      <c r="BM498" s="295"/>
      <c r="BN498" s="296">
        <f>SUM(BN495:BN497)</f>
        <v>0</v>
      </c>
      <c r="BO498" s="294"/>
      <c r="BP498" s="295"/>
      <c r="BQ498" s="296">
        <f>SUM(BQ495:BQ497)</f>
        <v>624981</v>
      </c>
      <c r="BR498" s="304">
        <f>SUM(BR495:BR496)</f>
        <v>1765916</v>
      </c>
      <c r="BS498" s="305" t="s">
        <v>120</v>
      </c>
    </row>
    <row r="499" spans="4:71" ht="13.5" customHeight="1" thickBot="1" x14ac:dyDescent="0.35">
      <c r="D499" s="32"/>
      <c r="E499" s="40"/>
      <c r="F499" s="34"/>
      <c r="G499" s="56"/>
      <c r="H499" s="35"/>
      <c r="I499" s="56"/>
      <c r="J499" s="35"/>
      <c r="K499" s="56"/>
      <c r="L499" s="35"/>
      <c r="M499" s="56"/>
      <c r="N499" s="35"/>
      <c r="O499" s="56"/>
      <c r="P499" s="35"/>
      <c r="Q499" s="56"/>
      <c r="R499" s="35"/>
      <c r="S499" s="56"/>
      <c r="T499" s="35"/>
      <c r="U499" s="56"/>
      <c r="V499" s="35"/>
      <c r="W499" s="56"/>
      <c r="X499" s="35"/>
      <c r="Y499" s="56"/>
      <c r="Z499" s="35"/>
      <c r="AA499" s="56"/>
      <c r="AB499" s="35"/>
      <c r="AC499" s="56"/>
      <c r="AD499" s="35"/>
      <c r="AE499" s="56"/>
      <c r="AF499" s="35"/>
      <c r="AG499" s="56"/>
      <c r="AH499" s="35"/>
      <c r="AI499" s="56"/>
      <c r="AJ499" s="35"/>
      <c r="AK499" s="56"/>
      <c r="AL499" s="35"/>
      <c r="AM499" s="56"/>
      <c r="AN499" s="35"/>
      <c r="AO499" s="56"/>
      <c r="AP499" s="35"/>
      <c r="AQ499" s="56"/>
      <c r="AR499" s="57"/>
      <c r="AS499" s="35"/>
      <c r="AT499" s="56"/>
      <c r="AU499" s="57"/>
      <c r="AV499" s="35"/>
      <c r="AW499" s="56"/>
      <c r="AX499" s="57"/>
      <c r="AY499" s="35"/>
      <c r="AZ499" s="56"/>
      <c r="BA499" s="57"/>
      <c r="BB499" s="34"/>
      <c r="BC499" s="56"/>
      <c r="BD499" s="57"/>
      <c r="BE499" s="34"/>
      <c r="BF499" s="56"/>
      <c r="BG499" s="57"/>
      <c r="BH499" s="34"/>
      <c r="BI499" s="56"/>
      <c r="BJ499" s="57"/>
      <c r="BK499" s="34"/>
      <c r="BL499" s="56"/>
      <c r="BM499" s="57"/>
      <c r="BN499" s="34"/>
      <c r="BO499" s="56"/>
      <c r="BP499" s="57"/>
      <c r="BQ499" s="34"/>
      <c r="BR499" s="58"/>
      <c r="BS499" s="59"/>
    </row>
    <row r="500" spans="4:71" ht="13.5" customHeight="1" thickBot="1" x14ac:dyDescent="0.35">
      <c r="D500" s="579"/>
      <c r="E500" s="580"/>
      <c r="F500" s="581"/>
      <c r="G500" s="569"/>
      <c r="H500" s="570"/>
      <c r="I500" s="569"/>
      <c r="J500" s="570"/>
      <c r="K500" s="569"/>
      <c r="L500" s="570"/>
      <c r="M500" s="569"/>
      <c r="N500" s="570"/>
      <c r="O500" s="569"/>
      <c r="P500" s="570"/>
      <c r="Q500" s="569"/>
      <c r="R500" s="570"/>
      <c r="S500" s="569"/>
      <c r="T500" s="570"/>
      <c r="U500" s="569"/>
      <c r="V500" s="570"/>
      <c r="W500" s="569"/>
      <c r="X500" s="570"/>
      <c r="Y500" s="569"/>
      <c r="Z500" s="570"/>
      <c r="AA500" s="569"/>
      <c r="AB500" s="570"/>
      <c r="AC500" s="569"/>
      <c r="AD500" s="570"/>
      <c r="AE500" s="569"/>
      <c r="AF500" s="570"/>
      <c r="AG500" s="569"/>
      <c r="AH500" s="570"/>
      <c r="AI500" s="569"/>
      <c r="AJ500" s="570"/>
      <c r="AK500" s="569"/>
      <c r="AL500" s="570"/>
      <c r="AM500" s="569"/>
      <c r="AN500" s="570"/>
      <c r="AO500" s="569"/>
      <c r="AP500" s="570"/>
      <c r="AQ500" s="571"/>
      <c r="AR500" s="572"/>
      <c r="AS500" s="573"/>
      <c r="AT500" s="571"/>
      <c r="AU500" s="572"/>
      <c r="AV500" s="573"/>
      <c r="AW500" s="571"/>
      <c r="AX500" s="572"/>
      <c r="AY500" s="573"/>
      <c r="AZ500" s="571"/>
      <c r="BA500" s="572"/>
      <c r="BB500" s="572"/>
      <c r="BC500" s="571"/>
      <c r="BD500" s="572"/>
      <c r="BE500" s="572"/>
      <c r="BF500" s="571"/>
      <c r="BG500" s="572"/>
      <c r="BH500" s="572"/>
      <c r="BI500" s="571"/>
      <c r="BJ500" s="572"/>
      <c r="BK500" s="572"/>
      <c r="BL500" s="571"/>
      <c r="BM500" s="572"/>
      <c r="BN500" s="572"/>
      <c r="BO500" s="571"/>
      <c r="BP500" s="572"/>
      <c r="BQ500" s="572"/>
      <c r="BR500" s="6"/>
      <c r="BS500" s="7"/>
    </row>
    <row r="501" spans="4:71" ht="13.5" customHeight="1" x14ac:dyDescent="0.3">
      <c r="D501" s="15"/>
      <c r="E501" s="40"/>
      <c r="F501" s="30"/>
      <c r="G501" s="18"/>
      <c r="H501" s="39"/>
      <c r="I501" s="18"/>
      <c r="J501" s="39"/>
      <c r="K501" s="18"/>
      <c r="L501" s="39"/>
      <c r="M501" s="18"/>
      <c r="N501" s="39"/>
      <c r="O501" s="18"/>
      <c r="P501" s="39"/>
      <c r="Q501" s="18"/>
      <c r="R501" s="39"/>
      <c r="S501" s="18"/>
      <c r="T501" s="39"/>
      <c r="U501" s="18"/>
      <c r="V501" s="39"/>
      <c r="W501" s="18"/>
      <c r="X501" s="39"/>
      <c r="Y501" s="18"/>
      <c r="Z501" s="39"/>
      <c r="AA501" s="18"/>
      <c r="AB501" s="39"/>
      <c r="AC501" s="18"/>
      <c r="AD501" s="39"/>
      <c r="AE501" s="18"/>
      <c r="AF501" s="39"/>
      <c r="AG501" s="18"/>
      <c r="AH501" s="39"/>
      <c r="AI501" s="18"/>
      <c r="AJ501" s="39"/>
      <c r="AK501" s="18"/>
      <c r="AL501" s="39"/>
      <c r="AM501" s="18"/>
      <c r="AN501" s="39"/>
      <c r="AO501" s="18"/>
      <c r="AP501" s="39"/>
      <c r="AQ501" s="186"/>
      <c r="AR501" s="187"/>
      <c r="AS501" s="60"/>
      <c r="AT501" s="18"/>
      <c r="AU501" s="8"/>
      <c r="AV501" s="30"/>
      <c r="AW501" s="18"/>
      <c r="AX501" s="8"/>
      <c r="AY501" s="30"/>
      <c r="AZ501" s="18"/>
      <c r="BA501" s="8"/>
      <c r="BB501" s="30"/>
      <c r="BC501" s="18"/>
      <c r="BD501" s="8"/>
      <c r="BE501" s="30"/>
      <c r="BF501" s="18"/>
      <c r="BG501" s="8"/>
      <c r="BH501" s="30"/>
      <c r="BI501" s="18"/>
      <c r="BJ501" s="8"/>
      <c r="BK501" s="30"/>
      <c r="BL501" s="18"/>
      <c r="BM501" s="8"/>
      <c r="BN501" s="30"/>
      <c r="BO501" s="18"/>
      <c r="BP501" s="8"/>
      <c r="BQ501" s="30"/>
      <c r="BR501" s="18"/>
      <c r="BS501" s="7"/>
    </row>
    <row r="502" spans="4:71" x14ac:dyDescent="0.3">
      <c r="D502" s="15"/>
      <c r="E502" s="40"/>
      <c r="F502" s="30"/>
      <c r="G502" s="18"/>
      <c r="H502" s="19"/>
      <c r="I502" s="18"/>
      <c r="J502" s="19"/>
      <c r="K502" s="18"/>
      <c r="L502" s="19"/>
      <c r="M502" s="18"/>
      <c r="N502" s="19"/>
      <c r="O502" s="18"/>
      <c r="P502" s="19"/>
      <c r="Q502" s="18"/>
      <c r="R502" s="19"/>
      <c r="S502" s="18"/>
      <c r="T502" s="19"/>
      <c r="U502" s="18"/>
      <c r="V502" s="19"/>
      <c r="W502" s="18"/>
      <c r="X502" s="19"/>
      <c r="Y502" s="18"/>
      <c r="Z502" s="19"/>
      <c r="AA502" s="18"/>
      <c r="AB502" s="19"/>
      <c r="AC502" s="18"/>
      <c r="AD502" s="19"/>
      <c r="AE502" s="18"/>
      <c r="AF502" s="19"/>
      <c r="AG502" s="18"/>
      <c r="AH502" s="19"/>
      <c r="AI502" s="18"/>
      <c r="AJ502" s="19"/>
      <c r="AK502" s="18"/>
      <c r="AL502" s="19"/>
      <c r="AM502" s="18"/>
      <c r="AN502" s="19"/>
      <c r="AO502" s="18"/>
      <c r="AP502" s="19"/>
      <c r="AQ502" s="18"/>
      <c r="AR502" s="8"/>
      <c r="AS502" s="19"/>
      <c r="AT502" s="18"/>
      <c r="AU502" s="8"/>
      <c r="AV502" s="19"/>
      <c r="AW502" s="18"/>
      <c r="AX502" s="8"/>
      <c r="AY502" s="19"/>
      <c r="AZ502" s="18"/>
      <c r="BA502" s="8"/>
      <c r="BB502" s="19"/>
      <c r="BC502" s="18"/>
      <c r="BD502" s="8"/>
      <c r="BE502" s="19"/>
      <c r="BF502" s="18"/>
      <c r="BG502" s="8"/>
      <c r="BH502" s="19"/>
      <c r="BI502" s="18"/>
      <c r="BJ502" s="8"/>
      <c r="BK502" s="19"/>
      <c r="BL502" s="18"/>
      <c r="BM502" s="8"/>
      <c r="BN502" s="19"/>
      <c r="BO502" s="18"/>
      <c r="BP502" s="8"/>
      <c r="BQ502" s="19"/>
      <c r="BR502" s="18"/>
      <c r="BS502" s="7"/>
    </row>
    <row r="503" spans="4:71" x14ac:dyDescent="0.3">
      <c r="D503" s="15"/>
      <c r="E503" s="40"/>
      <c r="F503" s="30"/>
      <c r="G503" s="18"/>
      <c r="H503" s="19"/>
      <c r="I503" s="18"/>
      <c r="J503" s="19"/>
      <c r="K503" s="18"/>
      <c r="L503" s="19"/>
      <c r="M503" s="18"/>
      <c r="N503" s="19"/>
      <c r="O503" s="18"/>
      <c r="P503" s="19"/>
      <c r="Q503" s="18"/>
      <c r="R503" s="19"/>
      <c r="S503" s="18"/>
      <c r="T503" s="19"/>
      <c r="U503" s="18"/>
      <c r="V503" s="19"/>
      <c r="W503" s="18"/>
      <c r="X503" s="19"/>
      <c r="Y503" s="18"/>
      <c r="Z503" s="19"/>
      <c r="AA503" s="18"/>
      <c r="AB503" s="19"/>
      <c r="AC503" s="18"/>
      <c r="AD503" s="19"/>
      <c r="AE503" s="18"/>
      <c r="AF503" s="19"/>
      <c r="AG503" s="18"/>
      <c r="AH503" s="19"/>
      <c r="AI503" s="18"/>
      <c r="AJ503" s="19"/>
      <c r="AK503" s="18"/>
      <c r="AL503" s="19"/>
      <c r="AM503" s="18"/>
      <c r="AN503" s="19"/>
      <c r="AO503" s="18"/>
      <c r="AP503" s="19"/>
      <c r="AQ503" s="18"/>
      <c r="AR503" s="8"/>
      <c r="AS503" s="19"/>
      <c r="AT503" s="18"/>
      <c r="AU503" s="8"/>
      <c r="AV503" s="19"/>
      <c r="AW503" s="18"/>
      <c r="AX503" s="8"/>
      <c r="AY503" s="19"/>
      <c r="AZ503" s="18"/>
      <c r="BA503" s="8"/>
      <c r="BB503" s="20"/>
      <c r="BC503" s="18"/>
      <c r="BD503" s="8"/>
      <c r="BE503" s="20"/>
      <c r="BF503" s="18"/>
      <c r="BG503" s="8"/>
      <c r="BH503" s="20"/>
      <c r="BI503" s="18"/>
      <c r="BJ503" s="8"/>
      <c r="BK503" s="20"/>
      <c r="BL503" s="18"/>
      <c r="BM503" s="8"/>
      <c r="BN503" s="20"/>
      <c r="BO503" s="18"/>
      <c r="BP503" s="8"/>
      <c r="BQ503" s="20"/>
      <c r="BR503" s="6"/>
      <c r="BS503" s="7"/>
    </row>
    <row r="504" spans="4:71" x14ac:dyDescent="0.3">
      <c r="D504" s="15"/>
      <c r="E504" s="40"/>
      <c r="F504" s="30"/>
      <c r="G504" s="18"/>
      <c r="H504" s="19"/>
      <c r="I504" s="18"/>
      <c r="J504" s="19"/>
      <c r="K504" s="18"/>
      <c r="L504" s="19"/>
      <c r="M504" s="18"/>
      <c r="N504" s="19"/>
      <c r="O504" s="18"/>
      <c r="P504" s="19"/>
      <c r="Q504" s="18"/>
      <c r="R504" s="19"/>
      <c r="S504" s="18"/>
      <c r="T504" s="19"/>
      <c r="U504" s="18"/>
      <c r="V504" s="19"/>
      <c r="W504" s="18"/>
      <c r="X504" s="19"/>
      <c r="Y504" s="18"/>
      <c r="Z504" s="19"/>
      <c r="AA504" s="18"/>
      <c r="AB504" s="19"/>
      <c r="AC504" s="18"/>
      <c r="AD504" s="19"/>
      <c r="AE504" s="18"/>
      <c r="AF504" s="19"/>
      <c r="AG504" s="18"/>
      <c r="AH504" s="19"/>
      <c r="AI504" s="18"/>
      <c r="AJ504" s="19"/>
      <c r="AK504" s="18"/>
      <c r="AL504" s="19"/>
      <c r="AM504" s="18"/>
      <c r="AN504" s="19"/>
      <c r="AO504" s="18"/>
      <c r="AP504" s="19"/>
      <c r="AQ504" s="18"/>
      <c r="AR504" s="8"/>
      <c r="AS504" s="19"/>
      <c r="AT504" s="18"/>
      <c r="AU504" s="8"/>
      <c r="AV504" s="19"/>
      <c r="AW504" s="18"/>
      <c r="AX504" s="8"/>
      <c r="AY504" s="19"/>
      <c r="AZ504" s="18"/>
      <c r="BA504" s="8"/>
      <c r="BB504" s="20"/>
      <c r="BC504" s="18"/>
      <c r="BD504" s="8"/>
      <c r="BE504" s="20"/>
      <c r="BF504" s="18"/>
      <c r="BG504" s="8"/>
      <c r="BH504" s="20"/>
      <c r="BI504" s="18"/>
      <c r="BJ504" s="8"/>
      <c r="BK504" s="20"/>
      <c r="BL504" s="18"/>
      <c r="BM504" s="8"/>
      <c r="BN504" s="20"/>
      <c r="BO504" s="18"/>
      <c r="BP504" s="8"/>
      <c r="BQ504" s="20"/>
      <c r="BR504" s="565" t="s">
        <v>121</v>
      </c>
      <c r="BS504" s="566"/>
    </row>
    <row r="505" spans="4:71" ht="15" thickBot="1" x14ac:dyDescent="0.35">
      <c r="D505" s="61"/>
      <c r="E505" s="41"/>
      <c r="F505" s="62"/>
      <c r="G505" s="18"/>
      <c r="H505" s="19"/>
      <c r="I505" s="18"/>
      <c r="J505" s="19"/>
      <c r="K505" s="18"/>
      <c r="L505" s="19"/>
      <c r="M505" s="18"/>
      <c r="N505" s="19"/>
      <c r="O505" s="18"/>
      <c r="P505" s="19"/>
      <c r="Q505" s="18"/>
      <c r="R505" s="19"/>
      <c r="S505" s="18"/>
      <c r="T505" s="19"/>
      <c r="U505" s="18"/>
      <c r="V505" s="19"/>
      <c r="W505" s="18"/>
      <c r="X505" s="19"/>
      <c r="Y505" s="18"/>
      <c r="Z505" s="19"/>
      <c r="AA505" s="18"/>
      <c r="AB505" s="19"/>
      <c r="AC505" s="18"/>
      <c r="AD505" s="19"/>
      <c r="AE505" s="18"/>
      <c r="AF505" s="19"/>
      <c r="AG505" s="18"/>
      <c r="AH505" s="19"/>
      <c r="AI505" s="18"/>
      <c r="AJ505" s="19"/>
      <c r="AK505" s="18"/>
      <c r="AL505" s="19"/>
      <c r="AM505" s="18"/>
      <c r="AN505" s="19"/>
      <c r="AO505" s="18"/>
      <c r="AP505" s="19"/>
      <c r="AQ505" s="43"/>
      <c r="AR505" s="45"/>
      <c r="AS505" s="44"/>
      <c r="AT505" s="43"/>
      <c r="AU505" s="45"/>
      <c r="AV505" s="44"/>
      <c r="AW505" s="45"/>
      <c r="AX505" s="45"/>
      <c r="AY505" s="44"/>
      <c r="AZ505" s="43"/>
      <c r="BA505" s="45"/>
      <c r="BB505" s="46"/>
      <c r="BC505" s="43"/>
      <c r="BD505" s="45"/>
      <c r="BE505" s="46"/>
      <c r="BF505" s="43"/>
      <c r="BG505" s="45"/>
      <c r="BH505" s="46"/>
      <c r="BI505" s="43"/>
      <c r="BJ505" s="45"/>
      <c r="BK505" s="46"/>
      <c r="BL505" s="43"/>
      <c r="BM505" s="45"/>
      <c r="BN505" s="46"/>
      <c r="BO505" s="43"/>
      <c r="BP505" s="45"/>
      <c r="BQ505" s="46"/>
      <c r="BR505" s="567">
        <f>F485*0.5</f>
        <v>0</v>
      </c>
      <c r="BS505" s="568"/>
    </row>
    <row r="506" spans="4:71" ht="15.6" thickTop="1" thickBot="1" x14ac:dyDescent="0.35">
      <c r="D506" s="188" t="s">
        <v>122</v>
      </c>
      <c r="E506" s="189"/>
      <c r="F506" s="190">
        <f>SUM(F501:F504)</f>
        <v>0</v>
      </c>
      <c r="G506" s="63"/>
      <c r="H506" s="64"/>
      <c r="I506" s="63"/>
      <c r="J506" s="64"/>
      <c r="K506" s="63"/>
      <c r="L506" s="64"/>
      <c r="M506" s="63"/>
      <c r="N506" s="64"/>
      <c r="O506" s="63"/>
      <c r="P506" s="64"/>
      <c r="Q506" s="63"/>
      <c r="R506" s="64"/>
      <c r="S506" s="63"/>
      <c r="T506" s="64"/>
      <c r="U506" s="63"/>
      <c r="V506" s="64"/>
      <c r="W506" s="63"/>
      <c r="X506" s="64"/>
      <c r="Y506" s="63"/>
      <c r="Z506" s="64"/>
      <c r="AA506" s="63"/>
      <c r="AB506" s="64"/>
      <c r="AC506" s="63"/>
      <c r="AD506" s="64"/>
      <c r="AE506" s="63"/>
      <c r="AF506" s="64"/>
      <c r="AG506" s="63"/>
      <c r="AH506" s="64"/>
      <c r="AI506" s="63"/>
      <c r="AJ506" s="64"/>
      <c r="AK506" s="63"/>
      <c r="AL506" s="64"/>
      <c r="AM506" s="63"/>
      <c r="AN506" s="64"/>
      <c r="AO506" s="63"/>
      <c r="AP506" s="64"/>
      <c r="AQ506" s="191"/>
      <c r="AR506" s="192"/>
      <c r="AS506" s="193">
        <f>SUM(AS501:AS504)</f>
        <v>0</v>
      </c>
      <c r="AT506" s="191"/>
      <c r="AU506" s="192"/>
      <c r="AV506" s="193">
        <f>SUM(AV501:AV505)</f>
        <v>0</v>
      </c>
      <c r="AW506" s="192"/>
      <c r="AX506" s="192"/>
      <c r="AY506" s="193">
        <f>SUM(AY501:AY505)</f>
        <v>0</v>
      </c>
      <c r="AZ506" s="191"/>
      <c r="BA506" s="192"/>
      <c r="BB506" s="194">
        <f>SUM(BB501:BB505)</f>
        <v>0</v>
      </c>
      <c r="BC506" s="191"/>
      <c r="BD506" s="192"/>
      <c r="BE506" s="194">
        <f>SUM(BE501:BE505)</f>
        <v>0</v>
      </c>
      <c r="BF506" s="191"/>
      <c r="BG506" s="192"/>
      <c r="BH506" s="194">
        <f>SUM(BH501:BH505)</f>
        <v>0</v>
      </c>
      <c r="BI506" s="191"/>
      <c r="BJ506" s="192"/>
      <c r="BK506" s="194">
        <f>SUM(BK501:BK505)</f>
        <v>0</v>
      </c>
      <c r="BL506" s="191"/>
      <c r="BM506" s="192"/>
      <c r="BN506" s="194">
        <f>SUM(BN501:BN505)</f>
        <v>0</v>
      </c>
      <c r="BO506" s="191"/>
      <c r="BP506" s="192"/>
      <c r="BQ506" s="194">
        <f>SUM(BQ501:BQ505)</f>
        <v>0</v>
      </c>
      <c r="BR506" s="65"/>
      <c r="BS506" s="66"/>
    </row>
    <row r="507" spans="4:71" x14ac:dyDescent="0.3">
      <c r="D507" s="67"/>
      <c r="E507" s="40"/>
      <c r="F507" s="68"/>
      <c r="G507" s="8"/>
      <c r="H507" s="34"/>
      <c r="I507" s="8"/>
      <c r="J507" s="34"/>
      <c r="K507" s="8"/>
      <c r="L507" s="34"/>
      <c r="M507" s="8"/>
      <c r="N507" s="34"/>
      <c r="O507" s="8"/>
      <c r="P507" s="34"/>
      <c r="Q507" s="8"/>
      <c r="R507" s="34"/>
      <c r="S507" s="8"/>
      <c r="T507" s="34"/>
      <c r="U507" s="8"/>
      <c r="V507" s="34"/>
      <c r="W507" s="8"/>
      <c r="X507" s="34"/>
      <c r="Y507" s="8"/>
      <c r="Z507" s="34"/>
      <c r="AA507" s="8"/>
      <c r="AB507" s="34"/>
      <c r="AC507" s="8"/>
      <c r="AD507" s="34"/>
      <c r="AE507" s="8"/>
      <c r="AF507" s="34"/>
      <c r="AG507" s="8"/>
      <c r="AH507" s="34"/>
      <c r="AI507" s="8"/>
      <c r="AJ507" s="34"/>
      <c r="AK507" s="8"/>
      <c r="AL507" s="34"/>
      <c r="AM507" s="8"/>
      <c r="AN507" s="34"/>
      <c r="AO507" s="8"/>
      <c r="AP507" s="34"/>
      <c r="AQ507" s="8"/>
      <c r="AR507" s="8"/>
      <c r="AS507" s="34"/>
      <c r="AT507" s="8"/>
      <c r="AU507" s="8"/>
      <c r="AV507" s="34"/>
      <c r="AW507" s="8"/>
      <c r="AX507" s="8"/>
      <c r="AY507" s="34"/>
      <c r="AZ507" s="8"/>
      <c r="BA507" s="8"/>
      <c r="BB507" s="34"/>
      <c r="BC507" s="8"/>
      <c r="BD507" s="8"/>
      <c r="BE507" s="34"/>
      <c r="BF507" s="8"/>
      <c r="BG507" s="8"/>
      <c r="BH507" s="34"/>
      <c r="BI507" s="8"/>
      <c r="BJ507" s="8"/>
      <c r="BK507" s="34"/>
      <c r="BL507" s="8"/>
      <c r="BM507" s="8"/>
      <c r="BN507" s="34"/>
      <c r="BO507" s="8"/>
      <c r="BP507" s="8"/>
      <c r="BQ507" s="34"/>
    </row>
    <row r="508" spans="4:71" x14ac:dyDescent="0.3">
      <c r="D508" s="578"/>
      <c r="E508" s="578"/>
      <c r="F508" s="578"/>
      <c r="G508" s="8"/>
      <c r="H508" s="69"/>
      <c r="I508" s="8"/>
      <c r="J508" s="69"/>
      <c r="K508" s="8"/>
      <c r="L508" s="69"/>
      <c r="M508" s="8"/>
      <c r="N508" s="69"/>
      <c r="O508" s="8"/>
      <c r="P508" s="69"/>
      <c r="Q508" s="8"/>
      <c r="R508" s="69"/>
      <c r="S508" s="8"/>
      <c r="T508" s="69"/>
      <c r="U508" s="8"/>
      <c r="V508" s="69"/>
      <c r="W508" s="8"/>
      <c r="X508" s="69"/>
      <c r="Y508" s="8"/>
      <c r="Z508" s="69"/>
      <c r="AA508" s="8"/>
      <c r="AB508" s="69"/>
      <c r="AC508" s="8"/>
      <c r="AD508" s="69"/>
      <c r="AE508" s="8"/>
      <c r="AF508" s="69"/>
      <c r="AG508" s="8"/>
      <c r="AH508" s="69"/>
      <c r="AI508" s="8"/>
      <c r="AJ508" s="69"/>
      <c r="AK508" s="8"/>
      <c r="AL508" s="69"/>
      <c r="AM508" s="8"/>
      <c r="AN508" s="69"/>
      <c r="AO508" s="8"/>
      <c r="AP508" s="69"/>
      <c r="AQ508" s="8"/>
      <c r="AR508" s="574" t="e">
        <f>#REF!</f>
        <v>#REF!</v>
      </c>
      <c r="AS508" s="575"/>
      <c r="AU508" s="574" t="e">
        <f>AR508</f>
        <v>#REF!</v>
      </c>
      <c r="AV508" s="575"/>
      <c r="AX508" s="574" t="e">
        <f>AR508</f>
        <v>#REF!</v>
      </c>
      <c r="AY508" s="575"/>
      <c r="BA508" s="574" t="e">
        <f>AR508</f>
        <v>#REF!</v>
      </c>
      <c r="BB508" s="575"/>
      <c r="BD508" s="574" t="e">
        <f>AU508</f>
        <v>#REF!</v>
      </c>
      <c r="BE508" s="575"/>
      <c r="BG508" s="574" t="e">
        <f>AX508</f>
        <v>#REF!</v>
      </c>
      <c r="BH508" s="575"/>
      <c r="BJ508" s="574" t="e">
        <f>BA508</f>
        <v>#REF!</v>
      </c>
      <c r="BK508" s="575"/>
      <c r="BM508" s="574" t="e">
        <f>BD508</f>
        <v>#REF!</v>
      </c>
      <c r="BN508" s="575"/>
      <c r="BP508" s="574" t="e">
        <f>BG508</f>
        <v>#REF!</v>
      </c>
      <c r="BQ508" s="575"/>
    </row>
    <row r="509" spans="4:71" x14ac:dyDescent="0.3">
      <c r="D509" s="15"/>
      <c r="E509" s="179"/>
      <c r="F509" s="75"/>
      <c r="G509" s="8"/>
      <c r="H509" s="70"/>
      <c r="I509" s="8"/>
      <c r="J509" s="70"/>
      <c r="K509" s="8"/>
      <c r="L509" s="70"/>
      <c r="M509" s="8"/>
      <c r="N509" s="70"/>
      <c r="O509" s="8"/>
      <c r="P509" s="70"/>
      <c r="Q509" s="8"/>
      <c r="R509" s="70"/>
      <c r="S509" s="8"/>
      <c r="T509" s="70"/>
      <c r="U509" s="8"/>
      <c r="V509" s="70"/>
      <c r="W509" s="8"/>
      <c r="X509" s="70"/>
      <c r="Y509" s="8"/>
      <c r="Z509" s="70"/>
      <c r="AA509" s="8"/>
      <c r="AB509" s="70"/>
      <c r="AC509" s="8"/>
      <c r="AD509" s="70"/>
      <c r="AE509" s="8"/>
      <c r="AF509" s="70"/>
      <c r="AG509" s="8"/>
      <c r="AH509" s="70"/>
      <c r="AI509" s="8"/>
      <c r="AJ509" s="70"/>
      <c r="AK509" s="8"/>
      <c r="AL509" s="70"/>
      <c r="AM509" s="8"/>
      <c r="AN509" s="70"/>
      <c r="AO509" s="8"/>
      <c r="AP509" s="70"/>
      <c r="AQ509" s="8"/>
      <c r="AR509" s="576" t="str">
        <f>AQ8</f>
        <v>FY 2017</v>
      </c>
      <c r="AS509" s="577"/>
      <c r="AU509" s="576" t="str">
        <f>AT8</f>
        <v>FY 2018</v>
      </c>
      <c r="AV509" s="577"/>
      <c r="AX509" s="576" t="str">
        <f>AW8</f>
        <v>FY 2019</v>
      </c>
      <c r="AY509" s="577"/>
      <c r="BA509" s="576" t="str">
        <f>AZ8</f>
        <v>FY 2020</v>
      </c>
      <c r="BB509" s="577"/>
      <c r="BD509" s="576" t="str">
        <f>BC8</f>
        <v>FY 2021</v>
      </c>
      <c r="BE509" s="577"/>
      <c r="BG509" s="576" t="str">
        <f>BF8</f>
        <v>FY 2022</v>
      </c>
      <c r="BH509" s="577"/>
      <c r="BJ509" s="576" t="str">
        <f>BI8</f>
        <v>FY 2023</v>
      </c>
      <c r="BK509" s="577"/>
      <c r="BM509" s="576" t="str">
        <f>BL8</f>
        <v>FY 2024</v>
      </c>
      <c r="BN509" s="577"/>
      <c r="BP509" s="576" t="str">
        <f>BO8</f>
        <v>FY 2025</v>
      </c>
      <c r="BQ509" s="577"/>
    </row>
    <row r="510" spans="4:71" x14ac:dyDescent="0.3">
      <c r="D510" s="15"/>
      <c r="E510" s="180"/>
      <c r="F510" s="75"/>
      <c r="G510" s="8"/>
      <c r="H510" s="71"/>
      <c r="I510" s="8"/>
      <c r="J510" s="71"/>
      <c r="K510" s="8"/>
      <c r="L510" s="71"/>
      <c r="M510" s="8"/>
      <c r="N510" s="71"/>
      <c r="O510" s="8"/>
      <c r="P510" s="71"/>
      <c r="Q510" s="8"/>
      <c r="R510" s="71"/>
      <c r="S510" s="8"/>
      <c r="T510" s="71"/>
      <c r="U510" s="8"/>
      <c r="V510" s="71"/>
      <c r="W510" s="8"/>
      <c r="X510" s="71"/>
      <c r="Y510" s="8"/>
      <c r="Z510" s="71"/>
      <c r="AA510" s="8"/>
      <c r="AB510" s="71"/>
      <c r="AC510" s="8"/>
      <c r="AD510" s="71"/>
      <c r="AE510" s="8"/>
      <c r="AF510" s="71"/>
      <c r="AG510" s="8"/>
      <c r="AH510" s="71"/>
      <c r="AI510" s="8"/>
      <c r="AJ510" s="71"/>
      <c r="AK510" s="8"/>
      <c r="AL510" s="71"/>
      <c r="AM510" s="8"/>
      <c r="AN510" s="71"/>
      <c r="AO510" s="8"/>
      <c r="AP510" s="71"/>
      <c r="AQ510" s="8"/>
      <c r="AR510" s="72" t="s">
        <v>123</v>
      </c>
      <c r="AS510" s="73" t="e">
        <f>#REF!*-1</f>
        <v>#REF!</v>
      </c>
      <c r="AU510" s="72" t="s">
        <v>123</v>
      </c>
      <c r="AV510" s="73" t="e">
        <f>#REF!*-1</f>
        <v>#REF!</v>
      </c>
      <c r="AX510" s="72" t="s">
        <v>123</v>
      </c>
      <c r="AY510" s="73" t="e">
        <f>#REF!*-1</f>
        <v>#REF!</v>
      </c>
      <c r="BA510" s="72" t="s">
        <v>123</v>
      </c>
      <c r="BB510" s="73" t="e">
        <f>#REF!*-1</f>
        <v>#REF!</v>
      </c>
      <c r="BD510" s="72" t="s">
        <v>123</v>
      </c>
      <c r="BE510" s="73" t="e">
        <f>#REF!*-1</f>
        <v>#REF!</v>
      </c>
      <c r="BG510" s="72" t="s">
        <v>123</v>
      </c>
      <c r="BH510" s="73" t="e">
        <f>#REF!*-1</f>
        <v>#REF!</v>
      </c>
      <c r="BJ510" s="72" t="s">
        <v>123</v>
      </c>
      <c r="BK510" s="73" t="e">
        <f>#REF!*-1</f>
        <v>#REF!</v>
      </c>
      <c r="BM510" s="72" t="s">
        <v>123</v>
      </c>
      <c r="BN510" s="73" t="e">
        <f>#REF!*-1</f>
        <v>#REF!</v>
      </c>
      <c r="BP510" s="72" t="s">
        <v>123</v>
      </c>
      <c r="BQ510" s="73" t="e">
        <f>#REF!*-1</f>
        <v>#REF!</v>
      </c>
    </row>
    <row r="511" spans="4:71" x14ac:dyDescent="0.3">
      <c r="D511" s="15"/>
      <c r="E511" s="74"/>
      <c r="F511" s="75"/>
      <c r="G511" s="8"/>
      <c r="H511" s="71"/>
      <c r="I511" s="8"/>
      <c r="J511" s="71"/>
      <c r="K511" s="8"/>
      <c r="L511" s="71"/>
      <c r="M511" s="8"/>
      <c r="N511" s="71"/>
      <c r="O511" s="8"/>
      <c r="P511" s="71"/>
      <c r="Q511" s="8"/>
      <c r="R511" s="71"/>
      <c r="S511" s="8"/>
      <c r="T511" s="71"/>
      <c r="U511" s="8"/>
      <c r="V511" s="71"/>
      <c r="W511" s="8"/>
      <c r="X511" s="71"/>
      <c r="Y511" s="8"/>
      <c r="Z511" s="71"/>
      <c r="AA511" s="8"/>
      <c r="AB511" s="71"/>
      <c r="AC511" s="8"/>
      <c r="AD511" s="71"/>
      <c r="AE511" s="8"/>
      <c r="AF511" s="71"/>
      <c r="AG511" s="8"/>
      <c r="AH511" s="71"/>
      <c r="AI511" s="8"/>
      <c r="AJ511" s="71"/>
      <c r="AK511" s="8"/>
      <c r="AL511" s="71"/>
      <c r="AM511" s="8"/>
      <c r="AN511" s="71"/>
      <c r="AO511" s="8"/>
      <c r="AP511" s="71"/>
      <c r="AQ511" s="8"/>
      <c r="AR511" s="76" t="s">
        <v>124</v>
      </c>
      <c r="AS511" s="77">
        <f>'[1]IN Program Breakdown'!I98</f>
        <v>0</v>
      </c>
      <c r="AU511" s="76" t="s">
        <v>124</v>
      </c>
      <c r="AV511" s="77">
        <f>'[1]IN Program Breakdown'!K98</f>
        <v>0</v>
      </c>
      <c r="AX511" s="76" t="s">
        <v>124</v>
      </c>
      <c r="AY511" s="77">
        <f>'[1]IN Program Breakdown'!M98</f>
        <v>0</v>
      </c>
      <c r="BA511" s="76" t="s">
        <v>124</v>
      </c>
      <c r="BB511" s="77">
        <f>'[1]IN Program Breakdown'!O98</f>
        <v>0</v>
      </c>
      <c r="BD511" s="76" t="s">
        <v>124</v>
      </c>
      <c r="BE511" s="77">
        <f>'[1]IN Program Breakdown'!Q98</f>
        <v>0</v>
      </c>
      <c r="BG511" s="76" t="s">
        <v>124</v>
      </c>
      <c r="BH511" s="77">
        <v>0</v>
      </c>
      <c r="BJ511" s="76" t="s">
        <v>124</v>
      </c>
      <c r="BK511" s="77">
        <v>0</v>
      </c>
      <c r="BM511" s="76" t="s">
        <v>124</v>
      </c>
      <c r="BN511" s="77">
        <v>0</v>
      </c>
      <c r="BP511" s="76" t="s">
        <v>124</v>
      </c>
      <c r="BQ511" s="77">
        <v>0</v>
      </c>
      <c r="BS511" s="37"/>
    </row>
    <row r="512" spans="4:71" x14ac:dyDescent="0.3">
      <c r="D512" s="15"/>
      <c r="E512" s="74"/>
      <c r="F512" s="20"/>
      <c r="H512" s="71"/>
      <c r="J512" s="71"/>
      <c r="L512" s="71"/>
      <c r="N512" s="71"/>
      <c r="P512" s="71"/>
      <c r="R512" s="71"/>
      <c r="T512" s="71"/>
      <c r="V512" s="71"/>
      <c r="X512" s="71"/>
      <c r="Z512" s="71"/>
      <c r="AB512" s="71"/>
      <c r="AD512" s="71"/>
      <c r="AF512" s="71"/>
      <c r="AH512" s="71"/>
      <c r="AJ512" s="71"/>
      <c r="AL512" s="71"/>
      <c r="AN512" s="71"/>
      <c r="AP512" s="71"/>
      <c r="AR512" s="76" t="s">
        <v>125</v>
      </c>
      <c r="AS512" s="77" t="e">
        <f>IF(AS510&gt;0,AS510-AS511,0)</f>
        <v>#REF!</v>
      </c>
      <c r="AU512" s="76" t="s">
        <v>125</v>
      </c>
      <c r="AV512" s="77" t="e">
        <f>IF(AV510&gt;0,AV510-AV511,0)</f>
        <v>#REF!</v>
      </c>
      <c r="AX512" s="76" t="s">
        <v>125</v>
      </c>
      <c r="AY512" s="77" t="e">
        <f>IF(AY510&gt;0,AY510-AY511,0)</f>
        <v>#REF!</v>
      </c>
      <c r="BA512" s="76" t="s">
        <v>125</v>
      </c>
      <c r="BB512" s="77" t="e">
        <f>IF(BB510&gt;0,BB510-BB511,0)</f>
        <v>#REF!</v>
      </c>
      <c r="BD512" s="76" t="s">
        <v>125</v>
      </c>
      <c r="BE512" s="77" t="e">
        <f>IF(BE510&gt;0,BE510-BE511,0)</f>
        <v>#REF!</v>
      </c>
      <c r="BG512" s="76" t="s">
        <v>125</v>
      </c>
      <c r="BH512" s="77" t="e">
        <f>IF(BH510&gt;0,BH510-BH511,0)</f>
        <v>#REF!</v>
      </c>
      <c r="BJ512" s="76" t="s">
        <v>125</v>
      </c>
      <c r="BK512" s="77" t="e">
        <f>IF(BK510&gt;0,BK510-BK511,0)</f>
        <v>#REF!</v>
      </c>
      <c r="BM512" s="76" t="s">
        <v>125</v>
      </c>
      <c r="BN512" s="77" t="e">
        <f>IF(BN510&gt;0,BN510-BN511,0)</f>
        <v>#REF!</v>
      </c>
      <c r="BP512" s="76" t="s">
        <v>125</v>
      </c>
      <c r="BQ512" s="77" t="e">
        <f>IF(BQ510&gt;0,BQ510-BQ511,0)</f>
        <v>#REF!</v>
      </c>
    </row>
    <row r="513" spans="4:69" x14ac:dyDescent="0.3">
      <c r="D513" s="15"/>
      <c r="E513" s="74"/>
      <c r="F513" s="166"/>
      <c r="G513" s="78"/>
      <c r="I513" s="78"/>
      <c r="K513" s="78"/>
      <c r="M513" s="78"/>
      <c r="O513" s="78"/>
      <c r="Q513" s="78"/>
      <c r="S513" s="78"/>
      <c r="U513" s="78"/>
      <c r="W513" s="78"/>
      <c r="Y513" s="78"/>
      <c r="AA513" s="78"/>
      <c r="AC513" s="78"/>
      <c r="AE513" s="78"/>
      <c r="AG513" s="78"/>
      <c r="AI513" s="78"/>
      <c r="AK513" s="78"/>
      <c r="AM513" s="78"/>
      <c r="AO513" s="78"/>
      <c r="AQ513" s="78"/>
    </row>
    <row r="514" spans="4:69" x14ac:dyDescent="0.3">
      <c r="D514" s="586"/>
      <c r="E514" s="586"/>
      <c r="F514" s="586"/>
      <c r="G514" s="79"/>
      <c r="H514" s="69"/>
      <c r="I514" s="79"/>
      <c r="J514" s="69"/>
      <c r="K514" s="79"/>
      <c r="L514" s="69"/>
      <c r="M514" s="79"/>
      <c r="N514" s="69"/>
      <c r="O514" s="79"/>
      <c r="P514" s="69"/>
      <c r="Q514" s="79"/>
      <c r="R514" s="69"/>
      <c r="S514" s="79"/>
      <c r="T514" s="69"/>
      <c r="U514" s="79"/>
      <c r="V514" s="69"/>
      <c r="W514" s="79"/>
      <c r="X514" s="69"/>
      <c r="Y514" s="79"/>
      <c r="Z514" s="69"/>
      <c r="AA514" s="79"/>
      <c r="AB514" s="69"/>
      <c r="AC514" s="79"/>
      <c r="AD514" s="69"/>
      <c r="AE514" s="79"/>
      <c r="AF514" s="69"/>
      <c r="AG514" s="79"/>
      <c r="AH514" s="69"/>
      <c r="AI514" s="79"/>
      <c r="AJ514" s="69"/>
      <c r="AK514" s="79"/>
      <c r="AL514" s="69"/>
      <c r="AM514" s="79"/>
      <c r="AN514" s="69"/>
      <c r="AO514" s="79"/>
      <c r="AP514" s="69"/>
      <c r="AQ514" s="79"/>
      <c r="AR514" s="582" t="str">
        <f>D483</f>
        <v xml:space="preserve">Place Holder 1: </v>
      </c>
      <c r="AS514" s="583"/>
      <c r="AU514" s="582" t="str">
        <f>AR514</f>
        <v xml:space="preserve">Place Holder 1: </v>
      </c>
      <c r="AV514" s="583"/>
      <c r="AX514" s="582" t="str">
        <f>AR514</f>
        <v xml:space="preserve">Place Holder 1: </v>
      </c>
      <c r="AY514" s="583"/>
      <c r="BA514" s="582" t="str">
        <f>AR514</f>
        <v xml:space="preserve">Place Holder 1: </v>
      </c>
      <c r="BB514" s="583"/>
      <c r="BD514" s="582" t="str">
        <f>AU514</f>
        <v xml:space="preserve">Place Holder 1: </v>
      </c>
      <c r="BE514" s="583"/>
      <c r="BG514" s="582" t="str">
        <f>AX514</f>
        <v xml:space="preserve">Place Holder 1: </v>
      </c>
      <c r="BH514" s="583"/>
      <c r="BJ514" s="582" t="str">
        <f>BA514</f>
        <v xml:space="preserve">Place Holder 1: </v>
      </c>
      <c r="BK514" s="583"/>
      <c r="BM514" s="582" t="str">
        <f>BD514</f>
        <v xml:space="preserve">Place Holder 1: </v>
      </c>
      <c r="BN514" s="583"/>
      <c r="BP514" s="582" t="str">
        <f>BG514</f>
        <v xml:space="preserve">Place Holder 1: </v>
      </c>
      <c r="BQ514" s="583"/>
    </row>
    <row r="515" spans="4:69" x14ac:dyDescent="0.3">
      <c r="D515" s="15"/>
      <c r="E515" s="74"/>
      <c r="F515" s="75"/>
      <c r="H515" s="70"/>
      <c r="J515" s="70"/>
      <c r="L515" s="70"/>
      <c r="N515" s="70"/>
      <c r="P515" s="70"/>
      <c r="R515" s="70"/>
      <c r="T515" s="70"/>
      <c r="V515" s="70"/>
      <c r="X515" s="70"/>
      <c r="Z515" s="70"/>
      <c r="AB515" s="70"/>
      <c r="AD515" s="70"/>
      <c r="AF515" s="70"/>
      <c r="AH515" s="70"/>
      <c r="AJ515" s="70"/>
      <c r="AL515" s="70"/>
      <c r="AN515" s="70"/>
      <c r="AP515" s="70"/>
      <c r="AR515" s="584" t="str">
        <f>AQ8</f>
        <v>FY 2017</v>
      </c>
      <c r="AS515" s="585"/>
      <c r="AU515" s="584" t="str">
        <f>AT8</f>
        <v>FY 2018</v>
      </c>
      <c r="AV515" s="585"/>
      <c r="AX515" s="584" t="str">
        <f>AW8</f>
        <v>FY 2019</v>
      </c>
      <c r="AY515" s="585"/>
      <c r="BA515" s="584" t="str">
        <f>AZ8</f>
        <v>FY 2020</v>
      </c>
      <c r="BB515" s="585"/>
      <c r="BD515" s="584" t="str">
        <f>BC8</f>
        <v>FY 2021</v>
      </c>
      <c r="BE515" s="585"/>
      <c r="BG515" s="584" t="str">
        <f>BF8</f>
        <v>FY 2022</v>
      </c>
      <c r="BH515" s="585"/>
      <c r="BJ515" s="584" t="str">
        <f>BI8</f>
        <v>FY 2023</v>
      </c>
      <c r="BK515" s="585"/>
      <c r="BM515" s="584" t="str">
        <f>BL8</f>
        <v>FY 2024</v>
      </c>
      <c r="BN515" s="585"/>
      <c r="BP515" s="584" t="str">
        <f>BO8</f>
        <v>FY 2025</v>
      </c>
      <c r="BQ515" s="585"/>
    </row>
    <row r="516" spans="4:69" x14ac:dyDescent="0.3">
      <c r="D516" s="15"/>
      <c r="E516" s="74"/>
      <c r="F516" s="168"/>
      <c r="H516" s="71"/>
      <c r="J516" s="71"/>
      <c r="L516" s="71"/>
      <c r="N516" s="71"/>
      <c r="P516" s="71"/>
      <c r="R516" s="71"/>
      <c r="T516" s="71"/>
      <c r="V516" s="71"/>
      <c r="X516" s="71"/>
      <c r="Z516" s="71"/>
      <c r="AB516" s="71"/>
      <c r="AD516" s="71"/>
      <c r="AF516" s="71"/>
      <c r="AH516" s="71"/>
      <c r="AJ516" s="71"/>
      <c r="AL516" s="71"/>
      <c r="AN516" s="71"/>
      <c r="AP516" s="71"/>
      <c r="AR516" s="72" t="s">
        <v>123</v>
      </c>
      <c r="AS516" s="73">
        <f>AS483*-1</f>
        <v>0</v>
      </c>
      <c r="AU516" s="72" t="s">
        <v>123</v>
      </c>
      <c r="AV516" s="73">
        <f>AV483*-1</f>
        <v>0</v>
      </c>
      <c r="AX516" s="72" t="s">
        <v>123</v>
      </c>
      <c r="AY516" s="73">
        <f>AY483*-1</f>
        <v>0</v>
      </c>
      <c r="BA516" s="72" t="s">
        <v>123</v>
      </c>
      <c r="BB516" s="73">
        <f>BB483*-1</f>
        <v>0</v>
      </c>
      <c r="BD516" s="72" t="s">
        <v>123</v>
      </c>
      <c r="BE516" s="73">
        <f>BE483*-1</f>
        <v>0</v>
      </c>
      <c r="BG516" s="72" t="s">
        <v>123</v>
      </c>
      <c r="BH516" s="73">
        <f>BH483*-1</f>
        <v>0</v>
      </c>
      <c r="BJ516" s="72" t="s">
        <v>123</v>
      </c>
      <c r="BK516" s="73">
        <f>BK483*-1</f>
        <v>0</v>
      </c>
      <c r="BM516" s="72" t="s">
        <v>123</v>
      </c>
      <c r="BN516" s="73">
        <f>BN483*-1</f>
        <v>0</v>
      </c>
      <c r="BP516" s="72" t="s">
        <v>123</v>
      </c>
      <c r="BQ516" s="73">
        <f>BQ483*-1</f>
        <v>0</v>
      </c>
    </row>
    <row r="517" spans="4:69" x14ac:dyDescent="0.3">
      <c r="D517" s="15"/>
      <c r="E517" s="74"/>
      <c r="F517" s="168"/>
      <c r="H517" s="71"/>
      <c r="J517" s="71"/>
      <c r="L517" s="71"/>
      <c r="N517" s="71"/>
      <c r="P517" s="71"/>
      <c r="R517" s="71"/>
      <c r="T517" s="71"/>
      <c r="V517" s="71"/>
      <c r="X517" s="71"/>
      <c r="Z517" s="71"/>
      <c r="AB517" s="71"/>
      <c r="AD517" s="71"/>
      <c r="AF517" s="71"/>
      <c r="AH517" s="71"/>
      <c r="AJ517" s="71"/>
      <c r="AL517" s="71"/>
      <c r="AN517" s="71"/>
      <c r="AP517" s="71"/>
      <c r="AR517" s="76" t="s">
        <v>124</v>
      </c>
      <c r="AS517" s="77">
        <f>'[1]IN - Summary'!H41</f>
        <v>0</v>
      </c>
      <c r="AU517" s="76" t="s">
        <v>124</v>
      </c>
      <c r="AV517" s="77">
        <f>'[1]IN - Summary'!J41</f>
        <v>0</v>
      </c>
      <c r="AX517" s="76" t="s">
        <v>124</v>
      </c>
      <c r="AY517" s="77">
        <f>'[1]IN - Summary'!L41</f>
        <v>0</v>
      </c>
      <c r="BA517" s="76" t="s">
        <v>124</v>
      </c>
      <c r="BB517" s="77">
        <f>'[1]IN - Summary'!N41</f>
        <v>0</v>
      </c>
      <c r="BD517" s="76" t="s">
        <v>124</v>
      </c>
      <c r="BE517" s="77">
        <v>0</v>
      </c>
      <c r="BG517" s="76" t="s">
        <v>124</v>
      </c>
      <c r="BH517" s="77">
        <v>0</v>
      </c>
      <c r="BJ517" s="76" t="s">
        <v>124</v>
      </c>
      <c r="BK517" s="77">
        <v>0</v>
      </c>
      <c r="BM517" s="76" t="s">
        <v>124</v>
      </c>
      <c r="BN517" s="77">
        <v>0</v>
      </c>
      <c r="BP517" s="76" t="s">
        <v>124</v>
      </c>
      <c r="BQ517" s="77">
        <v>0</v>
      </c>
    </row>
    <row r="518" spans="4:69" x14ac:dyDescent="0.3">
      <c r="D518" s="32"/>
      <c r="E518" s="74"/>
      <c r="F518" s="34"/>
      <c r="H518" s="71"/>
      <c r="J518" s="71"/>
      <c r="L518" s="71"/>
      <c r="N518" s="71"/>
      <c r="P518" s="71"/>
      <c r="R518" s="71"/>
      <c r="T518" s="71"/>
      <c r="V518" s="71"/>
      <c r="X518" s="71"/>
      <c r="Z518" s="71"/>
      <c r="AB518" s="71"/>
      <c r="AD518" s="71"/>
      <c r="AF518" s="71"/>
      <c r="AH518" s="71"/>
      <c r="AJ518" s="71"/>
      <c r="AL518" s="71"/>
      <c r="AN518" s="71"/>
      <c r="AP518" s="71"/>
      <c r="AR518" s="76" t="s">
        <v>125</v>
      </c>
      <c r="AS518" s="77">
        <f>IF(AS516&gt;0,AS516-AS517,0)</f>
        <v>0</v>
      </c>
      <c r="AU518" s="76" t="s">
        <v>125</v>
      </c>
      <c r="AV518" s="77">
        <f>IF(AV516&gt;0,AV516-AV517,0)</f>
        <v>0</v>
      </c>
      <c r="AX518" s="76" t="s">
        <v>125</v>
      </c>
      <c r="AY518" s="77">
        <f>IF(AY516&gt;0,AY516-AY517,0)</f>
        <v>0</v>
      </c>
      <c r="BA518" s="76" t="s">
        <v>125</v>
      </c>
      <c r="BB518" s="77">
        <f>IF(BB516&gt;0,BB516-BB517,0)</f>
        <v>0</v>
      </c>
      <c r="BD518" s="76" t="s">
        <v>125</v>
      </c>
      <c r="BE518" s="77">
        <f>IF(BE516&gt;0,BE516-BE517,0)</f>
        <v>0</v>
      </c>
      <c r="BG518" s="76" t="s">
        <v>125</v>
      </c>
      <c r="BH518" s="77">
        <f>IF(BH516&gt;0,BH516-BH517,0)</f>
        <v>0</v>
      </c>
      <c r="BJ518" s="76" t="s">
        <v>125</v>
      </c>
      <c r="BK518" s="77">
        <f>IF(BK516&gt;0,BK516-BK517,0)</f>
        <v>0</v>
      </c>
      <c r="BM518" s="76" t="s">
        <v>125</v>
      </c>
      <c r="BN518" s="77">
        <f>IF(BN516&gt;0,BN516-BN517,0)</f>
        <v>0</v>
      </c>
      <c r="BP518" s="76" t="s">
        <v>125</v>
      </c>
      <c r="BQ518" s="77">
        <f>IF(BQ516&gt;0,BQ516-BQ517,0)</f>
        <v>0</v>
      </c>
    </row>
    <row r="519" spans="4:69" x14ac:dyDescent="0.3">
      <c r="D519" s="32"/>
      <c r="E519" s="74"/>
      <c r="F519" s="166"/>
      <c r="AU519" s="80"/>
    </row>
    <row r="520" spans="4:69" x14ac:dyDescent="0.3">
      <c r="D520" s="15"/>
      <c r="E520" s="74"/>
      <c r="F520" s="20"/>
      <c r="H520" s="69"/>
      <c r="J520" s="69"/>
      <c r="L520" s="69"/>
      <c r="N520" s="69"/>
      <c r="P520" s="69"/>
      <c r="R520" s="69"/>
      <c r="T520" s="69"/>
      <c r="V520" s="69"/>
      <c r="X520" s="69"/>
      <c r="Z520" s="69"/>
      <c r="AB520" s="69"/>
      <c r="AD520" s="69"/>
      <c r="AF520" s="69"/>
      <c r="AH520" s="69"/>
      <c r="AJ520" s="69"/>
      <c r="AL520" s="69"/>
      <c r="AN520" s="69"/>
      <c r="AP520" s="69"/>
      <c r="AR520" s="587" t="str">
        <f>D484</f>
        <v>Place Holder 2:</v>
      </c>
      <c r="AS520" s="588"/>
      <c r="AU520" s="587" t="str">
        <f>AR520</f>
        <v>Place Holder 2:</v>
      </c>
      <c r="AV520" s="588"/>
      <c r="AX520" s="587" t="str">
        <f>AR520</f>
        <v>Place Holder 2:</v>
      </c>
      <c r="AY520" s="588"/>
      <c r="BA520" s="587" t="str">
        <f>AR520</f>
        <v>Place Holder 2:</v>
      </c>
      <c r="BB520" s="588"/>
      <c r="BD520" s="587" t="str">
        <f>AU520</f>
        <v>Place Holder 2:</v>
      </c>
      <c r="BE520" s="588"/>
      <c r="BG520" s="587" t="str">
        <f>AX520</f>
        <v>Place Holder 2:</v>
      </c>
      <c r="BH520" s="588"/>
      <c r="BJ520" s="587" t="str">
        <f>BA520</f>
        <v>Place Holder 2:</v>
      </c>
      <c r="BK520" s="588"/>
      <c r="BM520" s="587" t="str">
        <f>BD520</f>
        <v>Place Holder 2:</v>
      </c>
      <c r="BN520" s="588"/>
      <c r="BP520" s="587" t="str">
        <f>BG520</f>
        <v>Place Holder 2:</v>
      </c>
      <c r="BQ520" s="588"/>
    </row>
    <row r="521" spans="4:69" x14ac:dyDescent="0.3">
      <c r="D521" s="15"/>
      <c r="E521" s="74"/>
      <c r="F521" s="20"/>
      <c r="H521" s="70"/>
      <c r="J521" s="70"/>
      <c r="L521" s="70"/>
      <c r="N521" s="70"/>
      <c r="P521" s="70"/>
      <c r="R521" s="70"/>
      <c r="T521" s="70"/>
      <c r="V521" s="70"/>
      <c r="X521" s="70"/>
      <c r="Z521" s="70"/>
      <c r="AB521" s="70"/>
      <c r="AD521" s="70"/>
      <c r="AF521" s="70"/>
      <c r="AH521" s="70"/>
      <c r="AJ521" s="70"/>
      <c r="AL521" s="70"/>
      <c r="AN521" s="70"/>
      <c r="AP521" s="70"/>
      <c r="AR521" s="589" t="str">
        <f>AQ8</f>
        <v>FY 2017</v>
      </c>
      <c r="AS521" s="590"/>
      <c r="AU521" s="589" t="str">
        <f>AT8</f>
        <v>FY 2018</v>
      </c>
      <c r="AV521" s="590"/>
      <c r="AX521" s="589" t="str">
        <f>AW8</f>
        <v>FY 2019</v>
      </c>
      <c r="AY521" s="590"/>
      <c r="BA521" s="589" t="str">
        <f>AZ8</f>
        <v>FY 2020</v>
      </c>
      <c r="BB521" s="590"/>
      <c r="BD521" s="589" t="str">
        <f>BC8</f>
        <v>FY 2021</v>
      </c>
      <c r="BE521" s="590"/>
      <c r="BG521" s="589" t="str">
        <f>BF8</f>
        <v>FY 2022</v>
      </c>
      <c r="BH521" s="590"/>
      <c r="BJ521" s="589" t="str">
        <f>BI8</f>
        <v>FY 2023</v>
      </c>
      <c r="BK521" s="590"/>
      <c r="BM521" s="589" t="str">
        <f>BL8</f>
        <v>FY 2024</v>
      </c>
      <c r="BN521" s="590"/>
      <c r="BP521" s="589" t="str">
        <f>BO8</f>
        <v>FY 2025</v>
      </c>
      <c r="BQ521" s="590"/>
    </row>
    <row r="522" spans="4:69" x14ac:dyDescent="0.3">
      <c r="D522" s="32"/>
      <c r="E522" s="74"/>
      <c r="F522" s="34"/>
      <c r="H522" s="71"/>
      <c r="J522" s="71"/>
      <c r="L522" s="71"/>
      <c r="N522" s="71"/>
      <c r="P522" s="71"/>
      <c r="R522" s="71"/>
      <c r="T522" s="71"/>
      <c r="V522" s="71"/>
      <c r="X522" s="71"/>
      <c r="Z522" s="71"/>
      <c r="AB522" s="71"/>
      <c r="AD522" s="71"/>
      <c r="AF522" s="71"/>
      <c r="AH522" s="71"/>
      <c r="AJ522" s="71"/>
      <c r="AL522" s="71"/>
      <c r="AN522" s="71"/>
      <c r="AP522" s="71"/>
      <c r="AR522" s="72" t="s">
        <v>123</v>
      </c>
      <c r="AS522" s="73">
        <f>AS484*-1</f>
        <v>0</v>
      </c>
      <c r="AU522" s="72" t="s">
        <v>123</v>
      </c>
      <c r="AV522" s="73">
        <f>AV484*-1</f>
        <v>0</v>
      </c>
      <c r="AX522" s="72" t="s">
        <v>123</v>
      </c>
      <c r="AY522" s="73">
        <f>AY484*-1</f>
        <v>0</v>
      </c>
      <c r="BA522" s="72" t="s">
        <v>123</v>
      </c>
      <c r="BB522" s="73">
        <f>BB484*-1</f>
        <v>0</v>
      </c>
      <c r="BD522" s="72" t="s">
        <v>123</v>
      </c>
      <c r="BE522" s="73">
        <f>BE484*-1</f>
        <v>0</v>
      </c>
      <c r="BG522" s="72" t="s">
        <v>123</v>
      </c>
      <c r="BH522" s="73">
        <f>BH484*-1</f>
        <v>0</v>
      </c>
      <c r="BJ522" s="72" t="s">
        <v>123</v>
      </c>
      <c r="BK522" s="73">
        <f>BK484*-1</f>
        <v>0</v>
      </c>
      <c r="BM522" s="72" t="s">
        <v>123</v>
      </c>
      <c r="BN522" s="73">
        <f>BN484*-1</f>
        <v>0</v>
      </c>
      <c r="BP522" s="72" t="s">
        <v>123</v>
      </c>
      <c r="BQ522" s="73">
        <f>BQ484*-1</f>
        <v>0</v>
      </c>
    </row>
    <row r="523" spans="4:69" x14ac:dyDescent="0.3">
      <c r="D523" s="15"/>
      <c r="E523" s="181"/>
      <c r="F523" s="166"/>
      <c r="H523" s="71"/>
      <c r="J523" s="71"/>
      <c r="L523" s="71"/>
      <c r="N523" s="71"/>
      <c r="P523" s="71"/>
      <c r="R523" s="71"/>
      <c r="T523" s="71"/>
      <c r="V523" s="71"/>
      <c r="X523" s="71"/>
      <c r="Z523" s="71"/>
      <c r="AB523" s="71"/>
      <c r="AD523" s="71"/>
      <c r="AF523" s="71"/>
      <c r="AH523" s="71"/>
      <c r="AJ523" s="71"/>
      <c r="AL523" s="71"/>
      <c r="AN523" s="71"/>
      <c r="AP523" s="71"/>
      <c r="AR523" s="76" t="s">
        <v>124</v>
      </c>
      <c r="AS523" s="77">
        <f>'[1]IN - Summary'!H27</f>
        <v>0</v>
      </c>
      <c r="AU523" s="76" t="s">
        <v>124</v>
      </c>
      <c r="AV523" s="77">
        <f>'[1]IN - Summary'!J27</f>
        <v>0</v>
      </c>
      <c r="AX523" s="76" t="s">
        <v>124</v>
      </c>
      <c r="AY523" s="77">
        <f>'[1]IN - Summary'!L27</f>
        <v>0</v>
      </c>
      <c r="BA523" s="76" t="s">
        <v>124</v>
      </c>
      <c r="BB523" s="77">
        <f>'[1]IN - Summary'!N27</f>
        <v>0</v>
      </c>
      <c r="BD523" s="76" t="s">
        <v>124</v>
      </c>
      <c r="BE523" s="77">
        <v>0</v>
      </c>
      <c r="BG523" s="76" t="s">
        <v>124</v>
      </c>
      <c r="BH523" s="77">
        <v>0</v>
      </c>
      <c r="BJ523" s="76" t="s">
        <v>124</v>
      </c>
      <c r="BK523" s="77">
        <v>0</v>
      </c>
      <c r="BM523" s="76" t="s">
        <v>124</v>
      </c>
      <c r="BN523" s="77">
        <v>0</v>
      </c>
      <c r="BP523" s="76" t="s">
        <v>124</v>
      </c>
      <c r="BQ523" s="77">
        <v>0</v>
      </c>
    </row>
    <row r="524" spans="4:69" x14ac:dyDescent="0.3">
      <c r="D524" s="15"/>
      <c r="E524" s="181"/>
      <c r="F524" s="30"/>
      <c r="H524" s="71"/>
      <c r="J524" s="71"/>
      <c r="L524" s="71"/>
      <c r="N524" s="71"/>
      <c r="P524" s="71"/>
      <c r="R524" s="71"/>
      <c r="T524" s="71"/>
      <c r="V524" s="71"/>
      <c r="X524" s="71"/>
      <c r="Z524" s="71"/>
      <c r="AB524" s="71"/>
      <c r="AD524" s="71"/>
      <c r="AF524" s="71"/>
      <c r="AH524" s="71"/>
      <c r="AJ524" s="71"/>
      <c r="AL524" s="71"/>
      <c r="AN524" s="71"/>
      <c r="AP524" s="71"/>
      <c r="AR524" s="76" t="s">
        <v>125</v>
      </c>
      <c r="AS524" s="77">
        <f>IF(AS522&gt;0,AS522-AS523,0)</f>
        <v>0</v>
      </c>
      <c r="AU524" s="76" t="s">
        <v>125</v>
      </c>
      <c r="AV524" s="77">
        <f>IF(AV522&gt;0,AV522-AV523,0)</f>
        <v>0</v>
      </c>
      <c r="AX524" s="76" t="s">
        <v>125</v>
      </c>
      <c r="AY524" s="77">
        <f>IF(AY522&gt;0,AY522-AY523,0)</f>
        <v>0</v>
      </c>
      <c r="BA524" s="76" t="s">
        <v>125</v>
      </c>
      <c r="BB524" s="77">
        <f>IF(BB522&gt;0,BB522-BB523,0)</f>
        <v>0</v>
      </c>
      <c r="BD524" s="76" t="s">
        <v>125</v>
      </c>
      <c r="BE524" s="77">
        <f>IF(BE522&gt;0,BE522-BE523,0)</f>
        <v>0</v>
      </c>
      <c r="BG524" s="76" t="s">
        <v>125</v>
      </c>
      <c r="BH524" s="77">
        <f>IF(BH522&gt;0,BH522-BH523,0)</f>
        <v>0</v>
      </c>
      <c r="BJ524" s="76" t="s">
        <v>125</v>
      </c>
      <c r="BK524" s="77">
        <f>IF(BK522&gt;0,BK522-BK523,0)</f>
        <v>0</v>
      </c>
      <c r="BM524" s="76" t="s">
        <v>125</v>
      </c>
      <c r="BN524" s="77">
        <f>IF(BN522&gt;0,BN522-BN523,0)</f>
        <v>0</v>
      </c>
      <c r="BP524" s="76" t="s">
        <v>125</v>
      </c>
      <c r="BQ524" s="77">
        <f>IF(BQ522&gt;0,BQ522-BQ523,0)</f>
        <v>0</v>
      </c>
    </row>
    <row r="525" spans="4:69" x14ac:dyDescent="0.3">
      <c r="D525" s="15"/>
      <c r="E525" s="74"/>
      <c r="F525" s="75"/>
    </row>
    <row r="526" spans="4:69" x14ac:dyDescent="0.3">
      <c r="D526" s="15"/>
      <c r="E526" s="74"/>
      <c r="F526" s="75"/>
      <c r="H526" s="69"/>
      <c r="J526" s="69"/>
      <c r="L526" s="69"/>
      <c r="N526" s="69"/>
      <c r="P526" s="69"/>
      <c r="R526" s="69"/>
      <c r="T526" s="69"/>
      <c r="V526" s="69"/>
      <c r="X526" s="69"/>
      <c r="Z526" s="69"/>
      <c r="AB526" s="69"/>
      <c r="AD526" s="69"/>
      <c r="AF526" s="69"/>
      <c r="AH526" s="69"/>
      <c r="AJ526" s="69"/>
      <c r="AL526" s="69"/>
      <c r="AN526" s="69"/>
      <c r="AP526" s="69"/>
      <c r="AR526" s="605" t="s">
        <v>41</v>
      </c>
      <c r="AS526" s="606"/>
      <c r="AU526" s="605" t="s">
        <v>41</v>
      </c>
      <c r="AV526" s="606"/>
      <c r="AX526" s="605" t="s">
        <v>41</v>
      </c>
      <c r="AY526" s="606"/>
      <c r="BA526" s="605" t="s">
        <v>41</v>
      </c>
      <c r="BB526" s="606"/>
      <c r="BD526" s="605" t="s">
        <v>41</v>
      </c>
      <c r="BE526" s="606"/>
      <c r="BG526" s="605" t="s">
        <v>41</v>
      </c>
      <c r="BH526" s="606"/>
      <c r="BJ526" s="605" t="s">
        <v>41</v>
      </c>
      <c r="BK526" s="606"/>
      <c r="BM526" s="605" t="s">
        <v>41</v>
      </c>
      <c r="BN526" s="606"/>
      <c r="BP526" s="605" t="s">
        <v>41</v>
      </c>
      <c r="BQ526" s="606"/>
    </row>
    <row r="527" spans="4:69" x14ac:dyDescent="0.3">
      <c r="D527" s="182"/>
      <c r="E527" s="322"/>
      <c r="F527" s="172"/>
      <c r="H527" s="70"/>
      <c r="J527" s="70"/>
      <c r="L527" s="70"/>
      <c r="N527" s="70"/>
      <c r="P527" s="70"/>
      <c r="R527" s="70"/>
      <c r="T527" s="70"/>
      <c r="V527" s="70"/>
      <c r="X527" s="70"/>
      <c r="Z527" s="70"/>
      <c r="AB527" s="70"/>
      <c r="AD527" s="70"/>
      <c r="AF527" s="70"/>
      <c r="AH527" s="70"/>
      <c r="AJ527" s="70"/>
      <c r="AL527" s="70"/>
      <c r="AN527" s="70"/>
      <c r="AP527" s="70"/>
      <c r="AR527" s="595" t="str">
        <f>AQ8</f>
        <v>FY 2017</v>
      </c>
      <c r="AS527" s="596"/>
      <c r="AU527" s="595" t="str">
        <f>AT8</f>
        <v>FY 2018</v>
      </c>
      <c r="AV527" s="596"/>
      <c r="AX527" s="595" t="str">
        <f>AW8</f>
        <v>FY 2019</v>
      </c>
      <c r="AY527" s="596"/>
      <c r="BA527" s="595" t="str">
        <f>AZ8</f>
        <v>FY 2020</v>
      </c>
      <c r="BB527" s="596"/>
      <c r="BD527" s="595" t="str">
        <f>BC8</f>
        <v>FY 2021</v>
      </c>
      <c r="BE527" s="596"/>
      <c r="BG527" s="595" t="str">
        <f>BF8</f>
        <v>FY 2022</v>
      </c>
      <c r="BH527" s="596"/>
      <c r="BJ527" s="595" t="str">
        <f>BI8</f>
        <v>FY 2023</v>
      </c>
      <c r="BK527" s="596"/>
      <c r="BM527" s="595" t="str">
        <f>BL8</f>
        <v>FY 2024</v>
      </c>
      <c r="BN527" s="596"/>
      <c r="BP527" s="595" t="str">
        <f>BO8</f>
        <v>FY 2025</v>
      </c>
      <c r="BQ527" s="596"/>
    </row>
    <row r="528" spans="4:69" x14ac:dyDescent="0.3">
      <c r="H528" s="71"/>
      <c r="J528" s="71"/>
      <c r="L528" s="71"/>
      <c r="N528" s="71"/>
      <c r="P528" s="71"/>
      <c r="R528" s="71"/>
      <c r="T528" s="71"/>
      <c r="V528" s="71"/>
      <c r="X528" s="71"/>
      <c r="Z528" s="71"/>
      <c r="AB528" s="71"/>
      <c r="AD528" s="71"/>
      <c r="AF528" s="71"/>
      <c r="AH528" s="71"/>
      <c r="AJ528" s="71"/>
      <c r="AL528" s="71"/>
      <c r="AN528" s="71"/>
      <c r="AP528" s="71"/>
      <c r="AR528" s="72" t="s">
        <v>123</v>
      </c>
      <c r="AS528" s="73">
        <f>'[1]IN - Summary'!E26</f>
        <v>0</v>
      </c>
      <c r="AU528" s="72" t="s">
        <v>123</v>
      </c>
      <c r="AV528" s="73">
        <f>'[1]IN - Summary'!E26</f>
        <v>0</v>
      </c>
      <c r="AX528" s="72" t="s">
        <v>123</v>
      </c>
      <c r="AY528" s="73">
        <f>'[1]IN - Summary'!E26</f>
        <v>0</v>
      </c>
      <c r="BA528" s="72" t="s">
        <v>123</v>
      </c>
      <c r="BB528" s="73">
        <f>'[1]IN - Summary'!E26</f>
        <v>0</v>
      </c>
      <c r="BD528" s="72" t="s">
        <v>123</v>
      </c>
      <c r="BE528" s="73">
        <f>'[1]IN - Summary'!H26</f>
        <v>0</v>
      </c>
      <c r="BG528" s="72" t="s">
        <v>123</v>
      </c>
      <c r="BH528" s="73">
        <v>0</v>
      </c>
      <c r="BJ528" s="72" t="s">
        <v>123</v>
      </c>
      <c r="BK528" s="73">
        <v>0</v>
      </c>
      <c r="BM528" s="72" t="s">
        <v>123</v>
      </c>
      <c r="BN528" s="73">
        <v>0</v>
      </c>
      <c r="BP528" s="72" t="s">
        <v>123</v>
      </c>
      <c r="BQ528" s="73">
        <v>0</v>
      </c>
    </row>
    <row r="529" spans="4:69" x14ac:dyDescent="0.3">
      <c r="D529" s="578"/>
      <c r="E529" s="578"/>
      <c r="F529" s="578"/>
      <c r="H529" s="71"/>
      <c r="J529" s="71"/>
      <c r="L529" s="71"/>
      <c r="N529" s="71"/>
      <c r="P529" s="71"/>
      <c r="R529" s="71"/>
      <c r="T529" s="71"/>
      <c r="V529" s="71"/>
      <c r="X529" s="71"/>
      <c r="Z529" s="71"/>
      <c r="AB529" s="71"/>
      <c r="AD529" s="71"/>
      <c r="AF529" s="71"/>
      <c r="AH529" s="71"/>
      <c r="AJ529" s="71"/>
      <c r="AL529" s="71"/>
      <c r="AN529" s="71"/>
      <c r="AP529" s="71"/>
      <c r="AR529" s="76" t="s">
        <v>124</v>
      </c>
      <c r="AS529" s="77">
        <f>'[1]IN - Summary'!H27</f>
        <v>0</v>
      </c>
      <c r="AU529" s="76" t="s">
        <v>124</v>
      </c>
      <c r="AV529" s="77">
        <f>'[1]IN - Summary'!J27</f>
        <v>0</v>
      </c>
      <c r="AX529" s="76" t="s">
        <v>124</v>
      </c>
      <c r="AY529" s="77">
        <f>'[1]IN - Summary'!L27</f>
        <v>0</v>
      </c>
      <c r="BA529" s="76" t="s">
        <v>124</v>
      </c>
      <c r="BB529" s="77">
        <f>'[1]IN - Summary'!N27</f>
        <v>0</v>
      </c>
      <c r="BD529" s="76" t="s">
        <v>124</v>
      </c>
      <c r="BE529" s="77">
        <v>0</v>
      </c>
      <c r="BG529" s="76" t="s">
        <v>124</v>
      </c>
      <c r="BH529" s="77">
        <v>0</v>
      </c>
      <c r="BJ529" s="76" t="s">
        <v>124</v>
      </c>
      <c r="BK529" s="77">
        <v>0</v>
      </c>
      <c r="BM529" s="76" t="s">
        <v>124</v>
      </c>
      <c r="BN529" s="77">
        <v>0</v>
      </c>
      <c r="BP529" s="76" t="s">
        <v>124</v>
      </c>
      <c r="BQ529" s="77">
        <v>0</v>
      </c>
    </row>
    <row r="530" spans="4:69" x14ac:dyDescent="0.3">
      <c r="D530" s="15"/>
      <c r="F530" s="173"/>
      <c r="H530" s="71"/>
      <c r="J530" s="71"/>
      <c r="L530" s="71"/>
      <c r="N530" s="71"/>
      <c r="P530" s="71"/>
      <c r="R530" s="71"/>
      <c r="T530" s="71"/>
      <c r="V530" s="71"/>
      <c r="X530" s="71"/>
      <c r="Z530" s="71"/>
      <c r="AB530" s="71"/>
      <c r="AD530" s="71"/>
      <c r="AF530" s="71"/>
      <c r="AH530" s="71"/>
      <c r="AJ530" s="71"/>
      <c r="AL530" s="71"/>
      <c r="AN530" s="71"/>
      <c r="AP530" s="71"/>
      <c r="AR530" s="76" t="s">
        <v>125</v>
      </c>
      <c r="AS530" s="77">
        <f>IF(AS528&gt;0,AS528-AS529,0)</f>
        <v>0</v>
      </c>
      <c r="AU530" s="76" t="s">
        <v>125</v>
      </c>
      <c r="AV530" s="77">
        <f>IF(AV528&gt;0,AV528-AV529,0)</f>
        <v>0</v>
      </c>
      <c r="AX530" s="76" t="s">
        <v>125</v>
      </c>
      <c r="AY530" s="77">
        <f>IF(AY528&gt;0,AY528-AY529,0)</f>
        <v>0</v>
      </c>
      <c r="BA530" s="76" t="s">
        <v>125</v>
      </c>
      <c r="BB530" s="77">
        <f>IF(BB528&gt;0,BB528-BB529,0)</f>
        <v>0</v>
      </c>
      <c r="BD530" s="76" t="s">
        <v>125</v>
      </c>
      <c r="BE530" s="77">
        <f>IF(BE528&gt;0,BE528-BE529,0)</f>
        <v>0</v>
      </c>
      <c r="BG530" s="76" t="s">
        <v>125</v>
      </c>
      <c r="BH530" s="77">
        <f>IF(BH528&gt;0,BH528-BH529,0)</f>
        <v>0</v>
      </c>
      <c r="BJ530" s="76" t="s">
        <v>125</v>
      </c>
      <c r="BK530" s="77">
        <f>IF(BK528&gt;0,BK528-BK529,0)</f>
        <v>0</v>
      </c>
      <c r="BM530" s="76" t="s">
        <v>125</v>
      </c>
      <c r="BN530" s="77">
        <f>IF(BN528&gt;0,BN528-BN529,0)</f>
        <v>0</v>
      </c>
      <c r="BP530" s="76" t="s">
        <v>125</v>
      </c>
      <c r="BQ530" s="77">
        <f>IF(BQ528&gt;0,BQ528-BQ529,0)</f>
        <v>0</v>
      </c>
    </row>
    <row r="531" spans="4:69" x14ac:dyDescent="0.3">
      <c r="D531" s="8"/>
      <c r="F531" s="173"/>
    </row>
    <row r="532" spans="4:69" x14ac:dyDescent="0.3">
      <c r="D532" s="15"/>
      <c r="E532" s="183"/>
      <c r="F532" s="20"/>
      <c r="H532" s="69"/>
      <c r="J532" s="69"/>
      <c r="L532" s="69"/>
      <c r="N532" s="69"/>
      <c r="P532" s="69"/>
      <c r="R532" s="69"/>
      <c r="T532" s="69"/>
      <c r="V532" s="69"/>
      <c r="X532" s="69"/>
      <c r="Z532" s="69"/>
      <c r="AB532" s="69"/>
      <c r="AD532" s="69"/>
      <c r="AF532" s="69"/>
      <c r="AH532" s="69"/>
      <c r="AJ532" s="69"/>
      <c r="AL532" s="69"/>
      <c r="AN532" s="69"/>
      <c r="AP532" s="69"/>
      <c r="AR532" s="597" t="s">
        <v>126</v>
      </c>
      <c r="AS532" s="598"/>
      <c r="AU532" s="599" t="s">
        <v>127</v>
      </c>
      <c r="AV532" s="600"/>
    </row>
    <row r="533" spans="4:69" x14ac:dyDescent="0.3">
      <c r="D533" s="15"/>
      <c r="E533" s="183"/>
      <c r="F533" s="20"/>
      <c r="H533" s="70"/>
      <c r="J533" s="70"/>
      <c r="L533" s="70"/>
      <c r="N533" s="70"/>
      <c r="P533" s="70"/>
      <c r="R533" s="70"/>
      <c r="T533" s="70"/>
      <c r="V533" s="70"/>
      <c r="X533" s="70"/>
      <c r="Z533" s="70"/>
      <c r="AB533" s="70"/>
      <c r="AD533" s="70"/>
      <c r="AF533" s="70"/>
      <c r="AH533" s="70"/>
      <c r="AJ533" s="70"/>
      <c r="AL533" s="70"/>
      <c r="AN533" s="70"/>
      <c r="AP533" s="70"/>
      <c r="AR533" s="601" t="s">
        <v>128</v>
      </c>
      <c r="AS533" s="602"/>
      <c r="AU533" s="603" t="s">
        <v>128</v>
      </c>
      <c r="AV533" s="604"/>
    </row>
    <row r="534" spans="4:69" x14ac:dyDescent="0.3">
      <c r="D534" s="15"/>
      <c r="E534" s="183"/>
      <c r="F534" s="20"/>
      <c r="H534" s="71"/>
      <c r="J534" s="71"/>
      <c r="L534" s="71"/>
      <c r="N534" s="71"/>
      <c r="P534" s="71"/>
      <c r="R534" s="71"/>
      <c r="T534" s="71"/>
      <c r="V534" s="71"/>
      <c r="X534" s="71"/>
      <c r="Z534" s="71"/>
      <c r="AB534" s="71"/>
      <c r="AD534" s="71"/>
      <c r="AF534" s="71"/>
      <c r="AH534" s="71"/>
      <c r="AJ534" s="71"/>
      <c r="AL534" s="71"/>
      <c r="AN534" s="71"/>
      <c r="AP534" s="71"/>
      <c r="AR534" s="72" t="s">
        <v>123</v>
      </c>
      <c r="AS534" s="73">
        <f>IF('[1]IN - Summary'!E38&gt;0,'[1]IN - Summary'!E38,'[1]IN - Summary'!E48)</f>
        <v>0</v>
      </c>
      <c r="AU534" s="72" t="s">
        <v>123</v>
      </c>
      <c r="AV534" s="73">
        <f>IF('[1]IN - Summary'!E38&gt;0,'[1]IN - Summary'!E38,'[1]IN - Summary'!E38)</f>
        <v>0</v>
      </c>
    </row>
    <row r="535" spans="4:69" x14ac:dyDescent="0.3">
      <c r="D535" s="81"/>
      <c r="E535" s="184"/>
      <c r="F535" s="175"/>
      <c r="H535" s="71"/>
      <c r="J535" s="71"/>
      <c r="L535" s="71"/>
      <c r="N535" s="71"/>
      <c r="P535" s="71"/>
      <c r="R535" s="71"/>
      <c r="T535" s="71"/>
      <c r="V535" s="71"/>
      <c r="X535" s="71"/>
      <c r="Z535" s="71"/>
      <c r="AB535" s="71"/>
      <c r="AD535" s="71"/>
      <c r="AF535" s="71"/>
      <c r="AH535" s="71"/>
      <c r="AJ535" s="71"/>
      <c r="AL535" s="71"/>
      <c r="AN535" s="71"/>
      <c r="AP535" s="71"/>
      <c r="AR535" s="76" t="s">
        <v>124</v>
      </c>
      <c r="AS535" s="77">
        <f>'[1]IN - Summary'!E40</f>
        <v>0</v>
      </c>
      <c r="AU535" s="76" t="s">
        <v>124</v>
      </c>
      <c r="AV535" s="77">
        <f>'[1]IN - Summary'!E40</f>
        <v>0</v>
      </c>
    </row>
    <row r="536" spans="4:69" x14ac:dyDescent="0.3">
      <c r="H536" s="71"/>
      <c r="J536" s="71"/>
      <c r="L536" s="71"/>
      <c r="N536" s="71"/>
      <c r="P536" s="71"/>
      <c r="R536" s="71"/>
      <c r="T536" s="71"/>
      <c r="V536" s="71"/>
      <c r="X536" s="71"/>
      <c r="Z536" s="71"/>
      <c r="AB536" s="71"/>
      <c r="AD536" s="71"/>
      <c r="AF536" s="71"/>
      <c r="AH536" s="71"/>
      <c r="AJ536" s="71"/>
      <c r="AL536" s="71"/>
      <c r="AN536" s="71"/>
      <c r="AP536" s="71"/>
      <c r="AR536" s="76" t="s">
        <v>125</v>
      </c>
      <c r="AS536" s="77">
        <f>IF(AS534&gt;0,AS534-AS535,0)</f>
        <v>0</v>
      </c>
      <c r="AU536" s="76" t="s">
        <v>125</v>
      </c>
      <c r="AV536" s="77">
        <f>IF(AV534&gt;0,AV534-AV535,0)</f>
        <v>0</v>
      </c>
    </row>
    <row r="537" spans="4:69" ht="15" thickBot="1" x14ac:dyDescent="0.35">
      <c r="D537" s="82"/>
      <c r="F537" s="71"/>
      <c r="H537" s="71"/>
      <c r="J537" s="71"/>
      <c r="L537" s="71"/>
      <c r="N537" s="71"/>
      <c r="P537" s="71"/>
      <c r="R537" s="71"/>
      <c r="T537" s="71"/>
      <c r="V537" s="71"/>
      <c r="X537" s="71"/>
      <c r="Z537" s="71"/>
      <c r="AB537" s="71"/>
      <c r="AD537" s="71"/>
      <c r="AF537" s="71"/>
      <c r="AH537" s="71"/>
      <c r="AJ537" s="71"/>
      <c r="AL537" s="71"/>
      <c r="AN537" s="71"/>
      <c r="AP537" s="71"/>
      <c r="AR537" s="8"/>
      <c r="AS537" s="71"/>
      <c r="AU537" s="8"/>
      <c r="AV537" s="71"/>
    </row>
    <row r="538" spans="4:69" x14ac:dyDescent="0.3">
      <c r="D538" s="82"/>
      <c r="F538" s="71"/>
      <c r="H538" s="71"/>
      <c r="J538" s="71"/>
      <c r="L538" s="71"/>
      <c r="N538" s="71"/>
      <c r="P538" s="71"/>
      <c r="R538" s="71"/>
      <c r="T538" s="71"/>
      <c r="V538" s="71"/>
      <c r="X538" s="71"/>
      <c r="Z538" s="71"/>
      <c r="AB538" s="71"/>
      <c r="AD538" s="71"/>
      <c r="AF538" s="71"/>
      <c r="AH538" s="71"/>
      <c r="AJ538" s="71"/>
      <c r="AL538" s="71"/>
      <c r="AN538" s="71"/>
      <c r="AP538" s="71"/>
      <c r="AR538" s="8"/>
      <c r="AS538" s="71"/>
      <c r="AU538" s="591" t="s">
        <v>129</v>
      </c>
      <c r="AV538" s="592"/>
      <c r="AX538" s="591" t="s">
        <v>130</v>
      </c>
      <c r="AY538" s="592"/>
      <c r="BA538" s="591" t="s">
        <v>131</v>
      </c>
      <c r="BB538" s="592"/>
      <c r="BD538" s="591" t="s">
        <v>132</v>
      </c>
      <c r="BE538" s="592"/>
      <c r="BG538" s="591" t="s">
        <v>132</v>
      </c>
      <c r="BH538" s="592"/>
      <c r="BJ538" s="591" t="s">
        <v>132</v>
      </c>
      <c r="BK538" s="592"/>
      <c r="BM538" s="591" t="s">
        <v>132</v>
      </c>
      <c r="BN538" s="592"/>
      <c r="BP538" s="591" t="s">
        <v>132</v>
      </c>
      <c r="BQ538" s="592"/>
    </row>
    <row r="539" spans="4:69" x14ac:dyDescent="0.3">
      <c r="D539" s="15"/>
      <c r="E539" s="83"/>
      <c r="F539" s="84"/>
      <c r="H539" s="71"/>
      <c r="J539" s="71"/>
      <c r="L539" s="71"/>
      <c r="N539" s="71"/>
      <c r="P539" s="71"/>
      <c r="R539" s="71"/>
      <c r="T539" s="71"/>
      <c r="V539" s="71"/>
      <c r="X539" s="71"/>
      <c r="Z539" s="71"/>
      <c r="AB539" s="71"/>
      <c r="AD539" s="71"/>
      <c r="AF539" s="71"/>
      <c r="AH539" s="71"/>
      <c r="AJ539" s="71"/>
      <c r="AL539" s="71"/>
      <c r="AN539" s="71"/>
      <c r="AP539" s="71"/>
      <c r="AR539" s="8"/>
      <c r="AS539" s="71"/>
      <c r="AU539" s="593"/>
      <c r="AV539" s="594"/>
      <c r="AX539" s="593"/>
      <c r="AY539" s="594"/>
      <c r="BA539" s="593"/>
      <c r="BB539" s="594"/>
      <c r="BD539" s="593"/>
      <c r="BE539" s="594"/>
      <c r="BG539" s="593"/>
      <c r="BH539" s="594"/>
      <c r="BJ539" s="593"/>
      <c r="BK539" s="594"/>
      <c r="BM539" s="593"/>
      <c r="BN539" s="594"/>
      <c r="BP539" s="593"/>
      <c r="BQ539" s="594"/>
    </row>
    <row r="540" spans="4:69" x14ac:dyDescent="0.3">
      <c r="D540" s="15"/>
      <c r="E540" s="83"/>
      <c r="F540" s="84"/>
      <c r="H540" s="71"/>
      <c r="J540" s="71"/>
      <c r="L540" s="71"/>
      <c r="N540" s="71"/>
      <c r="P540" s="71"/>
      <c r="R540" s="71"/>
      <c r="T540" s="71"/>
      <c r="V540" s="71"/>
      <c r="X540" s="71"/>
      <c r="Z540" s="71"/>
      <c r="AB540" s="71"/>
      <c r="AD540" s="71"/>
      <c r="AF540" s="71"/>
      <c r="AH540" s="71"/>
      <c r="AJ540" s="71"/>
      <c r="AL540" s="71"/>
      <c r="AN540" s="71"/>
      <c r="AP540" s="71"/>
      <c r="AR540" s="8"/>
      <c r="AS540" s="71"/>
      <c r="AU540" s="85" t="s">
        <v>133</v>
      </c>
      <c r="AV540" s="86"/>
      <c r="AX540" s="85" t="s">
        <v>133</v>
      </c>
      <c r="AY540" s="87"/>
      <c r="BA540" s="85" t="s">
        <v>133</v>
      </c>
      <c r="BB540" s="87"/>
      <c r="BD540" s="85" t="s">
        <v>133</v>
      </c>
      <c r="BE540" s="87"/>
      <c r="BG540" s="85" t="s">
        <v>133</v>
      </c>
      <c r="BH540" s="87"/>
      <c r="BJ540" s="85" t="s">
        <v>133</v>
      </c>
      <c r="BK540" s="87"/>
      <c r="BM540" s="85" t="s">
        <v>133</v>
      </c>
      <c r="BN540" s="87"/>
      <c r="BP540" s="85" t="s">
        <v>133</v>
      </c>
      <c r="BQ540" s="87"/>
    </row>
    <row r="541" spans="4:69" ht="15" thickBot="1" x14ac:dyDescent="0.35">
      <c r="D541" s="57"/>
      <c r="E541" s="184"/>
      <c r="F541" s="176"/>
      <c r="H541" s="71"/>
      <c r="J541" s="71"/>
      <c r="L541" s="71"/>
      <c r="N541" s="71"/>
      <c r="P541" s="71"/>
      <c r="R541" s="71"/>
      <c r="T541" s="71"/>
      <c r="V541" s="71"/>
      <c r="X541" s="71"/>
      <c r="Z541" s="71"/>
      <c r="AB541" s="71"/>
      <c r="AD541" s="71"/>
      <c r="AF541" s="71"/>
      <c r="AH541" s="71"/>
      <c r="AJ541" s="71"/>
      <c r="AL541" s="71"/>
      <c r="AN541" s="71"/>
      <c r="AP541" s="71"/>
      <c r="AR541" s="8"/>
      <c r="AS541" s="71"/>
      <c r="AU541" s="88" t="s">
        <v>134</v>
      </c>
      <c r="AV541" s="89"/>
      <c r="AX541" s="88" t="s">
        <v>135</v>
      </c>
      <c r="AY541" s="89"/>
      <c r="BA541" s="88" t="s">
        <v>136</v>
      </c>
      <c r="BB541" s="89"/>
      <c r="BD541" s="88" t="s">
        <v>137</v>
      </c>
      <c r="BE541" s="89"/>
      <c r="BG541" s="88" t="s">
        <v>137</v>
      </c>
      <c r="BH541" s="89"/>
      <c r="BJ541" s="88" t="s">
        <v>137</v>
      </c>
      <c r="BK541" s="89"/>
      <c r="BM541" s="88" t="s">
        <v>137</v>
      </c>
      <c r="BN541" s="89"/>
      <c r="BP541" s="88" t="s">
        <v>137</v>
      </c>
      <c r="BQ541" s="89"/>
    </row>
    <row r="542" spans="4:69" x14ac:dyDescent="0.3">
      <c r="D542" s="185"/>
      <c r="E542" s="185"/>
      <c r="F542" s="178"/>
      <c r="H542" s="71"/>
      <c r="J542" s="71"/>
      <c r="L542" s="71"/>
      <c r="N542" s="71"/>
      <c r="P542" s="71"/>
      <c r="R542" s="71"/>
      <c r="T542" s="71"/>
      <c r="V542" s="71"/>
      <c r="X542" s="71"/>
      <c r="Z542" s="71"/>
      <c r="AB542" s="71"/>
      <c r="AD542" s="71"/>
      <c r="AF542" s="71"/>
      <c r="AH542" s="71"/>
      <c r="AJ542" s="71"/>
      <c r="AL542" s="71"/>
      <c r="AN542" s="71"/>
      <c r="AP542" s="71"/>
      <c r="AR542" s="8"/>
      <c r="AS542" s="71"/>
      <c r="AU542" s="8"/>
      <c r="AV542" s="71"/>
    </row>
  </sheetData>
  <sheetProtection selectLockedCells="1"/>
  <mergeCells count="2811">
    <mergeCell ref="BM538:BN539"/>
    <mergeCell ref="BP538:BQ539"/>
    <mergeCell ref="AU538:AV539"/>
    <mergeCell ref="AX538:AY539"/>
    <mergeCell ref="BA538:BB539"/>
    <mergeCell ref="BD538:BE539"/>
    <mergeCell ref="BG538:BH539"/>
    <mergeCell ref="BJ538:BK539"/>
    <mergeCell ref="BM527:BN527"/>
    <mergeCell ref="BP527:BQ527"/>
    <mergeCell ref="D529:F529"/>
    <mergeCell ref="AR532:AS532"/>
    <mergeCell ref="AU532:AV532"/>
    <mergeCell ref="AR533:AS533"/>
    <mergeCell ref="AU533:AV533"/>
    <mergeCell ref="BJ526:BK526"/>
    <mergeCell ref="BM526:BN526"/>
    <mergeCell ref="BP526:BQ526"/>
    <mergeCell ref="AR527:AS527"/>
    <mergeCell ref="AU527:AV527"/>
    <mergeCell ref="AX527:AY527"/>
    <mergeCell ref="BA527:BB527"/>
    <mergeCell ref="BD527:BE527"/>
    <mergeCell ref="BG527:BH527"/>
    <mergeCell ref="BJ527:BK527"/>
    <mergeCell ref="AR526:AS526"/>
    <mergeCell ref="AU526:AV526"/>
    <mergeCell ref="AX526:AY526"/>
    <mergeCell ref="BA526:BB526"/>
    <mergeCell ref="BD526:BE526"/>
    <mergeCell ref="BG526:BH526"/>
    <mergeCell ref="BP520:BQ520"/>
    <mergeCell ref="AR521:AS521"/>
    <mergeCell ref="AU521:AV521"/>
    <mergeCell ref="AX521:AY521"/>
    <mergeCell ref="BA521:BB521"/>
    <mergeCell ref="BD521:BE521"/>
    <mergeCell ref="BG521:BH521"/>
    <mergeCell ref="BJ521:BK521"/>
    <mergeCell ref="BM521:BN521"/>
    <mergeCell ref="BP521:BQ521"/>
    <mergeCell ref="BM515:BN515"/>
    <mergeCell ref="BP515:BQ515"/>
    <mergeCell ref="AR520:AS520"/>
    <mergeCell ref="AU520:AV520"/>
    <mergeCell ref="AX520:AY520"/>
    <mergeCell ref="BA520:BB520"/>
    <mergeCell ref="BD520:BE520"/>
    <mergeCell ref="BG520:BH520"/>
    <mergeCell ref="BJ520:BK520"/>
    <mergeCell ref="BM520:BN520"/>
    <mergeCell ref="BJ514:BK514"/>
    <mergeCell ref="BM514:BN514"/>
    <mergeCell ref="BP514:BQ514"/>
    <mergeCell ref="AR515:AS515"/>
    <mergeCell ref="AU515:AV515"/>
    <mergeCell ref="AX515:AY515"/>
    <mergeCell ref="BA515:BB515"/>
    <mergeCell ref="BD515:BE515"/>
    <mergeCell ref="BG515:BH515"/>
    <mergeCell ref="BJ515:BK515"/>
    <mergeCell ref="BJ509:BK509"/>
    <mergeCell ref="BM509:BN509"/>
    <mergeCell ref="BP509:BQ509"/>
    <mergeCell ref="D514:F514"/>
    <mergeCell ref="AR514:AS514"/>
    <mergeCell ref="AU514:AV514"/>
    <mergeCell ref="AX514:AY514"/>
    <mergeCell ref="BA514:BB514"/>
    <mergeCell ref="BD514:BE514"/>
    <mergeCell ref="BG514:BH514"/>
    <mergeCell ref="BG508:BH508"/>
    <mergeCell ref="BJ508:BK508"/>
    <mergeCell ref="BM508:BN508"/>
    <mergeCell ref="BP508:BQ508"/>
    <mergeCell ref="AR509:AS509"/>
    <mergeCell ref="AU509:AV509"/>
    <mergeCell ref="AX509:AY509"/>
    <mergeCell ref="BA509:BB509"/>
    <mergeCell ref="BD509:BE509"/>
    <mergeCell ref="BG509:BH509"/>
    <mergeCell ref="D508:F508"/>
    <mergeCell ref="AR508:AS508"/>
    <mergeCell ref="AU508:AV508"/>
    <mergeCell ref="AX508:AY508"/>
    <mergeCell ref="BA508:BB508"/>
    <mergeCell ref="BD508:BE508"/>
    <mergeCell ref="BF500:BH500"/>
    <mergeCell ref="BI500:BK500"/>
    <mergeCell ref="BL500:BN500"/>
    <mergeCell ref="BO500:BQ500"/>
    <mergeCell ref="D500:F500"/>
    <mergeCell ref="G500:H500"/>
    <mergeCell ref="I500:J500"/>
    <mergeCell ref="K500:L500"/>
    <mergeCell ref="M500:N500"/>
    <mergeCell ref="O500:P500"/>
    <mergeCell ref="BR504:BS504"/>
    <mergeCell ref="BR505:BS505"/>
    <mergeCell ref="AO500:AP500"/>
    <mergeCell ref="AQ500:AS500"/>
    <mergeCell ref="AT500:AV500"/>
    <mergeCell ref="AW500:AY500"/>
    <mergeCell ref="AZ500:BB500"/>
    <mergeCell ref="BC500:BE500"/>
    <mergeCell ref="AC500:AD500"/>
    <mergeCell ref="AE500:AF500"/>
    <mergeCell ref="AG500:AH500"/>
    <mergeCell ref="AI500:AJ500"/>
    <mergeCell ref="AK500:AL500"/>
    <mergeCell ref="AM500:AN500"/>
    <mergeCell ref="Q500:R500"/>
    <mergeCell ref="S500:T500"/>
    <mergeCell ref="U500:V500"/>
    <mergeCell ref="W500:X500"/>
    <mergeCell ref="Y500:Z500"/>
    <mergeCell ref="AA500:AB500"/>
    <mergeCell ref="BC487:BE487"/>
    <mergeCell ref="BF487:BH487"/>
    <mergeCell ref="BI487:BK487"/>
    <mergeCell ref="BL487:BN487"/>
    <mergeCell ref="BO487:BQ487"/>
    <mergeCell ref="BR487:BS487"/>
    <mergeCell ref="BF478:BH478"/>
    <mergeCell ref="BI478:BK478"/>
    <mergeCell ref="BL478:BN478"/>
    <mergeCell ref="BO478:BQ478"/>
    <mergeCell ref="BR478:BS478"/>
    <mergeCell ref="D487:F487"/>
    <mergeCell ref="AQ487:AS487"/>
    <mergeCell ref="AT487:AV487"/>
    <mergeCell ref="AW487:AY487"/>
    <mergeCell ref="AZ487:BB487"/>
    <mergeCell ref="BS460:BS461"/>
    <mergeCell ref="BS463:BS464"/>
    <mergeCell ref="BS466:BS467"/>
    <mergeCell ref="BS469:BS470"/>
    <mergeCell ref="D478:F478"/>
    <mergeCell ref="AQ478:AS478"/>
    <mergeCell ref="AT478:AV478"/>
    <mergeCell ref="AW478:AY478"/>
    <mergeCell ref="AZ478:BB478"/>
    <mergeCell ref="BC478:BE478"/>
    <mergeCell ref="BO457:BO458"/>
    <mergeCell ref="BP457:BP458"/>
    <mergeCell ref="BQ457:BQ458"/>
    <mergeCell ref="BR457:BR458"/>
    <mergeCell ref="BS457:BS458"/>
    <mergeCell ref="A459:A470"/>
    <mergeCell ref="B459:B470"/>
    <mergeCell ref="C459:C470"/>
    <mergeCell ref="D459:D470"/>
    <mergeCell ref="E459:E470"/>
    <mergeCell ref="BI457:BI458"/>
    <mergeCell ref="BJ457:BJ458"/>
    <mergeCell ref="BK457:BK458"/>
    <mergeCell ref="BL457:BL458"/>
    <mergeCell ref="BM457:BM458"/>
    <mergeCell ref="BN457:BN458"/>
    <mergeCell ref="BC457:BC458"/>
    <mergeCell ref="BD457:BD458"/>
    <mergeCell ref="BE457:BE458"/>
    <mergeCell ref="BF457:BF458"/>
    <mergeCell ref="BG457:BG458"/>
    <mergeCell ref="BH457:BH458"/>
    <mergeCell ref="AW457:AW458"/>
    <mergeCell ref="AX457:AX458"/>
    <mergeCell ref="AY457:AY458"/>
    <mergeCell ref="AZ457:AZ458"/>
    <mergeCell ref="BA457:BA458"/>
    <mergeCell ref="BB457:BB458"/>
    <mergeCell ref="AQ457:AQ458"/>
    <mergeCell ref="AR457:AR458"/>
    <mergeCell ref="AS457:AS458"/>
    <mergeCell ref="AT457:AT458"/>
    <mergeCell ref="AU457:AU458"/>
    <mergeCell ref="AV457:AV458"/>
    <mergeCell ref="AK457:AK458"/>
    <mergeCell ref="AL457:AL458"/>
    <mergeCell ref="AM457:AM458"/>
    <mergeCell ref="AN457:AN458"/>
    <mergeCell ref="AO457:AO458"/>
    <mergeCell ref="AP457:AP458"/>
    <mergeCell ref="AE457:AE458"/>
    <mergeCell ref="AF457:AF458"/>
    <mergeCell ref="AG457:AG458"/>
    <mergeCell ref="AH457:AH458"/>
    <mergeCell ref="AI457:AI458"/>
    <mergeCell ref="AJ457:AJ458"/>
    <mergeCell ref="Y457:Y458"/>
    <mergeCell ref="Z457:Z458"/>
    <mergeCell ref="AA457:AA458"/>
    <mergeCell ref="AB457:AB458"/>
    <mergeCell ref="AC457:AC458"/>
    <mergeCell ref="AD457:AD458"/>
    <mergeCell ref="S457:S458"/>
    <mergeCell ref="T457:T458"/>
    <mergeCell ref="U457:U458"/>
    <mergeCell ref="V457:V458"/>
    <mergeCell ref="W457:W458"/>
    <mergeCell ref="X457:X458"/>
    <mergeCell ref="M457:M458"/>
    <mergeCell ref="N457:N458"/>
    <mergeCell ref="O457:O458"/>
    <mergeCell ref="P457:P458"/>
    <mergeCell ref="Q457:Q458"/>
    <mergeCell ref="R457:R458"/>
    <mergeCell ref="G457:G458"/>
    <mergeCell ref="H457:H458"/>
    <mergeCell ref="I457:I458"/>
    <mergeCell ref="J457:J458"/>
    <mergeCell ref="K457:K458"/>
    <mergeCell ref="L457:L458"/>
    <mergeCell ref="BS82:BS83"/>
    <mergeCell ref="BS85:BS86"/>
    <mergeCell ref="BS88:BS89"/>
    <mergeCell ref="BS91:BS92"/>
    <mergeCell ref="A457:A458"/>
    <mergeCell ref="B457:B458"/>
    <mergeCell ref="C457:C458"/>
    <mergeCell ref="D457:D458"/>
    <mergeCell ref="E457:E458"/>
    <mergeCell ref="F457:F458"/>
    <mergeCell ref="BO79:BO80"/>
    <mergeCell ref="BP79:BP80"/>
    <mergeCell ref="BQ79:BQ80"/>
    <mergeCell ref="BR79:BR80"/>
    <mergeCell ref="BS79:BS80"/>
    <mergeCell ref="A81:A92"/>
    <mergeCell ref="B81:B92"/>
    <mergeCell ref="C81:C92"/>
    <mergeCell ref="D81:D92"/>
    <mergeCell ref="E81:E92"/>
    <mergeCell ref="BI79:BI80"/>
    <mergeCell ref="BJ79:BJ80"/>
    <mergeCell ref="BK79:BK80"/>
    <mergeCell ref="BL79:BL80"/>
    <mergeCell ref="BM79:BM80"/>
    <mergeCell ref="BN79:BN80"/>
    <mergeCell ref="BC79:BC80"/>
    <mergeCell ref="BD79:BD80"/>
    <mergeCell ref="BE79:BE80"/>
    <mergeCell ref="BF79:BF80"/>
    <mergeCell ref="BG79:BG80"/>
    <mergeCell ref="BH79:BH80"/>
    <mergeCell ref="AW79:AW80"/>
    <mergeCell ref="AX79:AX80"/>
    <mergeCell ref="AY79:AY80"/>
    <mergeCell ref="AZ79:AZ80"/>
    <mergeCell ref="BA79:BA80"/>
    <mergeCell ref="BB79:BB80"/>
    <mergeCell ref="AQ79:AQ80"/>
    <mergeCell ref="AR79:AR80"/>
    <mergeCell ref="AS79:AS80"/>
    <mergeCell ref="AT79:AT80"/>
    <mergeCell ref="AU79:AU80"/>
    <mergeCell ref="AV79:AV80"/>
    <mergeCell ref="AK79:AK80"/>
    <mergeCell ref="AL79:AL80"/>
    <mergeCell ref="AM79:AM80"/>
    <mergeCell ref="AN79:AN80"/>
    <mergeCell ref="AO79:AO80"/>
    <mergeCell ref="AP79:AP80"/>
    <mergeCell ref="AE79:AE80"/>
    <mergeCell ref="AF79:AF80"/>
    <mergeCell ref="AG79:AG80"/>
    <mergeCell ref="AH79:AH80"/>
    <mergeCell ref="AI79:AI80"/>
    <mergeCell ref="AJ79:AJ80"/>
    <mergeCell ref="Y79:Y80"/>
    <mergeCell ref="Z79:Z80"/>
    <mergeCell ref="AA79:AA80"/>
    <mergeCell ref="AB79:AB80"/>
    <mergeCell ref="AC79:AC80"/>
    <mergeCell ref="AD79:AD80"/>
    <mergeCell ref="S79:S80"/>
    <mergeCell ref="T79:T80"/>
    <mergeCell ref="U79:U80"/>
    <mergeCell ref="V79:V80"/>
    <mergeCell ref="W79:W80"/>
    <mergeCell ref="X79:X80"/>
    <mergeCell ref="M79:M80"/>
    <mergeCell ref="N79:N80"/>
    <mergeCell ref="O79:O80"/>
    <mergeCell ref="P79:P80"/>
    <mergeCell ref="Q79:Q80"/>
    <mergeCell ref="R79:R80"/>
    <mergeCell ref="G79:G80"/>
    <mergeCell ref="H79:H80"/>
    <mergeCell ref="I79:I80"/>
    <mergeCell ref="J79:J80"/>
    <mergeCell ref="K79:K80"/>
    <mergeCell ref="L79:L80"/>
    <mergeCell ref="A79:A80"/>
    <mergeCell ref="B79:B80"/>
    <mergeCell ref="C79:C80"/>
    <mergeCell ref="D79:D80"/>
    <mergeCell ref="E79:E80"/>
    <mergeCell ref="F79:F80"/>
    <mergeCell ref="BO415:BO416"/>
    <mergeCell ref="BP415:BP416"/>
    <mergeCell ref="BQ415:BQ416"/>
    <mergeCell ref="BR415:BR416"/>
    <mergeCell ref="BS415:BS416"/>
    <mergeCell ref="A417:A428"/>
    <mergeCell ref="B417:B428"/>
    <mergeCell ref="C417:C428"/>
    <mergeCell ref="D417:D428"/>
    <mergeCell ref="E417:E428"/>
    <mergeCell ref="BI415:BI416"/>
    <mergeCell ref="BJ415:BJ416"/>
    <mergeCell ref="BK415:BK416"/>
    <mergeCell ref="BL415:BL416"/>
    <mergeCell ref="BM415:BM416"/>
    <mergeCell ref="BN415:BN416"/>
    <mergeCell ref="BC415:BC416"/>
    <mergeCell ref="BD415:BD416"/>
    <mergeCell ref="BE415:BE416"/>
    <mergeCell ref="BF415:BF416"/>
    <mergeCell ref="BG415:BG416"/>
    <mergeCell ref="BH415:BH416"/>
    <mergeCell ref="AW415:AW416"/>
    <mergeCell ref="AX415:AX416"/>
    <mergeCell ref="AY415:AY416"/>
    <mergeCell ref="AZ415:AZ416"/>
    <mergeCell ref="BS418:BS419"/>
    <mergeCell ref="BS421:BS422"/>
    <mergeCell ref="BS424:BS425"/>
    <mergeCell ref="BS427:BS428"/>
    <mergeCell ref="BA415:BA416"/>
    <mergeCell ref="BB415:BB416"/>
    <mergeCell ref="AU415:AU416"/>
    <mergeCell ref="AV415:AV416"/>
    <mergeCell ref="AK415:AK416"/>
    <mergeCell ref="AL415:AL416"/>
    <mergeCell ref="AM415:AM416"/>
    <mergeCell ref="AN415:AN416"/>
    <mergeCell ref="AO415:AO416"/>
    <mergeCell ref="AP415:AP416"/>
    <mergeCell ref="AE415:AE416"/>
    <mergeCell ref="AF415:AF416"/>
    <mergeCell ref="AG415:AG416"/>
    <mergeCell ref="AH415:AH416"/>
    <mergeCell ref="AI415:AI416"/>
    <mergeCell ref="AJ415:AJ416"/>
    <mergeCell ref="Y415:Y416"/>
    <mergeCell ref="Z415:Z416"/>
    <mergeCell ref="AA415:AA416"/>
    <mergeCell ref="AB415:AB416"/>
    <mergeCell ref="AC415:AC416"/>
    <mergeCell ref="AD415:AD416"/>
    <mergeCell ref="AQ415:AQ416"/>
    <mergeCell ref="AR415:AR416"/>
    <mergeCell ref="AS415:AS416"/>
    <mergeCell ref="AT415:AT416"/>
    <mergeCell ref="S415:S416"/>
    <mergeCell ref="T415:T416"/>
    <mergeCell ref="U415:U416"/>
    <mergeCell ref="V415:V416"/>
    <mergeCell ref="W415:W416"/>
    <mergeCell ref="X415:X416"/>
    <mergeCell ref="M415:M416"/>
    <mergeCell ref="N415:N416"/>
    <mergeCell ref="O415:O416"/>
    <mergeCell ref="P415:P416"/>
    <mergeCell ref="Q415:Q416"/>
    <mergeCell ref="R415:R416"/>
    <mergeCell ref="G415:G416"/>
    <mergeCell ref="H415:H416"/>
    <mergeCell ref="I415:I416"/>
    <mergeCell ref="J415:J416"/>
    <mergeCell ref="K415:K416"/>
    <mergeCell ref="L415:L416"/>
    <mergeCell ref="BS404:BS405"/>
    <mergeCell ref="BS407:BS408"/>
    <mergeCell ref="BS410:BS411"/>
    <mergeCell ref="BS413:BS414"/>
    <mergeCell ref="A415:A416"/>
    <mergeCell ref="B415:B416"/>
    <mergeCell ref="C415:C416"/>
    <mergeCell ref="D415:D416"/>
    <mergeCell ref="E415:E416"/>
    <mergeCell ref="F415:F416"/>
    <mergeCell ref="BO401:BO402"/>
    <mergeCell ref="BP401:BP402"/>
    <mergeCell ref="BQ401:BQ402"/>
    <mergeCell ref="BR401:BR402"/>
    <mergeCell ref="BS401:BS402"/>
    <mergeCell ref="A403:A414"/>
    <mergeCell ref="B403:B414"/>
    <mergeCell ref="C403:C414"/>
    <mergeCell ref="D403:D414"/>
    <mergeCell ref="E403:E414"/>
    <mergeCell ref="BI401:BI402"/>
    <mergeCell ref="BJ401:BJ402"/>
    <mergeCell ref="BK401:BK402"/>
    <mergeCell ref="BL401:BL402"/>
    <mergeCell ref="BM401:BM402"/>
    <mergeCell ref="BN401:BN402"/>
    <mergeCell ref="BC401:BC402"/>
    <mergeCell ref="BD401:BD402"/>
    <mergeCell ref="BE401:BE402"/>
    <mergeCell ref="BF401:BF402"/>
    <mergeCell ref="BG401:BG402"/>
    <mergeCell ref="BH401:BH402"/>
    <mergeCell ref="AC401:AC402"/>
    <mergeCell ref="AD401:AD402"/>
    <mergeCell ref="S401:S402"/>
    <mergeCell ref="T401:T402"/>
    <mergeCell ref="U401:U402"/>
    <mergeCell ref="V401:V402"/>
    <mergeCell ref="W401:W402"/>
    <mergeCell ref="X401:X402"/>
    <mergeCell ref="AW401:AW402"/>
    <mergeCell ref="AX401:AX402"/>
    <mergeCell ref="AY401:AY402"/>
    <mergeCell ref="AZ401:AZ402"/>
    <mergeCell ref="BA401:BA402"/>
    <mergeCell ref="BB401:BB402"/>
    <mergeCell ref="AQ401:AQ402"/>
    <mergeCell ref="AR401:AR402"/>
    <mergeCell ref="AS401:AS402"/>
    <mergeCell ref="AT401:AT402"/>
    <mergeCell ref="AU401:AU402"/>
    <mergeCell ref="AV401:AV402"/>
    <mergeCell ref="AK401:AK402"/>
    <mergeCell ref="AL401:AL402"/>
    <mergeCell ref="AM401:AM402"/>
    <mergeCell ref="AN401:AN402"/>
    <mergeCell ref="AO401:AO402"/>
    <mergeCell ref="AP401:AP402"/>
    <mergeCell ref="M401:M402"/>
    <mergeCell ref="N401:N402"/>
    <mergeCell ref="O401:O402"/>
    <mergeCell ref="P401:P402"/>
    <mergeCell ref="Q401:Q402"/>
    <mergeCell ref="R401:R402"/>
    <mergeCell ref="G401:G402"/>
    <mergeCell ref="H401:H402"/>
    <mergeCell ref="I401:I402"/>
    <mergeCell ref="J401:J402"/>
    <mergeCell ref="K401:K402"/>
    <mergeCell ref="L401:L402"/>
    <mergeCell ref="BS390:BS391"/>
    <mergeCell ref="BS393:BS394"/>
    <mergeCell ref="BS396:BS397"/>
    <mergeCell ref="BS399:BS400"/>
    <mergeCell ref="A401:A402"/>
    <mergeCell ref="B401:B402"/>
    <mergeCell ref="C401:C402"/>
    <mergeCell ref="D401:D402"/>
    <mergeCell ref="E401:E402"/>
    <mergeCell ref="F401:F402"/>
    <mergeCell ref="AE401:AE402"/>
    <mergeCell ref="AF401:AF402"/>
    <mergeCell ref="AG401:AG402"/>
    <mergeCell ref="AH401:AH402"/>
    <mergeCell ref="AI401:AI402"/>
    <mergeCell ref="AJ401:AJ402"/>
    <mergeCell ref="Y401:Y402"/>
    <mergeCell ref="Z401:Z402"/>
    <mergeCell ref="AA401:AA402"/>
    <mergeCell ref="AB401:AB402"/>
    <mergeCell ref="BO387:BO388"/>
    <mergeCell ref="BP387:BP388"/>
    <mergeCell ref="BQ387:BQ388"/>
    <mergeCell ref="BR387:BR388"/>
    <mergeCell ref="BS387:BS388"/>
    <mergeCell ref="A389:A400"/>
    <mergeCell ref="B389:B400"/>
    <mergeCell ref="C389:C400"/>
    <mergeCell ref="D389:D400"/>
    <mergeCell ref="E389:E400"/>
    <mergeCell ref="BI387:BI388"/>
    <mergeCell ref="BJ387:BJ388"/>
    <mergeCell ref="BK387:BK388"/>
    <mergeCell ref="BL387:BL388"/>
    <mergeCell ref="BM387:BM388"/>
    <mergeCell ref="BN387:BN388"/>
    <mergeCell ref="BC387:BC388"/>
    <mergeCell ref="BD387:BD388"/>
    <mergeCell ref="BE387:BE388"/>
    <mergeCell ref="BF387:BF388"/>
    <mergeCell ref="BG387:BG388"/>
    <mergeCell ref="BH387:BH388"/>
    <mergeCell ref="AW387:AW388"/>
    <mergeCell ref="AX387:AX388"/>
    <mergeCell ref="AY387:AY388"/>
    <mergeCell ref="AZ387:AZ388"/>
    <mergeCell ref="BA387:BA388"/>
    <mergeCell ref="BB387:BB388"/>
    <mergeCell ref="AQ387:AQ388"/>
    <mergeCell ref="AR387:AR388"/>
    <mergeCell ref="AS387:AS388"/>
    <mergeCell ref="AT387:AT388"/>
    <mergeCell ref="AU387:AU388"/>
    <mergeCell ref="AV387:AV388"/>
    <mergeCell ref="AK387:AK388"/>
    <mergeCell ref="AL387:AL388"/>
    <mergeCell ref="AM387:AM388"/>
    <mergeCell ref="AN387:AN388"/>
    <mergeCell ref="AO387:AO388"/>
    <mergeCell ref="AP387:AP388"/>
    <mergeCell ref="AE387:AE388"/>
    <mergeCell ref="AF387:AF388"/>
    <mergeCell ref="AG387:AG388"/>
    <mergeCell ref="AH387:AH388"/>
    <mergeCell ref="AI387:AI388"/>
    <mergeCell ref="AJ387:AJ388"/>
    <mergeCell ref="Y387:Y388"/>
    <mergeCell ref="Z387:Z388"/>
    <mergeCell ref="AA387:AA388"/>
    <mergeCell ref="AB387:AB388"/>
    <mergeCell ref="AC387:AC388"/>
    <mergeCell ref="AD387:AD388"/>
    <mergeCell ref="S387:S388"/>
    <mergeCell ref="T387:T388"/>
    <mergeCell ref="U387:U388"/>
    <mergeCell ref="V387:V388"/>
    <mergeCell ref="W387:W388"/>
    <mergeCell ref="X387:X388"/>
    <mergeCell ref="M387:M388"/>
    <mergeCell ref="N387:N388"/>
    <mergeCell ref="O387:O388"/>
    <mergeCell ref="P387:P388"/>
    <mergeCell ref="Q387:Q388"/>
    <mergeCell ref="R387:R388"/>
    <mergeCell ref="G387:G388"/>
    <mergeCell ref="H387:H388"/>
    <mergeCell ref="I387:I388"/>
    <mergeCell ref="J387:J388"/>
    <mergeCell ref="K387:K388"/>
    <mergeCell ref="L387:L388"/>
    <mergeCell ref="BS376:BS377"/>
    <mergeCell ref="BS379:BS380"/>
    <mergeCell ref="BS382:BS383"/>
    <mergeCell ref="BS385:BS386"/>
    <mergeCell ref="A387:A388"/>
    <mergeCell ref="B387:B388"/>
    <mergeCell ref="C387:C388"/>
    <mergeCell ref="D387:D388"/>
    <mergeCell ref="E387:E388"/>
    <mergeCell ref="F387:F388"/>
    <mergeCell ref="BO373:BO374"/>
    <mergeCell ref="BP373:BP374"/>
    <mergeCell ref="BQ373:BQ374"/>
    <mergeCell ref="BR373:BR374"/>
    <mergeCell ref="BS373:BS374"/>
    <mergeCell ref="A375:A386"/>
    <mergeCell ref="B375:B386"/>
    <mergeCell ref="C375:C386"/>
    <mergeCell ref="D375:D386"/>
    <mergeCell ref="E375:E386"/>
    <mergeCell ref="BI373:BI374"/>
    <mergeCell ref="BJ373:BJ374"/>
    <mergeCell ref="BK373:BK374"/>
    <mergeCell ref="BL373:BL374"/>
    <mergeCell ref="BM373:BM374"/>
    <mergeCell ref="BN373:BN374"/>
    <mergeCell ref="BC373:BC374"/>
    <mergeCell ref="BD373:BD374"/>
    <mergeCell ref="BE373:BE374"/>
    <mergeCell ref="BF373:BF374"/>
    <mergeCell ref="BG373:BG374"/>
    <mergeCell ref="BH373:BH374"/>
    <mergeCell ref="AC373:AC374"/>
    <mergeCell ref="AD373:AD374"/>
    <mergeCell ref="S373:S374"/>
    <mergeCell ref="T373:T374"/>
    <mergeCell ref="U373:U374"/>
    <mergeCell ref="V373:V374"/>
    <mergeCell ref="W373:W374"/>
    <mergeCell ref="X373:X374"/>
    <mergeCell ref="AW373:AW374"/>
    <mergeCell ref="AX373:AX374"/>
    <mergeCell ref="AY373:AY374"/>
    <mergeCell ref="AZ373:AZ374"/>
    <mergeCell ref="BA373:BA374"/>
    <mergeCell ref="BB373:BB374"/>
    <mergeCell ref="AQ373:AQ374"/>
    <mergeCell ref="AR373:AR374"/>
    <mergeCell ref="AS373:AS374"/>
    <mergeCell ref="AT373:AT374"/>
    <mergeCell ref="AU373:AU374"/>
    <mergeCell ref="AV373:AV374"/>
    <mergeCell ref="AK373:AK374"/>
    <mergeCell ref="AL373:AL374"/>
    <mergeCell ref="AM373:AM374"/>
    <mergeCell ref="AN373:AN374"/>
    <mergeCell ref="AO373:AO374"/>
    <mergeCell ref="AP373:AP374"/>
    <mergeCell ref="M373:M374"/>
    <mergeCell ref="N373:N374"/>
    <mergeCell ref="O373:O374"/>
    <mergeCell ref="P373:P374"/>
    <mergeCell ref="Q373:Q374"/>
    <mergeCell ref="R373:R374"/>
    <mergeCell ref="G373:G374"/>
    <mergeCell ref="H373:H374"/>
    <mergeCell ref="I373:I374"/>
    <mergeCell ref="J373:J374"/>
    <mergeCell ref="K373:K374"/>
    <mergeCell ref="L373:L374"/>
    <mergeCell ref="BS362:BS363"/>
    <mergeCell ref="BS365:BS366"/>
    <mergeCell ref="BS368:BS369"/>
    <mergeCell ref="BS371:BS372"/>
    <mergeCell ref="A373:A374"/>
    <mergeCell ref="B373:B374"/>
    <mergeCell ref="C373:C374"/>
    <mergeCell ref="D373:D374"/>
    <mergeCell ref="E373:E374"/>
    <mergeCell ref="F373:F374"/>
    <mergeCell ref="AE373:AE374"/>
    <mergeCell ref="AF373:AF374"/>
    <mergeCell ref="AG373:AG374"/>
    <mergeCell ref="AH373:AH374"/>
    <mergeCell ref="AI373:AI374"/>
    <mergeCell ref="AJ373:AJ374"/>
    <mergeCell ref="Y373:Y374"/>
    <mergeCell ref="Z373:Z374"/>
    <mergeCell ref="AA373:AA374"/>
    <mergeCell ref="AB373:AB374"/>
    <mergeCell ref="BO359:BO360"/>
    <mergeCell ref="BP359:BP360"/>
    <mergeCell ref="BQ359:BQ360"/>
    <mergeCell ref="BR359:BR360"/>
    <mergeCell ref="BS359:BS360"/>
    <mergeCell ref="A361:A372"/>
    <mergeCell ref="B361:B372"/>
    <mergeCell ref="C361:C372"/>
    <mergeCell ref="D361:D372"/>
    <mergeCell ref="E361:E372"/>
    <mergeCell ref="BI359:BI360"/>
    <mergeCell ref="BJ359:BJ360"/>
    <mergeCell ref="BK359:BK360"/>
    <mergeCell ref="BL359:BL360"/>
    <mergeCell ref="BM359:BM360"/>
    <mergeCell ref="BN359:BN360"/>
    <mergeCell ref="BC359:BC360"/>
    <mergeCell ref="BD359:BD360"/>
    <mergeCell ref="BE359:BE360"/>
    <mergeCell ref="BF359:BF360"/>
    <mergeCell ref="BG359:BG360"/>
    <mergeCell ref="BH359:BH360"/>
    <mergeCell ref="AW359:AW360"/>
    <mergeCell ref="AX359:AX360"/>
    <mergeCell ref="AY359:AY360"/>
    <mergeCell ref="AZ359:AZ360"/>
    <mergeCell ref="BA359:BA360"/>
    <mergeCell ref="BB359:BB360"/>
    <mergeCell ref="AQ359:AQ360"/>
    <mergeCell ref="AR359:AR360"/>
    <mergeCell ref="AS359:AS360"/>
    <mergeCell ref="AT359:AT360"/>
    <mergeCell ref="AU359:AU360"/>
    <mergeCell ref="AV359:AV360"/>
    <mergeCell ref="AK359:AK360"/>
    <mergeCell ref="AL359:AL360"/>
    <mergeCell ref="AM359:AM360"/>
    <mergeCell ref="AN359:AN360"/>
    <mergeCell ref="AO359:AO360"/>
    <mergeCell ref="AP359:AP360"/>
    <mergeCell ref="AE359:AE360"/>
    <mergeCell ref="AF359:AF360"/>
    <mergeCell ref="AG359:AG360"/>
    <mergeCell ref="AH359:AH360"/>
    <mergeCell ref="AI359:AI360"/>
    <mergeCell ref="AJ359:AJ360"/>
    <mergeCell ref="Y359:Y360"/>
    <mergeCell ref="Z359:Z360"/>
    <mergeCell ref="AA359:AA360"/>
    <mergeCell ref="AB359:AB360"/>
    <mergeCell ref="AC359:AC360"/>
    <mergeCell ref="AD359:AD360"/>
    <mergeCell ref="S359:S360"/>
    <mergeCell ref="T359:T360"/>
    <mergeCell ref="U359:U360"/>
    <mergeCell ref="V359:V360"/>
    <mergeCell ref="W359:W360"/>
    <mergeCell ref="X359:X360"/>
    <mergeCell ref="M359:M360"/>
    <mergeCell ref="N359:N360"/>
    <mergeCell ref="O359:O360"/>
    <mergeCell ref="P359:P360"/>
    <mergeCell ref="Q359:Q360"/>
    <mergeCell ref="R359:R360"/>
    <mergeCell ref="G359:G360"/>
    <mergeCell ref="H359:H360"/>
    <mergeCell ref="I359:I360"/>
    <mergeCell ref="J359:J360"/>
    <mergeCell ref="K359:K360"/>
    <mergeCell ref="L359:L360"/>
    <mergeCell ref="BS348:BS349"/>
    <mergeCell ref="BS351:BS352"/>
    <mergeCell ref="BS354:BS355"/>
    <mergeCell ref="BS357:BS358"/>
    <mergeCell ref="A359:A360"/>
    <mergeCell ref="B359:B360"/>
    <mergeCell ref="C359:C360"/>
    <mergeCell ref="D359:D360"/>
    <mergeCell ref="E359:E360"/>
    <mergeCell ref="F359:F360"/>
    <mergeCell ref="BO345:BO346"/>
    <mergeCell ref="BP345:BP346"/>
    <mergeCell ref="BQ345:BQ346"/>
    <mergeCell ref="BR345:BR346"/>
    <mergeCell ref="BS345:BS346"/>
    <mergeCell ref="A347:A358"/>
    <mergeCell ref="B347:B358"/>
    <mergeCell ref="C347:C358"/>
    <mergeCell ref="D347:D358"/>
    <mergeCell ref="E347:E358"/>
    <mergeCell ref="BI345:BI346"/>
    <mergeCell ref="BJ345:BJ346"/>
    <mergeCell ref="BK345:BK346"/>
    <mergeCell ref="BL345:BL346"/>
    <mergeCell ref="BM345:BM346"/>
    <mergeCell ref="BN345:BN346"/>
    <mergeCell ref="BC345:BC346"/>
    <mergeCell ref="BD345:BD346"/>
    <mergeCell ref="BE345:BE346"/>
    <mergeCell ref="BF345:BF346"/>
    <mergeCell ref="BG345:BG346"/>
    <mergeCell ref="BH345:BH346"/>
    <mergeCell ref="AC345:AC346"/>
    <mergeCell ref="AD345:AD346"/>
    <mergeCell ref="S345:S346"/>
    <mergeCell ref="T345:T346"/>
    <mergeCell ref="U345:U346"/>
    <mergeCell ref="V345:V346"/>
    <mergeCell ref="W345:W346"/>
    <mergeCell ref="X345:X346"/>
    <mergeCell ref="AW345:AW346"/>
    <mergeCell ref="AX345:AX346"/>
    <mergeCell ref="AY345:AY346"/>
    <mergeCell ref="AZ345:AZ346"/>
    <mergeCell ref="BA345:BA346"/>
    <mergeCell ref="BB345:BB346"/>
    <mergeCell ref="AQ345:AQ346"/>
    <mergeCell ref="AR345:AR346"/>
    <mergeCell ref="AS345:AS346"/>
    <mergeCell ref="AT345:AT346"/>
    <mergeCell ref="AU345:AU346"/>
    <mergeCell ref="AV345:AV346"/>
    <mergeCell ref="AK345:AK346"/>
    <mergeCell ref="AL345:AL346"/>
    <mergeCell ref="AM345:AM346"/>
    <mergeCell ref="AN345:AN346"/>
    <mergeCell ref="AO345:AO346"/>
    <mergeCell ref="AP345:AP346"/>
    <mergeCell ref="M345:M346"/>
    <mergeCell ref="N345:N346"/>
    <mergeCell ref="O345:O346"/>
    <mergeCell ref="P345:P346"/>
    <mergeCell ref="Q345:Q346"/>
    <mergeCell ref="R345:R346"/>
    <mergeCell ref="G345:G346"/>
    <mergeCell ref="H345:H346"/>
    <mergeCell ref="I345:I346"/>
    <mergeCell ref="J345:J346"/>
    <mergeCell ref="K345:K346"/>
    <mergeCell ref="L345:L346"/>
    <mergeCell ref="BS334:BS335"/>
    <mergeCell ref="BS337:BS338"/>
    <mergeCell ref="BS340:BS341"/>
    <mergeCell ref="BS343:BS344"/>
    <mergeCell ref="A345:A346"/>
    <mergeCell ref="B345:B346"/>
    <mergeCell ref="C345:C346"/>
    <mergeCell ref="D345:D346"/>
    <mergeCell ref="E345:E346"/>
    <mergeCell ref="F345:F346"/>
    <mergeCell ref="AE345:AE346"/>
    <mergeCell ref="AF345:AF346"/>
    <mergeCell ref="AG345:AG346"/>
    <mergeCell ref="AH345:AH346"/>
    <mergeCell ref="AI345:AI346"/>
    <mergeCell ref="AJ345:AJ346"/>
    <mergeCell ref="Y345:Y346"/>
    <mergeCell ref="Z345:Z346"/>
    <mergeCell ref="AA345:AA346"/>
    <mergeCell ref="AB345:AB346"/>
    <mergeCell ref="BO331:BO332"/>
    <mergeCell ref="BP331:BP332"/>
    <mergeCell ref="BQ331:BQ332"/>
    <mergeCell ref="BR331:BR332"/>
    <mergeCell ref="BS331:BS332"/>
    <mergeCell ref="A333:A344"/>
    <mergeCell ref="B333:B344"/>
    <mergeCell ref="C333:C344"/>
    <mergeCell ref="D333:D344"/>
    <mergeCell ref="E333:E344"/>
    <mergeCell ref="BI331:BI332"/>
    <mergeCell ref="BJ331:BJ332"/>
    <mergeCell ref="BK331:BK332"/>
    <mergeCell ref="BL331:BL332"/>
    <mergeCell ref="BM331:BM332"/>
    <mergeCell ref="BN331:BN332"/>
    <mergeCell ref="BC331:BC332"/>
    <mergeCell ref="BD331:BD332"/>
    <mergeCell ref="BE331:BE332"/>
    <mergeCell ref="BF331:BF332"/>
    <mergeCell ref="BG331:BG332"/>
    <mergeCell ref="BH331:BH332"/>
    <mergeCell ref="AW331:AW332"/>
    <mergeCell ref="AX331:AX332"/>
    <mergeCell ref="AY331:AY332"/>
    <mergeCell ref="AZ331:AZ332"/>
    <mergeCell ref="BA331:BA332"/>
    <mergeCell ref="BB331:BB332"/>
    <mergeCell ref="AQ331:AQ332"/>
    <mergeCell ref="AR331:AR332"/>
    <mergeCell ref="AS331:AS332"/>
    <mergeCell ref="AT331:AT332"/>
    <mergeCell ref="AU331:AU332"/>
    <mergeCell ref="AV331:AV332"/>
    <mergeCell ref="AK331:AK332"/>
    <mergeCell ref="AL331:AL332"/>
    <mergeCell ref="AM331:AM332"/>
    <mergeCell ref="AN331:AN332"/>
    <mergeCell ref="AO331:AO332"/>
    <mergeCell ref="AP331:AP332"/>
    <mergeCell ref="AE331:AE332"/>
    <mergeCell ref="AF331:AF332"/>
    <mergeCell ref="AG331:AG332"/>
    <mergeCell ref="AH331:AH332"/>
    <mergeCell ref="AI331:AI332"/>
    <mergeCell ref="AJ331:AJ332"/>
    <mergeCell ref="Y331:Y332"/>
    <mergeCell ref="Z331:Z332"/>
    <mergeCell ref="AA331:AA332"/>
    <mergeCell ref="AB331:AB332"/>
    <mergeCell ref="AC331:AC332"/>
    <mergeCell ref="AD331:AD332"/>
    <mergeCell ref="S331:S332"/>
    <mergeCell ref="T331:T332"/>
    <mergeCell ref="U331:U332"/>
    <mergeCell ref="V331:V332"/>
    <mergeCell ref="W331:W332"/>
    <mergeCell ref="X331:X332"/>
    <mergeCell ref="M331:M332"/>
    <mergeCell ref="N331:N332"/>
    <mergeCell ref="O331:O332"/>
    <mergeCell ref="P331:P332"/>
    <mergeCell ref="Q331:Q332"/>
    <mergeCell ref="R331:R332"/>
    <mergeCell ref="G331:G332"/>
    <mergeCell ref="H331:H332"/>
    <mergeCell ref="I331:I332"/>
    <mergeCell ref="J331:J332"/>
    <mergeCell ref="K331:K332"/>
    <mergeCell ref="L331:L332"/>
    <mergeCell ref="BS320:BS321"/>
    <mergeCell ref="BS323:BS324"/>
    <mergeCell ref="BS326:BS327"/>
    <mergeCell ref="BS329:BS330"/>
    <mergeCell ref="A331:A332"/>
    <mergeCell ref="B331:B332"/>
    <mergeCell ref="C331:C332"/>
    <mergeCell ref="D331:D332"/>
    <mergeCell ref="E331:E332"/>
    <mergeCell ref="F331:F332"/>
    <mergeCell ref="BO317:BO318"/>
    <mergeCell ref="BP317:BP318"/>
    <mergeCell ref="BQ317:BQ318"/>
    <mergeCell ref="BR317:BR318"/>
    <mergeCell ref="BS317:BS318"/>
    <mergeCell ref="A319:A330"/>
    <mergeCell ref="B319:B330"/>
    <mergeCell ref="C319:C330"/>
    <mergeCell ref="D319:D330"/>
    <mergeCell ref="E319:E330"/>
    <mergeCell ref="BI317:BI318"/>
    <mergeCell ref="BJ317:BJ318"/>
    <mergeCell ref="BK317:BK318"/>
    <mergeCell ref="BL317:BL318"/>
    <mergeCell ref="BM317:BM318"/>
    <mergeCell ref="BN317:BN318"/>
    <mergeCell ref="BC317:BC318"/>
    <mergeCell ref="BD317:BD318"/>
    <mergeCell ref="BE317:BE318"/>
    <mergeCell ref="BF317:BF318"/>
    <mergeCell ref="BG317:BG318"/>
    <mergeCell ref="BH317:BH318"/>
    <mergeCell ref="AC317:AC318"/>
    <mergeCell ref="AD317:AD318"/>
    <mergeCell ref="S317:S318"/>
    <mergeCell ref="T317:T318"/>
    <mergeCell ref="U317:U318"/>
    <mergeCell ref="V317:V318"/>
    <mergeCell ref="W317:W318"/>
    <mergeCell ref="X317:X318"/>
    <mergeCell ref="AW317:AW318"/>
    <mergeCell ref="AX317:AX318"/>
    <mergeCell ref="AY317:AY318"/>
    <mergeCell ref="AZ317:AZ318"/>
    <mergeCell ref="BA317:BA318"/>
    <mergeCell ref="BB317:BB318"/>
    <mergeCell ref="AQ317:AQ318"/>
    <mergeCell ref="AR317:AR318"/>
    <mergeCell ref="AS317:AS318"/>
    <mergeCell ref="AT317:AT318"/>
    <mergeCell ref="AU317:AU318"/>
    <mergeCell ref="AV317:AV318"/>
    <mergeCell ref="AK317:AK318"/>
    <mergeCell ref="AL317:AL318"/>
    <mergeCell ref="AM317:AM318"/>
    <mergeCell ref="AN317:AN318"/>
    <mergeCell ref="AO317:AO318"/>
    <mergeCell ref="AP317:AP318"/>
    <mergeCell ref="M317:M318"/>
    <mergeCell ref="N317:N318"/>
    <mergeCell ref="O317:O318"/>
    <mergeCell ref="P317:P318"/>
    <mergeCell ref="Q317:Q318"/>
    <mergeCell ref="R317:R318"/>
    <mergeCell ref="G317:G318"/>
    <mergeCell ref="H317:H318"/>
    <mergeCell ref="I317:I318"/>
    <mergeCell ref="J317:J318"/>
    <mergeCell ref="K317:K318"/>
    <mergeCell ref="L317:L318"/>
    <mergeCell ref="BS306:BS307"/>
    <mergeCell ref="BS309:BS310"/>
    <mergeCell ref="BS312:BS313"/>
    <mergeCell ref="BS315:BS316"/>
    <mergeCell ref="A317:A318"/>
    <mergeCell ref="B317:B318"/>
    <mergeCell ref="C317:C318"/>
    <mergeCell ref="D317:D318"/>
    <mergeCell ref="E317:E318"/>
    <mergeCell ref="F317:F318"/>
    <mergeCell ref="AE317:AE318"/>
    <mergeCell ref="AF317:AF318"/>
    <mergeCell ref="AG317:AG318"/>
    <mergeCell ref="AH317:AH318"/>
    <mergeCell ref="AI317:AI318"/>
    <mergeCell ref="AJ317:AJ318"/>
    <mergeCell ref="Y317:Y318"/>
    <mergeCell ref="Z317:Z318"/>
    <mergeCell ref="AA317:AA318"/>
    <mergeCell ref="AB317:AB318"/>
    <mergeCell ref="BO303:BO304"/>
    <mergeCell ref="BP303:BP304"/>
    <mergeCell ref="BQ303:BQ304"/>
    <mergeCell ref="BR303:BR304"/>
    <mergeCell ref="BS303:BS304"/>
    <mergeCell ref="A305:A316"/>
    <mergeCell ref="B305:B316"/>
    <mergeCell ref="C305:C316"/>
    <mergeCell ref="D305:D316"/>
    <mergeCell ref="E305:E316"/>
    <mergeCell ref="BI303:BI304"/>
    <mergeCell ref="BJ303:BJ304"/>
    <mergeCell ref="BK303:BK304"/>
    <mergeCell ref="BL303:BL304"/>
    <mergeCell ref="BM303:BM304"/>
    <mergeCell ref="BN303:BN304"/>
    <mergeCell ref="BC303:BC304"/>
    <mergeCell ref="BD303:BD304"/>
    <mergeCell ref="BE303:BE304"/>
    <mergeCell ref="BF303:BF304"/>
    <mergeCell ref="BG303:BG304"/>
    <mergeCell ref="BH303:BH304"/>
    <mergeCell ref="AW303:AW304"/>
    <mergeCell ref="AX303:AX304"/>
    <mergeCell ref="AY303:AY304"/>
    <mergeCell ref="AZ303:AZ304"/>
    <mergeCell ref="BA303:BA304"/>
    <mergeCell ref="BB303:BB304"/>
    <mergeCell ref="AQ303:AQ304"/>
    <mergeCell ref="AR303:AR304"/>
    <mergeCell ref="AS303:AS304"/>
    <mergeCell ref="AT303:AT304"/>
    <mergeCell ref="AU303:AU304"/>
    <mergeCell ref="AV303:AV304"/>
    <mergeCell ref="AK303:AK304"/>
    <mergeCell ref="AL303:AL304"/>
    <mergeCell ref="AM303:AM304"/>
    <mergeCell ref="AN303:AN304"/>
    <mergeCell ref="AO303:AO304"/>
    <mergeCell ref="AP303:AP304"/>
    <mergeCell ref="AE303:AE304"/>
    <mergeCell ref="AF303:AF304"/>
    <mergeCell ref="AG303:AG304"/>
    <mergeCell ref="AH303:AH304"/>
    <mergeCell ref="AI303:AI304"/>
    <mergeCell ref="AJ303:AJ304"/>
    <mergeCell ref="Y303:Y304"/>
    <mergeCell ref="Z303:Z304"/>
    <mergeCell ref="AA303:AA304"/>
    <mergeCell ref="AB303:AB304"/>
    <mergeCell ref="AC303:AC304"/>
    <mergeCell ref="AD303:AD304"/>
    <mergeCell ref="S303:S304"/>
    <mergeCell ref="T303:T304"/>
    <mergeCell ref="U303:U304"/>
    <mergeCell ref="V303:V304"/>
    <mergeCell ref="W303:W304"/>
    <mergeCell ref="X303:X304"/>
    <mergeCell ref="M303:M304"/>
    <mergeCell ref="N303:N304"/>
    <mergeCell ref="O303:O304"/>
    <mergeCell ref="P303:P304"/>
    <mergeCell ref="Q303:Q304"/>
    <mergeCell ref="R303:R304"/>
    <mergeCell ref="G303:G304"/>
    <mergeCell ref="H303:H304"/>
    <mergeCell ref="I303:I304"/>
    <mergeCell ref="J303:J304"/>
    <mergeCell ref="K303:K304"/>
    <mergeCell ref="L303:L304"/>
    <mergeCell ref="BS292:BS293"/>
    <mergeCell ref="BS295:BS296"/>
    <mergeCell ref="BS298:BS299"/>
    <mergeCell ref="BS301:BS302"/>
    <mergeCell ref="A303:A304"/>
    <mergeCell ref="B303:B304"/>
    <mergeCell ref="C303:C304"/>
    <mergeCell ref="D303:D304"/>
    <mergeCell ref="E303:E304"/>
    <mergeCell ref="F303:F304"/>
    <mergeCell ref="BO289:BO290"/>
    <mergeCell ref="BP289:BP290"/>
    <mergeCell ref="BQ289:BQ290"/>
    <mergeCell ref="BR289:BR290"/>
    <mergeCell ref="BS289:BS290"/>
    <mergeCell ref="A291:A302"/>
    <mergeCell ref="B291:B302"/>
    <mergeCell ref="C291:C302"/>
    <mergeCell ref="D291:D302"/>
    <mergeCell ref="E291:E302"/>
    <mergeCell ref="BI289:BI290"/>
    <mergeCell ref="BJ289:BJ290"/>
    <mergeCell ref="BK289:BK290"/>
    <mergeCell ref="BL289:BL290"/>
    <mergeCell ref="BM289:BM290"/>
    <mergeCell ref="BN289:BN290"/>
    <mergeCell ref="BC289:BC290"/>
    <mergeCell ref="BD289:BD290"/>
    <mergeCell ref="BE289:BE290"/>
    <mergeCell ref="BF289:BF290"/>
    <mergeCell ref="BG289:BG290"/>
    <mergeCell ref="BH289:BH290"/>
    <mergeCell ref="AC289:AC290"/>
    <mergeCell ref="AD289:AD290"/>
    <mergeCell ref="S289:S290"/>
    <mergeCell ref="T289:T290"/>
    <mergeCell ref="U289:U290"/>
    <mergeCell ref="V289:V290"/>
    <mergeCell ref="W289:W290"/>
    <mergeCell ref="X289:X290"/>
    <mergeCell ref="AW289:AW290"/>
    <mergeCell ref="AX289:AX290"/>
    <mergeCell ref="AY289:AY290"/>
    <mergeCell ref="AZ289:AZ290"/>
    <mergeCell ref="BA289:BA290"/>
    <mergeCell ref="BB289:BB290"/>
    <mergeCell ref="AQ289:AQ290"/>
    <mergeCell ref="AR289:AR290"/>
    <mergeCell ref="AS289:AS290"/>
    <mergeCell ref="AT289:AT290"/>
    <mergeCell ref="AU289:AU290"/>
    <mergeCell ref="AV289:AV290"/>
    <mergeCell ref="AK289:AK290"/>
    <mergeCell ref="AL289:AL290"/>
    <mergeCell ref="AM289:AM290"/>
    <mergeCell ref="AN289:AN290"/>
    <mergeCell ref="AO289:AO290"/>
    <mergeCell ref="AP289:AP290"/>
    <mergeCell ref="M289:M290"/>
    <mergeCell ref="N289:N290"/>
    <mergeCell ref="O289:O290"/>
    <mergeCell ref="P289:P290"/>
    <mergeCell ref="Q289:Q290"/>
    <mergeCell ref="R289:R290"/>
    <mergeCell ref="G289:G290"/>
    <mergeCell ref="H289:H290"/>
    <mergeCell ref="I289:I290"/>
    <mergeCell ref="J289:J290"/>
    <mergeCell ref="K289:K290"/>
    <mergeCell ref="L289:L290"/>
    <mergeCell ref="BS278:BS279"/>
    <mergeCell ref="BS281:BS282"/>
    <mergeCell ref="BS284:BS285"/>
    <mergeCell ref="BS287:BS288"/>
    <mergeCell ref="A289:A290"/>
    <mergeCell ref="B289:B290"/>
    <mergeCell ref="C289:C290"/>
    <mergeCell ref="D289:D290"/>
    <mergeCell ref="E289:E290"/>
    <mergeCell ref="F289:F290"/>
    <mergeCell ref="AE289:AE290"/>
    <mergeCell ref="AF289:AF290"/>
    <mergeCell ref="AG289:AG290"/>
    <mergeCell ref="AH289:AH290"/>
    <mergeCell ref="AI289:AI290"/>
    <mergeCell ref="AJ289:AJ290"/>
    <mergeCell ref="Y289:Y290"/>
    <mergeCell ref="Z289:Z290"/>
    <mergeCell ref="AA289:AA290"/>
    <mergeCell ref="AB289:AB290"/>
    <mergeCell ref="BO275:BO276"/>
    <mergeCell ref="BP275:BP276"/>
    <mergeCell ref="BQ275:BQ276"/>
    <mergeCell ref="BR275:BR276"/>
    <mergeCell ref="BS275:BS276"/>
    <mergeCell ref="A277:A288"/>
    <mergeCell ref="B277:B288"/>
    <mergeCell ref="C277:C288"/>
    <mergeCell ref="D277:D288"/>
    <mergeCell ref="E277:E288"/>
    <mergeCell ref="BI275:BI276"/>
    <mergeCell ref="BJ275:BJ276"/>
    <mergeCell ref="BK275:BK276"/>
    <mergeCell ref="BL275:BL276"/>
    <mergeCell ref="BM275:BM276"/>
    <mergeCell ref="BN275:BN276"/>
    <mergeCell ref="BC275:BC276"/>
    <mergeCell ref="BD275:BD276"/>
    <mergeCell ref="BE275:BE276"/>
    <mergeCell ref="BF275:BF276"/>
    <mergeCell ref="BG275:BG276"/>
    <mergeCell ref="BH275:BH276"/>
    <mergeCell ref="AW275:AW276"/>
    <mergeCell ref="AX275:AX276"/>
    <mergeCell ref="AY275:AY276"/>
    <mergeCell ref="AZ275:AZ276"/>
    <mergeCell ref="BA275:BA276"/>
    <mergeCell ref="BB275:BB276"/>
    <mergeCell ref="AQ275:AQ276"/>
    <mergeCell ref="AR275:AR276"/>
    <mergeCell ref="AS275:AS276"/>
    <mergeCell ref="AT275:AT276"/>
    <mergeCell ref="AU275:AU276"/>
    <mergeCell ref="AV275:AV276"/>
    <mergeCell ref="AK275:AK276"/>
    <mergeCell ref="AL275:AL276"/>
    <mergeCell ref="AM275:AM276"/>
    <mergeCell ref="AN275:AN276"/>
    <mergeCell ref="AO275:AO276"/>
    <mergeCell ref="AP275:AP276"/>
    <mergeCell ref="AE275:AE276"/>
    <mergeCell ref="AF275:AF276"/>
    <mergeCell ref="AG275:AG276"/>
    <mergeCell ref="AH275:AH276"/>
    <mergeCell ref="AI275:AI276"/>
    <mergeCell ref="AJ275:AJ276"/>
    <mergeCell ref="Y275:Y276"/>
    <mergeCell ref="Z275:Z276"/>
    <mergeCell ref="AA275:AA276"/>
    <mergeCell ref="AB275:AB276"/>
    <mergeCell ref="AC275:AC276"/>
    <mergeCell ref="AD275:AD276"/>
    <mergeCell ref="S275:S276"/>
    <mergeCell ref="T275:T276"/>
    <mergeCell ref="U275:U276"/>
    <mergeCell ref="V275:V276"/>
    <mergeCell ref="W275:W276"/>
    <mergeCell ref="X275:X276"/>
    <mergeCell ref="M275:M276"/>
    <mergeCell ref="N275:N276"/>
    <mergeCell ref="O275:O276"/>
    <mergeCell ref="P275:P276"/>
    <mergeCell ref="Q275:Q276"/>
    <mergeCell ref="R275:R276"/>
    <mergeCell ref="G275:G276"/>
    <mergeCell ref="H275:H276"/>
    <mergeCell ref="I275:I276"/>
    <mergeCell ref="J275:J276"/>
    <mergeCell ref="K275:K276"/>
    <mergeCell ref="L275:L276"/>
    <mergeCell ref="BS264:BS265"/>
    <mergeCell ref="BS267:BS268"/>
    <mergeCell ref="BS270:BS271"/>
    <mergeCell ref="BS273:BS274"/>
    <mergeCell ref="A275:A276"/>
    <mergeCell ref="B275:B276"/>
    <mergeCell ref="C275:C276"/>
    <mergeCell ref="D275:D276"/>
    <mergeCell ref="E275:E276"/>
    <mergeCell ref="F275:F276"/>
    <mergeCell ref="BO261:BO262"/>
    <mergeCell ref="BP261:BP262"/>
    <mergeCell ref="BQ261:BQ262"/>
    <mergeCell ref="BR261:BR262"/>
    <mergeCell ref="BS261:BS262"/>
    <mergeCell ref="A263:A274"/>
    <mergeCell ref="B263:B274"/>
    <mergeCell ref="C263:C274"/>
    <mergeCell ref="D263:D274"/>
    <mergeCell ref="E263:E274"/>
    <mergeCell ref="BI261:BI262"/>
    <mergeCell ref="BJ261:BJ262"/>
    <mergeCell ref="BK261:BK262"/>
    <mergeCell ref="BL261:BL262"/>
    <mergeCell ref="BM261:BM262"/>
    <mergeCell ref="BN261:BN262"/>
    <mergeCell ref="BC261:BC262"/>
    <mergeCell ref="BD261:BD262"/>
    <mergeCell ref="BE261:BE262"/>
    <mergeCell ref="BF261:BF262"/>
    <mergeCell ref="BG261:BG262"/>
    <mergeCell ref="BH261:BH262"/>
    <mergeCell ref="AC261:AC262"/>
    <mergeCell ref="AD261:AD262"/>
    <mergeCell ref="S261:S262"/>
    <mergeCell ref="T261:T262"/>
    <mergeCell ref="U261:U262"/>
    <mergeCell ref="V261:V262"/>
    <mergeCell ref="W261:W262"/>
    <mergeCell ref="X261:X262"/>
    <mergeCell ref="AW261:AW262"/>
    <mergeCell ref="AX261:AX262"/>
    <mergeCell ref="AY261:AY262"/>
    <mergeCell ref="AZ261:AZ262"/>
    <mergeCell ref="BA261:BA262"/>
    <mergeCell ref="BB261:BB262"/>
    <mergeCell ref="AQ261:AQ262"/>
    <mergeCell ref="AR261:AR262"/>
    <mergeCell ref="AS261:AS262"/>
    <mergeCell ref="AT261:AT262"/>
    <mergeCell ref="AU261:AU262"/>
    <mergeCell ref="AV261:AV262"/>
    <mergeCell ref="AK261:AK262"/>
    <mergeCell ref="AL261:AL262"/>
    <mergeCell ref="AM261:AM262"/>
    <mergeCell ref="AN261:AN262"/>
    <mergeCell ref="AO261:AO262"/>
    <mergeCell ref="AP261:AP262"/>
    <mergeCell ref="M261:M262"/>
    <mergeCell ref="N261:N262"/>
    <mergeCell ref="O261:O262"/>
    <mergeCell ref="P261:P262"/>
    <mergeCell ref="Q261:Q262"/>
    <mergeCell ref="R261:R262"/>
    <mergeCell ref="G261:G262"/>
    <mergeCell ref="H261:H262"/>
    <mergeCell ref="I261:I262"/>
    <mergeCell ref="J261:J262"/>
    <mergeCell ref="K261:K262"/>
    <mergeCell ref="L261:L262"/>
    <mergeCell ref="BS250:BS251"/>
    <mergeCell ref="BS253:BS254"/>
    <mergeCell ref="BS256:BS257"/>
    <mergeCell ref="BS259:BS260"/>
    <mergeCell ref="A261:A262"/>
    <mergeCell ref="B261:B262"/>
    <mergeCell ref="C261:C262"/>
    <mergeCell ref="D261:D262"/>
    <mergeCell ref="E261:E262"/>
    <mergeCell ref="F261:F262"/>
    <mergeCell ref="AE261:AE262"/>
    <mergeCell ref="AF261:AF262"/>
    <mergeCell ref="AG261:AG262"/>
    <mergeCell ref="AH261:AH262"/>
    <mergeCell ref="AI261:AI262"/>
    <mergeCell ref="AJ261:AJ262"/>
    <mergeCell ref="Y261:Y262"/>
    <mergeCell ref="Z261:Z262"/>
    <mergeCell ref="AA261:AA262"/>
    <mergeCell ref="AB261:AB262"/>
    <mergeCell ref="BO247:BO248"/>
    <mergeCell ref="BP247:BP248"/>
    <mergeCell ref="BQ247:BQ248"/>
    <mergeCell ref="BR247:BR248"/>
    <mergeCell ref="BS247:BS248"/>
    <mergeCell ref="A249:A260"/>
    <mergeCell ref="B249:B260"/>
    <mergeCell ref="C249:C260"/>
    <mergeCell ref="D249:D260"/>
    <mergeCell ref="E249:E260"/>
    <mergeCell ref="BI247:BI248"/>
    <mergeCell ref="BJ247:BJ248"/>
    <mergeCell ref="BK247:BK248"/>
    <mergeCell ref="BL247:BL248"/>
    <mergeCell ref="BM247:BM248"/>
    <mergeCell ref="BN247:BN248"/>
    <mergeCell ref="BC247:BC248"/>
    <mergeCell ref="BD247:BD248"/>
    <mergeCell ref="BE247:BE248"/>
    <mergeCell ref="BF247:BF248"/>
    <mergeCell ref="BG247:BG248"/>
    <mergeCell ref="BH247:BH248"/>
    <mergeCell ref="AW247:AW248"/>
    <mergeCell ref="AX247:AX248"/>
    <mergeCell ref="AY247:AY248"/>
    <mergeCell ref="AZ247:AZ248"/>
    <mergeCell ref="BA247:BA248"/>
    <mergeCell ref="BB247:BB248"/>
    <mergeCell ref="AQ247:AQ248"/>
    <mergeCell ref="AR247:AR248"/>
    <mergeCell ref="AS247:AS248"/>
    <mergeCell ref="AT247:AT248"/>
    <mergeCell ref="AU247:AU248"/>
    <mergeCell ref="AV247:AV248"/>
    <mergeCell ref="AK247:AK248"/>
    <mergeCell ref="AL247:AL248"/>
    <mergeCell ref="AM247:AM248"/>
    <mergeCell ref="AN247:AN248"/>
    <mergeCell ref="AO247:AO248"/>
    <mergeCell ref="AP247:AP248"/>
    <mergeCell ref="AE247:AE248"/>
    <mergeCell ref="AF247:AF248"/>
    <mergeCell ref="AG247:AG248"/>
    <mergeCell ref="AH247:AH248"/>
    <mergeCell ref="AI247:AI248"/>
    <mergeCell ref="AJ247:AJ248"/>
    <mergeCell ref="Y247:Y248"/>
    <mergeCell ref="Z247:Z248"/>
    <mergeCell ref="AA247:AA248"/>
    <mergeCell ref="AB247:AB248"/>
    <mergeCell ref="AC247:AC248"/>
    <mergeCell ref="AD247:AD248"/>
    <mergeCell ref="S247:S248"/>
    <mergeCell ref="T247:T248"/>
    <mergeCell ref="U247:U248"/>
    <mergeCell ref="V247:V248"/>
    <mergeCell ref="W247:W248"/>
    <mergeCell ref="X247:X248"/>
    <mergeCell ref="M247:M248"/>
    <mergeCell ref="N247:N248"/>
    <mergeCell ref="O247:O248"/>
    <mergeCell ref="P247:P248"/>
    <mergeCell ref="Q247:Q248"/>
    <mergeCell ref="R247:R248"/>
    <mergeCell ref="G247:G248"/>
    <mergeCell ref="H247:H248"/>
    <mergeCell ref="I247:I248"/>
    <mergeCell ref="J247:J248"/>
    <mergeCell ref="K247:K248"/>
    <mergeCell ref="L247:L248"/>
    <mergeCell ref="A247:A248"/>
    <mergeCell ref="B247:B248"/>
    <mergeCell ref="C247:C248"/>
    <mergeCell ref="D247:D248"/>
    <mergeCell ref="E247:E248"/>
    <mergeCell ref="F247:F248"/>
    <mergeCell ref="BS236:BS237"/>
    <mergeCell ref="BS239:BS240"/>
    <mergeCell ref="BS242:BS243"/>
    <mergeCell ref="BS245:BS246"/>
    <mergeCell ref="BO233:BO234"/>
    <mergeCell ref="BP233:BP234"/>
    <mergeCell ref="BQ233:BQ234"/>
    <mergeCell ref="BR233:BR234"/>
    <mergeCell ref="BS233:BS234"/>
    <mergeCell ref="A235:A246"/>
    <mergeCell ref="B235:B246"/>
    <mergeCell ref="C235:C246"/>
    <mergeCell ref="D235:D246"/>
    <mergeCell ref="E235:E246"/>
    <mergeCell ref="BI233:BI234"/>
    <mergeCell ref="BJ233:BJ234"/>
    <mergeCell ref="BK233:BK234"/>
    <mergeCell ref="BL233:BL234"/>
    <mergeCell ref="BM233:BM234"/>
    <mergeCell ref="BN233:BN234"/>
    <mergeCell ref="BC233:BC234"/>
    <mergeCell ref="BD233:BD234"/>
    <mergeCell ref="BE233:BE234"/>
    <mergeCell ref="BF233:BF234"/>
    <mergeCell ref="BG233:BG234"/>
    <mergeCell ref="BH233:BH234"/>
    <mergeCell ref="AC233:AC234"/>
    <mergeCell ref="AD233:AD234"/>
    <mergeCell ref="S233:S234"/>
    <mergeCell ref="T233:T234"/>
    <mergeCell ref="U233:U234"/>
    <mergeCell ref="V233:V234"/>
    <mergeCell ref="W233:W234"/>
    <mergeCell ref="X233:X234"/>
    <mergeCell ref="AW233:AW234"/>
    <mergeCell ref="AX233:AX234"/>
    <mergeCell ref="AY233:AY234"/>
    <mergeCell ref="AZ233:AZ234"/>
    <mergeCell ref="BA233:BA234"/>
    <mergeCell ref="BB233:BB234"/>
    <mergeCell ref="AQ233:AQ234"/>
    <mergeCell ref="AR233:AR234"/>
    <mergeCell ref="AS233:AS234"/>
    <mergeCell ref="AT233:AT234"/>
    <mergeCell ref="AU233:AU234"/>
    <mergeCell ref="AV233:AV234"/>
    <mergeCell ref="AK233:AK234"/>
    <mergeCell ref="AL233:AL234"/>
    <mergeCell ref="AM233:AM234"/>
    <mergeCell ref="AN233:AN234"/>
    <mergeCell ref="AO233:AO234"/>
    <mergeCell ref="AP233:AP234"/>
    <mergeCell ref="M233:M234"/>
    <mergeCell ref="N233:N234"/>
    <mergeCell ref="O233:O234"/>
    <mergeCell ref="P233:P234"/>
    <mergeCell ref="Q233:Q234"/>
    <mergeCell ref="R233:R234"/>
    <mergeCell ref="G233:G234"/>
    <mergeCell ref="H233:H234"/>
    <mergeCell ref="I233:I234"/>
    <mergeCell ref="J233:J234"/>
    <mergeCell ref="K233:K234"/>
    <mergeCell ref="L233:L234"/>
    <mergeCell ref="BS222:BS223"/>
    <mergeCell ref="BS225:BS226"/>
    <mergeCell ref="BS228:BS229"/>
    <mergeCell ref="BS231:BS232"/>
    <mergeCell ref="A233:A234"/>
    <mergeCell ref="B233:B234"/>
    <mergeCell ref="C233:C234"/>
    <mergeCell ref="D233:D234"/>
    <mergeCell ref="E233:E234"/>
    <mergeCell ref="F233:F234"/>
    <mergeCell ref="AE233:AE234"/>
    <mergeCell ref="AF233:AF234"/>
    <mergeCell ref="AG233:AG234"/>
    <mergeCell ref="AH233:AH234"/>
    <mergeCell ref="AI233:AI234"/>
    <mergeCell ref="AJ233:AJ234"/>
    <mergeCell ref="Y233:Y234"/>
    <mergeCell ref="Z233:Z234"/>
    <mergeCell ref="AA233:AA234"/>
    <mergeCell ref="AB233:AB234"/>
    <mergeCell ref="BO219:BO220"/>
    <mergeCell ref="BP219:BP220"/>
    <mergeCell ref="BQ219:BQ220"/>
    <mergeCell ref="BR219:BR220"/>
    <mergeCell ref="BS219:BS220"/>
    <mergeCell ref="A221:A232"/>
    <mergeCell ref="B221:B232"/>
    <mergeCell ref="C221:C232"/>
    <mergeCell ref="D221:D232"/>
    <mergeCell ref="E221:E232"/>
    <mergeCell ref="BI219:BI220"/>
    <mergeCell ref="BJ219:BJ220"/>
    <mergeCell ref="BK219:BK220"/>
    <mergeCell ref="BL219:BL220"/>
    <mergeCell ref="BM219:BM220"/>
    <mergeCell ref="BN219:BN220"/>
    <mergeCell ref="BC219:BC220"/>
    <mergeCell ref="BD219:BD220"/>
    <mergeCell ref="BE219:BE220"/>
    <mergeCell ref="BF219:BF220"/>
    <mergeCell ref="BG219:BG220"/>
    <mergeCell ref="BH219:BH220"/>
    <mergeCell ref="AW219:AW220"/>
    <mergeCell ref="AX219:AX220"/>
    <mergeCell ref="AY219:AY220"/>
    <mergeCell ref="AZ219:AZ220"/>
    <mergeCell ref="BA219:BA220"/>
    <mergeCell ref="BB219:BB220"/>
    <mergeCell ref="AQ219:AQ220"/>
    <mergeCell ref="AR219:AR220"/>
    <mergeCell ref="AS219:AS220"/>
    <mergeCell ref="AT219:AT220"/>
    <mergeCell ref="AU219:AU220"/>
    <mergeCell ref="AV219:AV220"/>
    <mergeCell ref="AK219:AK220"/>
    <mergeCell ref="AL219:AL220"/>
    <mergeCell ref="AM219:AM220"/>
    <mergeCell ref="AN219:AN220"/>
    <mergeCell ref="AO219:AO220"/>
    <mergeCell ref="AP219:AP220"/>
    <mergeCell ref="AE219:AE220"/>
    <mergeCell ref="AF219:AF220"/>
    <mergeCell ref="AG219:AG220"/>
    <mergeCell ref="AH219:AH220"/>
    <mergeCell ref="AI219:AI220"/>
    <mergeCell ref="AJ219:AJ220"/>
    <mergeCell ref="Y219:Y220"/>
    <mergeCell ref="Z219:Z220"/>
    <mergeCell ref="AA219:AA220"/>
    <mergeCell ref="AB219:AB220"/>
    <mergeCell ref="AC219:AC220"/>
    <mergeCell ref="AD219:AD220"/>
    <mergeCell ref="S219:S220"/>
    <mergeCell ref="T219:T220"/>
    <mergeCell ref="U219:U220"/>
    <mergeCell ref="V219:V220"/>
    <mergeCell ref="W219:W220"/>
    <mergeCell ref="X219:X220"/>
    <mergeCell ref="M219:M220"/>
    <mergeCell ref="N219:N220"/>
    <mergeCell ref="O219:O220"/>
    <mergeCell ref="P219:P220"/>
    <mergeCell ref="Q219:Q220"/>
    <mergeCell ref="R219:R220"/>
    <mergeCell ref="G219:G220"/>
    <mergeCell ref="H219:H220"/>
    <mergeCell ref="I219:I220"/>
    <mergeCell ref="J219:J220"/>
    <mergeCell ref="K219:K220"/>
    <mergeCell ref="L219:L220"/>
    <mergeCell ref="BS208:BS209"/>
    <mergeCell ref="BS211:BS212"/>
    <mergeCell ref="BS214:BS215"/>
    <mergeCell ref="BS217:BS218"/>
    <mergeCell ref="A219:A220"/>
    <mergeCell ref="B219:B220"/>
    <mergeCell ref="C219:C220"/>
    <mergeCell ref="D219:D220"/>
    <mergeCell ref="E219:E220"/>
    <mergeCell ref="F219:F220"/>
    <mergeCell ref="BO205:BO206"/>
    <mergeCell ref="BP205:BP206"/>
    <mergeCell ref="BQ205:BQ206"/>
    <mergeCell ref="BR205:BR206"/>
    <mergeCell ref="BS205:BS206"/>
    <mergeCell ref="A207:A218"/>
    <mergeCell ref="B207:B218"/>
    <mergeCell ref="C207:C218"/>
    <mergeCell ref="D207:D218"/>
    <mergeCell ref="E207:E218"/>
    <mergeCell ref="BI205:BI206"/>
    <mergeCell ref="BJ205:BJ206"/>
    <mergeCell ref="BK205:BK206"/>
    <mergeCell ref="BL205:BL206"/>
    <mergeCell ref="BM205:BM206"/>
    <mergeCell ref="BN205:BN206"/>
    <mergeCell ref="BC205:BC206"/>
    <mergeCell ref="BD205:BD206"/>
    <mergeCell ref="BE205:BE206"/>
    <mergeCell ref="BF205:BF206"/>
    <mergeCell ref="BG205:BG206"/>
    <mergeCell ref="BH205:BH206"/>
    <mergeCell ref="AW205:AW206"/>
    <mergeCell ref="AX205:AX206"/>
    <mergeCell ref="AY205:AY206"/>
    <mergeCell ref="AZ205:AZ206"/>
    <mergeCell ref="BA205:BA206"/>
    <mergeCell ref="BB205:BB206"/>
    <mergeCell ref="AQ205:AQ206"/>
    <mergeCell ref="AR205:AR206"/>
    <mergeCell ref="AS205:AS206"/>
    <mergeCell ref="AT205:AT206"/>
    <mergeCell ref="AU205:AU206"/>
    <mergeCell ref="AV205:AV206"/>
    <mergeCell ref="AK205:AK206"/>
    <mergeCell ref="AL205:AL206"/>
    <mergeCell ref="AM205:AM206"/>
    <mergeCell ref="AN205:AN206"/>
    <mergeCell ref="AO205:AO206"/>
    <mergeCell ref="AP205:AP206"/>
    <mergeCell ref="AE205:AE206"/>
    <mergeCell ref="AF205:AF206"/>
    <mergeCell ref="AG205:AG206"/>
    <mergeCell ref="AH205:AH206"/>
    <mergeCell ref="AI205:AI206"/>
    <mergeCell ref="AJ205:AJ206"/>
    <mergeCell ref="Y205:Y206"/>
    <mergeCell ref="Z205:Z206"/>
    <mergeCell ref="AA205:AA206"/>
    <mergeCell ref="AB205:AB206"/>
    <mergeCell ref="AC205:AC206"/>
    <mergeCell ref="AD205:AD206"/>
    <mergeCell ref="S205:S206"/>
    <mergeCell ref="T205:T206"/>
    <mergeCell ref="U205:U206"/>
    <mergeCell ref="V205:V206"/>
    <mergeCell ref="W205:W206"/>
    <mergeCell ref="X205:X206"/>
    <mergeCell ref="M205:M206"/>
    <mergeCell ref="N205:N206"/>
    <mergeCell ref="O205:O206"/>
    <mergeCell ref="P205:P206"/>
    <mergeCell ref="Q205:Q206"/>
    <mergeCell ref="R205:R206"/>
    <mergeCell ref="G205:G206"/>
    <mergeCell ref="H205:H206"/>
    <mergeCell ref="I205:I206"/>
    <mergeCell ref="J205:J206"/>
    <mergeCell ref="K205:K206"/>
    <mergeCell ref="L205:L206"/>
    <mergeCell ref="A205:A206"/>
    <mergeCell ref="B205:B206"/>
    <mergeCell ref="C205:C206"/>
    <mergeCell ref="D205:D206"/>
    <mergeCell ref="E205:E206"/>
    <mergeCell ref="F205:F206"/>
    <mergeCell ref="BS194:BS195"/>
    <mergeCell ref="BS197:BS198"/>
    <mergeCell ref="BS200:BS201"/>
    <mergeCell ref="BS203:BS204"/>
    <mergeCell ref="BO191:BO192"/>
    <mergeCell ref="BP191:BP192"/>
    <mergeCell ref="BQ191:BQ192"/>
    <mergeCell ref="BR191:BR192"/>
    <mergeCell ref="BS191:BS192"/>
    <mergeCell ref="A193:A204"/>
    <mergeCell ref="B193:B204"/>
    <mergeCell ref="C193:C204"/>
    <mergeCell ref="D193:D204"/>
    <mergeCell ref="E193:E204"/>
    <mergeCell ref="BI191:BI192"/>
    <mergeCell ref="BJ191:BJ192"/>
    <mergeCell ref="BK191:BK192"/>
    <mergeCell ref="BL191:BL192"/>
    <mergeCell ref="BM191:BM192"/>
    <mergeCell ref="BN191:BN192"/>
    <mergeCell ref="BC191:BC192"/>
    <mergeCell ref="BD191:BD192"/>
    <mergeCell ref="BE191:BE192"/>
    <mergeCell ref="BF191:BF192"/>
    <mergeCell ref="BG191:BG192"/>
    <mergeCell ref="BH191:BH192"/>
    <mergeCell ref="AC191:AC192"/>
    <mergeCell ref="AD191:AD192"/>
    <mergeCell ref="S191:S192"/>
    <mergeCell ref="T191:T192"/>
    <mergeCell ref="U191:U192"/>
    <mergeCell ref="V191:V192"/>
    <mergeCell ref="W191:W192"/>
    <mergeCell ref="X191:X192"/>
    <mergeCell ref="AW191:AW192"/>
    <mergeCell ref="AX191:AX192"/>
    <mergeCell ref="AY191:AY192"/>
    <mergeCell ref="AZ191:AZ192"/>
    <mergeCell ref="BA191:BA192"/>
    <mergeCell ref="BB191:BB192"/>
    <mergeCell ref="AQ191:AQ192"/>
    <mergeCell ref="AR191:AR192"/>
    <mergeCell ref="AS191:AS192"/>
    <mergeCell ref="AT191:AT192"/>
    <mergeCell ref="AU191:AU192"/>
    <mergeCell ref="AV191:AV192"/>
    <mergeCell ref="AK191:AK192"/>
    <mergeCell ref="AL191:AL192"/>
    <mergeCell ref="AM191:AM192"/>
    <mergeCell ref="AN191:AN192"/>
    <mergeCell ref="AO191:AO192"/>
    <mergeCell ref="AP191:AP192"/>
    <mergeCell ref="M191:M192"/>
    <mergeCell ref="N191:N192"/>
    <mergeCell ref="O191:O192"/>
    <mergeCell ref="P191:P192"/>
    <mergeCell ref="Q191:Q192"/>
    <mergeCell ref="R191:R192"/>
    <mergeCell ref="G191:G192"/>
    <mergeCell ref="H191:H192"/>
    <mergeCell ref="I191:I192"/>
    <mergeCell ref="J191:J192"/>
    <mergeCell ref="K191:K192"/>
    <mergeCell ref="L191:L192"/>
    <mergeCell ref="BS180:BS181"/>
    <mergeCell ref="BS183:BS184"/>
    <mergeCell ref="BS186:BS187"/>
    <mergeCell ref="BS189:BS190"/>
    <mergeCell ref="A191:A192"/>
    <mergeCell ref="B191:B192"/>
    <mergeCell ref="C191:C192"/>
    <mergeCell ref="D191:D192"/>
    <mergeCell ref="E191:E192"/>
    <mergeCell ref="F191:F192"/>
    <mergeCell ref="AE191:AE192"/>
    <mergeCell ref="AF191:AF192"/>
    <mergeCell ref="AG191:AG192"/>
    <mergeCell ref="AH191:AH192"/>
    <mergeCell ref="AI191:AI192"/>
    <mergeCell ref="AJ191:AJ192"/>
    <mergeCell ref="Y191:Y192"/>
    <mergeCell ref="Z191:Z192"/>
    <mergeCell ref="AA191:AA192"/>
    <mergeCell ref="AB191:AB192"/>
    <mergeCell ref="BO177:BO178"/>
    <mergeCell ref="BP177:BP178"/>
    <mergeCell ref="BQ177:BQ178"/>
    <mergeCell ref="BR177:BR178"/>
    <mergeCell ref="BS177:BS178"/>
    <mergeCell ref="A179:A190"/>
    <mergeCell ref="B179:B190"/>
    <mergeCell ref="C179:C190"/>
    <mergeCell ref="D179:D190"/>
    <mergeCell ref="E179:E190"/>
    <mergeCell ref="BI177:BI178"/>
    <mergeCell ref="BJ177:BJ178"/>
    <mergeCell ref="BK177:BK178"/>
    <mergeCell ref="BL177:BL178"/>
    <mergeCell ref="BM177:BM178"/>
    <mergeCell ref="BN177:BN178"/>
    <mergeCell ref="BC177:BC178"/>
    <mergeCell ref="BD177:BD178"/>
    <mergeCell ref="BE177:BE178"/>
    <mergeCell ref="BF177:BF178"/>
    <mergeCell ref="BG177:BG178"/>
    <mergeCell ref="BH177:BH178"/>
    <mergeCell ref="AW177:AW178"/>
    <mergeCell ref="AX177:AX178"/>
    <mergeCell ref="AY177:AY178"/>
    <mergeCell ref="AZ177:AZ178"/>
    <mergeCell ref="BA177:BA178"/>
    <mergeCell ref="BB177:BB178"/>
    <mergeCell ref="AQ177:AQ178"/>
    <mergeCell ref="AR177:AR178"/>
    <mergeCell ref="AS177:AS178"/>
    <mergeCell ref="AT177:AT178"/>
    <mergeCell ref="AU177:AU178"/>
    <mergeCell ref="AV177:AV178"/>
    <mergeCell ref="AK177:AK178"/>
    <mergeCell ref="AL177:AL178"/>
    <mergeCell ref="AM177:AM178"/>
    <mergeCell ref="AN177:AN178"/>
    <mergeCell ref="AO177:AO178"/>
    <mergeCell ref="AP177:AP178"/>
    <mergeCell ref="AE177:AE178"/>
    <mergeCell ref="AF177:AF178"/>
    <mergeCell ref="AG177:AG178"/>
    <mergeCell ref="AH177:AH178"/>
    <mergeCell ref="AI177:AI178"/>
    <mergeCell ref="AJ177:AJ178"/>
    <mergeCell ref="Y177:Y178"/>
    <mergeCell ref="Z177:Z178"/>
    <mergeCell ref="AA177:AA178"/>
    <mergeCell ref="AB177:AB178"/>
    <mergeCell ref="AC177:AC178"/>
    <mergeCell ref="AD177:AD178"/>
    <mergeCell ref="S177:S178"/>
    <mergeCell ref="T177:T178"/>
    <mergeCell ref="U177:U178"/>
    <mergeCell ref="V177:V178"/>
    <mergeCell ref="W177:W178"/>
    <mergeCell ref="X177:X178"/>
    <mergeCell ref="M177:M178"/>
    <mergeCell ref="N177:N178"/>
    <mergeCell ref="O177:O178"/>
    <mergeCell ref="P177:P178"/>
    <mergeCell ref="Q177:Q178"/>
    <mergeCell ref="R177:R178"/>
    <mergeCell ref="G177:G178"/>
    <mergeCell ref="H177:H178"/>
    <mergeCell ref="I177:I178"/>
    <mergeCell ref="J177:J178"/>
    <mergeCell ref="K177:K178"/>
    <mergeCell ref="L177:L178"/>
    <mergeCell ref="BS166:BS167"/>
    <mergeCell ref="BS169:BS170"/>
    <mergeCell ref="BS172:BS173"/>
    <mergeCell ref="BS175:BS176"/>
    <mergeCell ref="A177:A178"/>
    <mergeCell ref="B177:B178"/>
    <mergeCell ref="C177:C178"/>
    <mergeCell ref="D177:D178"/>
    <mergeCell ref="E177:E178"/>
    <mergeCell ref="F177:F178"/>
    <mergeCell ref="BO163:BO164"/>
    <mergeCell ref="BP163:BP164"/>
    <mergeCell ref="BQ163:BQ164"/>
    <mergeCell ref="BR163:BR164"/>
    <mergeCell ref="BS163:BS164"/>
    <mergeCell ref="A165:A176"/>
    <mergeCell ref="B165:B176"/>
    <mergeCell ref="C165:C176"/>
    <mergeCell ref="D165:D176"/>
    <mergeCell ref="E165:E176"/>
    <mergeCell ref="BI163:BI164"/>
    <mergeCell ref="BJ163:BJ164"/>
    <mergeCell ref="BK163:BK164"/>
    <mergeCell ref="BL163:BL164"/>
    <mergeCell ref="BM163:BM164"/>
    <mergeCell ref="BN163:BN164"/>
    <mergeCell ref="BC163:BC164"/>
    <mergeCell ref="BD163:BD164"/>
    <mergeCell ref="BE163:BE164"/>
    <mergeCell ref="BF163:BF164"/>
    <mergeCell ref="BG163:BG164"/>
    <mergeCell ref="BH163:BH164"/>
    <mergeCell ref="AC163:AC164"/>
    <mergeCell ref="AD163:AD164"/>
    <mergeCell ref="S163:S164"/>
    <mergeCell ref="T163:T164"/>
    <mergeCell ref="U163:U164"/>
    <mergeCell ref="V163:V164"/>
    <mergeCell ref="W163:W164"/>
    <mergeCell ref="X163:X164"/>
    <mergeCell ref="AW163:AW164"/>
    <mergeCell ref="AX163:AX164"/>
    <mergeCell ref="AY163:AY164"/>
    <mergeCell ref="AZ163:AZ164"/>
    <mergeCell ref="BA163:BA164"/>
    <mergeCell ref="BB163:BB164"/>
    <mergeCell ref="AQ163:AQ164"/>
    <mergeCell ref="AR163:AR164"/>
    <mergeCell ref="AS163:AS164"/>
    <mergeCell ref="AT163:AT164"/>
    <mergeCell ref="AU163:AU164"/>
    <mergeCell ref="AV163:AV164"/>
    <mergeCell ref="AK163:AK164"/>
    <mergeCell ref="AL163:AL164"/>
    <mergeCell ref="AM163:AM164"/>
    <mergeCell ref="AN163:AN164"/>
    <mergeCell ref="AO163:AO164"/>
    <mergeCell ref="AP163:AP164"/>
    <mergeCell ref="M163:M164"/>
    <mergeCell ref="N163:N164"/>
    <mergeCell ref="O163:O164"/>
    <mergeCell ref="P163:P164"/>
    <mergeCell ref="Q163:Q164"/>
    <mergeCell ref="R163:R164"/>
    <mergeCell ref="G163:G164"/>
    <mergeCell ref="H163:H164"/>
    <mergeCell ref="I163:I164"/>
    <mergeCell ref="J163:J164"/>
    <mergeCell ref="K163:K164"/>
    <mergeCell ref="L163:L164"/>
    <mergeCell ref="BS152:BS153"/>
    <mergeCell ref="BS155:BS156"/>
    <mergeCell ref="BS158:BS159"/>
    <mergeCell ref="BS161:BS162"/>
    <mergeCell ref="A163:A164"/>
    <mergeCell ref="B163:B164"/>
    <mergeCell ref="C163:C164"/>
    <mergeCell ref="D163:D164"/>
    <mergeCell ref="E163:E164"/>
    <mergeCell ref="F163:F164"/>
    <mergeCell ref="AE163:AE164"/>
    <mergeCell ref="AF163:AF164"/>
    <mergeCell ref="AG163:AG164"/>
    <mergeCell ref="AH163:AH164"/>
    <mergeCell ref="AI163:AI164"/>
    <mergeCell ref="AJ163:AJ164"/>
    <mergeCell ref="Y163:Y164"/>
    <mergeCell ref="Z163:Z164"/>
    <mergeCell ref="AA163:AA164"/>
    <mergeCell ref="AB163:AB164"/>
    <mergeCell ref="BO149:BO150"/>
    <mergeCell ref="BP149:BP150"/>
    <mergeCell ref="BQ149:BQ150"/>
    <mergeCell ref="BR149:BR150"/>
    <mergeCell ref="BS149:BS150"/>
    <mergeCell ref="A151:A162"/>
    <mergeCell ref="B151:B162"/>
    <mergeCell ref="C151:C162"/>
    <mergeCell ref="D151:D162"/>
    <mergeCell ref="E151:E162"/>
    <mergeCell ref="BI149:BI150"/>
    <mergeCell ref="BJ149:BJ150"/>
    <mergeCell ref="BK149:BK150"/>
    <mergeCell ref="BL149:BL150"/>
    <mergeCell ref="BM149:BM150"/>
    <mergeCell ref="BN149:BN150"/>
    <mergeCell ref="BC149:BC150"/>
    <mergeCell ref="BD149:BD150"/>
    <mergeCell ref="BE149:BE150"/>
    <mergeCell ref="BF149:BF150"/>
    <mergeCell ref="BG149:BG150"/>
    <mergeCell ref="BH149:BH150"/>
    <mergeCell ref="AW149:AW150"/>
    <mergeCell ref="AX149:AX150"/>
    <mergeCell ref="AY149:AY150"/>
    <mergeCell ref="AZ149:AZ150"/>
    <mergeCell ref="BA149:BA150"/>
    <mergeCell ref="BB149:BB150"/>
    <mergeCell ref="AQ149:AQ150"/>
    <mergeCell ref="AR149:AR150"/>
    <mergeCell ref="AS149:AS150"/>
    <mergeCell ref="AT149:AT150"/>
    <mergeCell ref="AU149:AU150"/>
    <mergeCell ref="AV149:AV150"/>
    <mergeCell ref="AK149:AK150"/>
    <mergeCell ref="AL149:AL150"/>
    <mergeCell ref="AM149:AM150"/>
    <mergeCell ref="AN149:AN150"/>
    <mergeCell ref="AO149:AO150"/>
    <mergeCell ref="AP149:AP150"/>
    <mergeCell ref="AE149:AE150"/>
    <mergeCell ref="AF149:AF150"/>
    <mergeCell ref="AG149:AG150"/>
    <mergeCell ref="AH149:AH150"/>
    <mergeCell ref="AI149:AI150"/>
    <mergeCell ref="AJ149:AJ150"/>
    <mergeCell ref="Y149:Y150"/>
    <mergeCell ref="Z149:Z150"/>
    <mergeCell ref="AA149:AA150"/>
    <mergeCell ref="AB149:AB150"/>
    <mergeCell ref="AC149:AC150"/>
    <mergeCell ref="AD149:AD150"/>
    <mergeCell ref="S149:S150"/>
    <mergeCell ref="T149:T150"/>
    <mergeCell ref="U149:U150"/>
    <mergeCell ref="V149:V150"/>
    <mergeCell ref="W149:W150"/>
    <mergeCell ref="X149:X150"/>
    <mergeCell ref="M149:M150"/>
    <mergeCell ref="N149:N150"/>
    <mergeCell ref="O149:O150"/>
    <mergeCell ref="P149:P150"/>
    <mergeCell ref="Q149:Q150"/>
    <mergeCell ref="R149:R150"/>
    <mergeCell ref="G149:G150"/>
    <mergeCell ref="H149:H150"/>
    <mergeCell ref="I149:I150"/>
    <mergeCell ref="J149:J150"/>
    <mergeCell ref="K149:K150"/>
    <mergeCell ref="L149:L150"/>
    <mergeCell ref="BS138:BS139"/>
    <mergeCell ref="BS141:BS142"/>
    <mergeCell ref="BS144:BS145"/>
    <mergeCell ref="BS147:BS148"/>
    <mergeCell ref="A149:A150"/>
    <mergeCell ref="B149:B150"/>
    <mergeCell ref="C149:C150"/>
    <mergeCell ref="D149:D150"/>
    <mergeCell ref="E149:E150"/>
    <mergeCell ref="F149:F150"/>
    <mergeCell ref="BO135:BO136"/>
    <mergeCell ref="BP135:BP136"/>
    <mergeCell ref="BQ135:BQ136"/>
    <mergeCell ref="BR135:BR136"/>
    <mergeCell ref="BS135:BS136"/>
    <mergeCell ref="A137:A148"/>
    <mergeCell ref="B137:B148"/>
    <mergeCell ref="C137:C148"/>
    <mergeCell ref="D137:D148"/>
    <mergeCell ref="E137:E148"/>
    <mergeCell ref="BI135:BI136"/>
    <mergeCell ref="BJ135:BJ136"/>
    <mergeCell ref="BK135:BK136"/>
    <mergeCell ref="BL135:BL136"/>
    <mergeCell ref="BM135:BM136"/>
    <mergeCell ref="BN135:BN136"/>
    <mergeCell ref="BC135:BC136"/>
    <mergeCell ref="BD135:BD136"/>
    <mergeCell ref="BE135:BE136"/>
    <mergeCell ref="BF135:BF136"/>
    <mergeCell ref="BG135:BG136"/>
    <mergeCell ref="BH135:BH136"/>
    <mergeCell ref="AC135:AC136"/>
    <mergeCell ref="AD135:AD136"/>
    <mergeCell ref="S135:S136"/>
    <mergeCell ref="T135:T136"/>
    <mergeCell ref="U135:U136"/>
    <mergeCell ref="V135:V136"/>
    <mergeCell ref="W135:W136"/>
    <mergeCell ref="X135:X136"/>
    <mergeCell ref="AW135:AW136"/>
    <mergeCell ref="AX135:AX136"/>
    <mergeCell ref="AY135:AY136"/>
    <mergeCell ref="AZ135:AZ136"/>
    <mergeCell ref="BA135:BA136"/>
    <mergeCell ref="BB135:BB136"/>
    <mergeCell ref="AQ135:AQ136"/>
    <mergeCell ref="AR135:AR136"/>
    <mergeCell ref="AS135:AS136"/>
    <mergeCell ref="AT135:AT136"/>
    <mergeCell ref="AU135:AU136"/>
    <mergeCell ref="AV135:AV136"/>
    <mergeCell ref="AK135:AK136"/>
    <mergeCell ref="AL135:AL136"/>
    <mergeCell ref="AM135:AM136"/>
    <mergeCell ref="AN135:AN136"/>
    <mergeCell ref="AO135:AO136"/>
    <mergeCell ref="AP135:AP136"/>
    <mergeCell ref="M135:M136"/>
    <mergeCell ref="N135:N136"/>
    <mergeCell ref="O135:O136"/>
    <mergeCell ref="P135:P136"/>
    <mergeCell ref="Q135:Q136"/>
    <mergeCell ref="R135:R136"/>
    <mergeCell ref="G135:G136"/>
    <mergeCell ref="H135:H136"/>
    <mergeCell ref="I135:I136"/>
    <mergeCell ref="J135:J136"/>
    <mergeCell ref="K135:K136"/>
    <mergeCell ref="L135:L136"/>
    <mergeCell ref="BS124:BS125"/>
    <mergeCell ref="BS127:BS128"/>
    <mergeCell ref="BS130:BS131"/>
    <mergeCell ref="BS133:BS134"/>
    <mergeCell ref="A135:A136"/>
    <mergeCell ref="B135:B136"/>
    <mergeCell ref="C135:C136"/>
    <mergeCell ref="D135:D136"/>
    <mergeCell ref="E135:E136"/>
    <mergeCell ref="F135:F136"/>
    <mergeCell ref="AE135:AE136"/>
    <mergeCell ref="AF135:AF136"/>
    <mergeCell ref="AG135:AG136"/>
    <mergeCell ref="AH135:AH136"/>
    <mergeCell ref="AI135:AI136"/>
    <mergeCell ref="AJ135:AJ136"/>
    <mergeCell ref="Y135:Y136"/>
    <mergeCell ref="Z135:Z136"/>
    <mergeCell ref="AA135:AA136"/>
    <mergeCell ref="AB135:AB136"/>
    <mergeCell ref="BO121:BO122"/>
    <mergeCell ref="BP121:BP122"/>
    <mergeCell ref="BQ121:BQ122"/>
    <mergeCell ref="BR121:BR122"/>
    <mergeCell ref="BS121:BS122"/>
    <mergeCell ref="A123:A134"/>
    <mergeCell ref="B123:B134"/>
    <mergeCell ref="C123:C134"/>
    <mergeCell ref="D123:D134"/>
    <mergeCell ref="E123:E134"/>
    <mergeCell ref="BI121:BI122"/>
    <mergeCell ref="BJ121:BJ122"/>
    <mergeCell ref="BK121:BK122"/>
    <mergeCell ref="BL121:BL122"/>
    <mergeCell ref="BM121:BM122"/>
    <mergeCell ref="BN121:BN122"/>
    <mergeCell ref="BC121:BC122"/>
    <mergeCell ref="BD121:BD122"/>
    <mergeCell ref="BE121:BE122"/>
    <mergeCell ref="BF121:BF122"/>
    <mergeCell ref="BG121:BG122"/>
    <mergeCell ref="BH121:BH122"/>
    <mergeCell ref="AW121:AW122"/>
    <mergeCell ref="AX121:AX122"/>
    <mergeCell ref="AY121:AY122"/>
    <mergeCell ref="AZ121:AZ122"/>
    <mergeCell ref="BA121:BA122"/>
    <mergeCell ref="BB121:BB122"/>
    <mergeCell ref="AQ121:AQ122"/>
    <mergeCell ref="AR121:AR122"/>
    <mergeCell ref="AS121:AS122"/>
    <mergeCell ref="AT121:AT122"/>
    <mergeCell ref="AU121:AU122"/>
    <mergeCell ref="AV121:AV122"/>
    <mergeCell ref="AK121:AK122"/>
    <mergeCell ref="AL121:AL122"/>
    <mergeCell ref="AM121:AM122"/>
    <mergeCell ref="AN121:AN122"/>
    <mergeCell ref="AO121:AO122"/>
    <mergeCell ref="AP121:AP122"/>
    <mergeCell ref="AE121:AE122"/>
    <mergeCell ref="AF121:AF122"/>
    <mergeCell ref="AG121:AG122"/>
    <mergeCell ref="AH121:AH122"/>
    <mergeCell ref="AI121:AI122"/>
    <mergeCell ref="AJ121:AJ122"/>
    <mergeCell ref="Y121:Y122"/>
    <mergeCell ref="Z121:Z122"/>
    <mergeCell ref="AA121:AA122"/>
    <mergeCell ref="AB121:AB122"/>
    <mergeCell ref="AC121:AC122"/>
    <mergeCell ref="AD121:AD122"/>
    <mergeCell ref="S121:S122"/>
    <mergeCell ref="T121:T122"/>
    <mergeCell ref="U121:U122"/>
    <mergeCell ref="V121:V122"/>
    <mergeCell ref="W121:W122"/>
    <mergeCell ref="X121:X122"/>
    <mergeCell ref="M121:M122"/>
    <mergeCell ref="N121:N122"/>
    <mergeCell ref="O121:O122"/>
    <mergeCell ref="P121:P122"/>
    <mergeCell ref="Q121:Q122"/>
    <mergeCell ref="R121:R122"/>
    <mergeCell ref="G121:G122"/>
    <mergeCell ref="H121:H122"/>
    <mergeCell ref="I121:I122"/>
    <mergeCell ref="J121:J122"/>
    <mergeCell ref="K121:K122"/>
    <mergeCell ref="L121:L122"/>
    <mergeCell ref="BS110:BS111"/>
    <mergeCell ref="BS113:BS114"/>
    <mergeCell ref="BS116:BS117"/>
    <mergeCell ref="BS119:BS120"/>
    <mergeCell ref="A121:A122"/>
    <mergeCell ref="B121:B122"/>
    <mergeCell ref="C121:C122"/>
    <mergeCell ref="D121:D122"/>
    <mergeCell ref="E121:E122"/>
    <mergeCell ref="F121:F122"/>
    <mergeCell ref="BO107:BO108"/>
    <mergeCell ref="BP107:BP108"/>
    <mergeCell ref="BQ107:BQ108"/>
    <mergeCell ref="BR107:BR108"/>
    <mergeCell ref="BS107:BS108"/>
    <mergeCell ref="A109:A120"/>
    <mergeCell ref="B109:B120"/>
    <mergeCell ref="C109:C120"/>
    <mergeCell ref="D109:D120"/>
    <mergeCell ref="E109:E120"/>
    <mergeCell ref="BI107:BI108"/>
    <mergeCell ref="BJ107:BJ108"/>
    <mergeCell ref="BK107:BK108"/>
    <mergeCell ref="BL107:BL108"/>
    <mergeCell ref="BM107:BM108"/>
    <mergeCell ref="BN107:BN108"/>
    <mergeCell ref="BC107:BC108"/>
    <mergeCell ref="BD107:BD108"/>
    <mergeCell ref="BE107:BE108"/>
    <mergeCell ref="BF107:BF108"/>
    <mergeCell ref="BG107:BG108"/>
    <mergeCell ref="BH107:BH108"/>
    <mergeCell ref="AC107:AC108"/>
    <mergeCell ref="AD107:AD108"/>
    <mergeCell ref="S107:S108"/>
    <mergeCell ref="T107:T108"/>
    <mergeCell ref="U107:U108"/>
    <mergeCell ref="V107:V108"/>
    <mergeCell ref="W107:W108"/>
    <mergeCell ref="X107:X108"/>
    <mergeCell ref="AW107:AW108"/>
    <mergeCell ref="AX107:AX108"/>
    <mergeCell ref="AY107:AY108"/>
    <mergeCell ref="AZ107:AZ108"/>
    <mergeCell ref="BA107:BA108"/>
    <mergeCell ref="BB107:BB108"/>
    <mergeCell ref="AQ107:AQ108"/>
    <mergeCell ref="AR107:AR108"/>
    <mergeCell ref="AS107:AS108"/>
    <mergeCell ref="AT107:AT108"/>
    <mergeCell ref="AU107:AU108"/>
    <mergeCell ref="AV107:AV108"/>
    <mergeCell ref="AK107:AK108"/>
    <mergeCell ref="AL107:AL108"/>
    <mergeCell ref="AM107:AM108"/>
    <mergeCell ref="AN107:AN108"/>
    <mergeCell ref="AO107:AO108"/>
    <mergeCell ref="AP107:AP108"/>
    <mergeCell ref="M107:M108"/>
    <mergeCell ref="N107:N108"/>
    <mergeCell ref="O107:O108"/>
    <mergeCell ref="P107:P108"/>
    <mergeCell ref="Q107:Q108"/>
    <mergeCell ref="R107:R108"/>
    <mergeCell ref="G107:G108"/>
    <mergeCell ref="H107:H108"/>
    <mergeCell ref="I107:I108"/>
    <mergeCell ref="J107:J108"/>
    <mergeCell ref="K107:K108"/>
    <mergeCell ref="L107:L108"/>
    <mergeCell ref="BS68:BS69"/>
    <mergeCell ref="BS71:BS72"/>
    <mergeCell ref="BS74:BS75"/>
    <mergeCell ref="BS77:BS78"/>
    <mergeCell ref="A107:A108"/>
    <mergeCell ref="B107:B108"/>
    <mergeCell ref="C107:C108"/>
    <mergeCell ref="D107:D108"/>
    <mergeCell ref="E107:E108"/>
    <mergeCell ref="F107:F108"/>
    <mergeCell ref="AE107:AE108"/>
    <mergeCell ref="AF107:AF108"/>
    <mergeCell ref="AG107:AG108"/>
    <mergeCell ref="AH107:AH108"/>
    <mergeCell ref="AI107:AI108"/>
    <mergeCell ref="AJ107:AJ108"/>
    <mergeCell ref="Y107:Y108"/>
    <mergeCell ref="Z107:Z108"/>
    <mergeCell ref="AA107:AA108"/>
    <mergeCell ref="AB107:AB108"/>
    <mergeCell ref="BO65:BO66"/>
    <mergeCell ref="BP65:BP66"/>
    <mergeCell ref="BQ65:BQ66"/>
    <mergeCell ref="BR65:BR66"/>
    <mergeCell ref="BS65:BS66"/>
    <mergeCell ref="A67:A78"/>
    <mergeCell ref="B67:B78"/>
    <mergeCell ref="C67:C78"/>
    <mergeCell ref="D67:D78"/>
    <mergeCell ref="E67:E78"/>
    <mergeCell ref="BI65:BI66"/>
    <mergeCell ref="BJ65:BJ66"/>
    <mergeCell ref="BK65:BK66"/>
    <mergeCell ref="BL65:BL66"/>
    <mergeCell ref="BM65:BM66"/>
    <mergeCell ref="BN65:BN66"/>
    <mergeCell ref="BC65:BC66"/>
    <mergeCell ref="BD65:BD66"/>
    <mergeCell ref="BE65:BE66"/>
    <mergeCell ref="BF65:BF66"/>
    <mergeCell ref="BG65:BG66"/>
    <mergeCell ref="BH65:BH66"/>
    <mergeCell ref="AW65:AW66"/>
    <mergeCell ref="AX65:AX66"/>
    <mergeCell ref="AY65:AY66"/>
    <mergeCell ref="AZ65:AZ66"/>
    <mergeCell ref="BA65:BA66"/>
    <mergeCell ref="BB65:BB66"/>
    <mergeCell ref="AQ65:AQ66"/>
    <mergeCell ref="AR65:AR66"/>
    <mergeCell ref="AS65:AS66"/>
    <mergeCell ref="AT65:AT66"/>
    <mergeCell ref="AU65:AU66"/>
    <mergeCell ref="AV65:AV66"/>
    <mergeCell ref="AK65:AK66"/>
    <mergeCell ref="AL65:AL66"/>
    <mergeCell ref="AM65:AM66"/>
    <mergeCell ref="AN65:AN66"/>
    <mergeCell ref="AO65:AO66"/>
    <mergeCell ref="AP65:AP66"/>
    <mergeCell ref="AE65:AE66"/>
    <mergeCell ref="AF65:AF66"/>
    <mergeCell ref="AG65:AG66"/>
    <mergeCell ref="AH65:AH66"/>
    <mergeCell ref="AI65:AI66"/>
    <mergeCell ref="AJ65:AJ66"/>
    <mergeCell ref="Y65:Y66"/>
    <mergeCell ref="Z65:Z66"/>
    <mergeCell ref="AA65:AA66"/>
    <mergeCell ref="AB65:AB66"/>
    <mergeCell ref="AC65:AC66"/>
    <mergeCell ref="AD65:AD66"/>
    <mergeCell ref="S65:S66"/>
    <mergeCell ref="T65:T66"/>
    <mergeCell ref="U65:U66"/>
    <mergeCell ref="V65:V66"/>
    <mergeCell ref="W65:W66"/>
    <mergeCell ref="X65:X66"/>
    <mergeCell ref="M65:M66"/>
    <mergeCell ref="N65:N66"/>
    <mergeCell ref="O65:O66"/>
    <mergeCell ref="P65:P66"/>
    <mergeCell ref="Q65:Q66"/>
    <mergeCell ref="R65:R66"/>
    <mergeCell ref="G65:G66"/>
    <mergeCell ref="H65:H66"/>
    <mergeCell ref="I65:I66"/>
    <mergeCell ref="J65:J66"/>
    <mergeCell ref="K65:K66"/>
    <mergeCell ref="L65:L66"/>
    <mergeCell ref="BS54:BS55"/>
    <mergeCell ref="BS57:BS58"/>
    <mergeCell ref="BS60:BS61"/>
    <mergeCell ref="BS63:BS64"/>
    <mergeCell ref="A65:A66"/>
    <mergeCell ref="B65:B66"/>
    <mergeCell ref="C65:C66"/>
    <mergeCell ref="D65:D66"/>
    <mergeCell ref="E65:E66"/>
    <mergeCell ref="F65:F66"/>
    <mergeCell ref="BO51:BO52"/>
    <mergeCell ref="BP51:BP52"/>
    <mergeCell ref="BQ51:BQ52"/>
    <mergeCell ref="BR51:BR52"/>
    <mergeCell ref="BS51:BS52"/>
    <mergeCell ref="A53:A64"/>
    <mergeCell ref="B53:B64"/>
    <mergeCell ref="C53:C64"/>
    <mergeCell ref="D53:D64"/>
    <mergeCell ref="E53:E64"/>
    <mergeCell ref="BI51:BI52"/>
    <mergeCell ref="BJ51:BJ52"/>
    <mergeCell ref="BK51:BK52"/>
    <mergeCell ref="BL51:BL52"/>
    <mergeCell ref="BM51:BM52"/>
    <mergeCell ref="BN51:BN52"/>
    <mergeCell ref="BC51:BC52"/>
    <mergeCell ref="BD51:BD52"/>
    <mergeCell ref="BE51:BE52"/>
    <mergeCell ref="BF51:BF52"/>
    <mergeCell ref="BG51:BG52"/>
    <mergeCell ref="BH51:BH52"/>
    <mergeCell ref="AC51:AC52"/>
    <mergeCell ref="AD51:AD52"/>
    <mergeCell ref="S51:S52"/>
    <mergeCell ref="T51:T52"/>
    <mergeCell ref="U51:U52"/>
    <mergeCell ref="V51:V52"/>
    <mergeCell ref="W51:W52"/>
    <mergeCell ref="X51:X52"/>
    <mergeCell ref="AW51:AW52"/>
    <mergeCell ref="AX51:AX52"/>
    <mergeCell ref="AY51:AY52"/>
    <mergeCell ref="AZ51:AZ52"/>
    <mergeCell ref="BA51:BA52"/>
    <mergeCell ref="BB51:BB52"/>
    <mergeCell ref="AQ51:AQ52"/>
    <mergeCell ref="AR51:AR52"/>
    <mergeCell ref="AS51:AS52"/>
    <mergeCell ref="AT51:AT52"/>
    <mergeCell ref="AU51:AU52"/>
    <mergeCell ref="AV51:AV52"/>
    <mergeCell ref="AK51:AK52"/>
    <mergeCell ref="AL51:AL52"/>
    <mergeCell ref="AM51:AM52"/>
    <mergeCell ref="AN51:AN52"/>
    <mergeCell ref="AO51:AO52"/>
    <mergeCell ref="AP51:AP52"/>
    <mergeCell ref="M51:M52"/>
    <mergeCell ref="N51:N52"/>
    <mergeCell ref="O51:O52"/>
    <mergeCell ref="P51:P52"/>
    <mergeCell ref="Q51:Q52"/>
    <mergeCell ref="R51:R52"/>
    <mergeCell ref="G51:G52"/>
    <mergeCell ref="H51:H52"/>
    <mergeCell ref="I51:I52"/>
    <mergeCell ref="J51:J52"/>
    <mergeCell ref="K51:K52"/>
    <mergeCell ref="L51:L52"/>
    <mergeCell ref="BS40:BS41"/>
    <mergeCell ref="BS43:BS44"/>
    <mergeCell ref="BS46:BS47"/>
    <mergeCell ref="BS49:BS50"/>
    <mergeCell ref="A51:A52"/>
    <mergeCell ref="B51:B52"/>
    <mergeCell ref="C51:C52"/>
    <mergeCell ref="D51:D52"/>
    <mergeCell ref="E51:E52"/>
    <mergeCell ref="F51:F52"/>
    <mergeCell ref="AE51:AE52"/>
    <mergeCell ref="AF51:AF52"/>
    <mergeCell ref="AG51:AG52"/>
    <mergeCell ref="AH51:AH52"/>
    <mergeCell ref="AI51:AI52"/>
    <mergeCell ref="AJ51:AJ52"/>
    <mergeCell ref="Y51:Y52"/>
    <mergeCell ref="Z51:Z52"/>
    <mergeCell ref="AA51:AA52"/>
    <mergeCell ref="AB51:AB52"/>
    <mergeCell ref="BO37:BO38"/>
    <mergeCell ref="BP37:BP38"/>
    <mergeCell ref="BQ37:BQ38"/>
    <mergeCell ref="BR37:BR38"/>
    <mergeCell ref="BS37:BS38"/>
    <mergeCell ref="A39:A50"/>
    <mergeCell ref="B39:B50"/>
    <mergeCell ref="C39:C50"/>
    <mergeCell ref="D39:D50"/>
    <mergeCell ref="E39:E50"/>
    <mergeCell ref="BI37:BI38"/>
    <mergeCell ref="BJ37:BJ38"/>
    <mergeCell ref="BK37:BK38"/>
    <mergeCell ref="BL37:BL38"/>
    <mergeCell ref="BM37:BM38"/>
    <mergeCell ref="BN37:BN38"/>
    <mergeCell ref="BC37:BC38"/>
    <mergeCell ref="BD37:BD38"/>
    <mergeCell ref="BE37:BE38"/>
    <mergeCell ref="BF37:BF38"/>
    <mergeCell ref="BG37:BG38"/>
    <mergeCell ref="BH37:BH38"/>
    <mergeCell ref="AW37:AW38"/>
    <mergeCell ref="AX37:AX38"/>
    <mergeCell ref="AY37:AY38"/>
    <mergeCell ref="AZ37:AZ38"/>
    <mergeCell ref="BA37:BA38"/>
    <mergeCell ref="BB37:BB38"/>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BS26:BS27"/>
    <mergeCell ref="BS29:BS30"/>
    <mergeCell ref="BS32:BS33"/>
    <mergeCell ref="BS35:BS36"/>
    <mergeCell ref="A37:A38"/>
    <mergeCell ref="B37:B38"/>
    <mergeCell ref="C37:C38"/>
    <mergeCell ref="D37:D38"/>
    <mergeCell ref="E37:E38"/>
    <mergeCell ref="F37:F38"/>
    <mergeCell ref="BO23:BO24"/>
    <mergeCell ref="BP23:BP24"/>
    <mergeCell ref="BQ23:BQ24"/>
    <mergeCell ref="BR23:BR24"/>
    <mergeCell ref="BS23:BS24"/>
    <mergeCell ref="A25:A36"/>
    <mergeCell ref="B25:B36"/>
    <mergeCell ref="C25:C36"/>
    <mergeCell ref="D25:D36"/>
    <mergeCell ref="E25:E36"/>
    <mergeCell ref="BI23:BI24"/>
    <mergeCell ref="BJ23:BJ24"/>
    <mergeCell ref="BK23:BK24"/>
    <mergeCell ref="BL23:BL24"/>
    <mergeCell ref="BM23:BM24"/>
    <mergeCell ref="BN23:BN24"/>
    <mergeCell ref="BC23:BC24"/>
    <mergeCell ref="BD23:BD24"/>
    <mergeCell ref="BE23:BE24"/>
    <mergeCell ref="BF23:BF24"/>
    <mergeCell ref="BG23:BG24"/>
    <mergeCell ref="BH23:BH24"/>
    <mergeCell ref="AC23:AC24"/>
    <mergeCell ref="AD23:AD24"/>
    <mergeCell ref="S23:S24"/>
    <mergeCell ref="T23:T24"/>
    <mergeCell ref="U23:U24"/>
    <mergeCell ref="V23:V24"/>
    <mergeCell ref="W23:W24"/>
    <mergeCell ref="X23:X24"/>
    <mergeCell ref="AW23:AW24"/>
    <mergeCell ref="AX23:AX24"/>
    <mergeCell ref="AY23:AY24"/>
    <mergeCell ref="AZ23:AZ24"/>
    <mergeCell ref="BA23:BA24"/>
    <mergeCell ref="BB23:BB24"/>
    <mergeCell ref="AQ23:AQ24"/>
    <mergeCell ref="AR23:AR24"/>
    <mergeCell ref="AS23:AS24"/>
    <mergeCell ref="AT23:AT24"/>
    <mergeCell ref="AU23:AU24"/>
    <mergeCell ref="AV23:AV24"/>
    <mergeCell ref="AK23:AK24"/>
    <mergeCell ref="AL23:AL24"/>
    <mergeCell ref="AM23:AM24"/>
    <mergeCell ref="AN23:AN24"/>
    <mergeCell ref="AO23:AO24"/>
    <mergeCell ref="AP23:AP24"/>
    <mergeCell ref="M23:M24"/>
    <mergeCell ref="N23:N24"/>
    <mergeCell ref="O23:O24"/>
    <mergeCell ref="P23:P24"/>
    <mergeCell ref="Q23:Q24"/>
    <mergeCell ref="R23:R24"/>
    <mergeCell ref="G23:G24"/>
    <mergeCell ref="H23:H24"/>
    <mergeCell ref="I23:I24"/>
    <mergeCell ref="J23:J24"/>
    <mergeCell ref="K23:K24"/>
    <mergeCell ref="L23:L24"/>
    <mergeCell ref="BS12:BS13"/>
    <mergeCell ref="BS15:BS16"/>
    <mergeCell ref="BS18:BS19"/>
    <mergeCell ref="BS21:BS22"/>
    <mergeCell ref="A23:A24"/>
    <mergeCell ref="B23:B24"/>
    <mergeCell ref="C23:C24"/>
    <mergeCell ref="D23:D24"/>
    <mergeCell ref="E23:E24"/>
    <mergeCell ref="F23:F24"/>
    <mergeCell ref="AE23:AE24"/>
    <mergeCell ref="AF23:AF24"/>
    <mergeCell ref="AG23:AG24"/>
    <mergeCell ref="AH23:AH24"/>
    <mergeCell ref="AI23:AI24"/>
    <mergeCell ref="AJ23:AJ24"/>
    <mergeCell ref="Y23:Y24"/>
    <mergeCell ref="Z23:Z24"/>
    <mergeCell ref="AA23:AA24"/>
    <mergeCell ref="AB23:AB24"/>
    <mergeCell ref="BO9:BO10"/>
    <mergeCell ref="BP9:BP10"/>
    <mergeCell ref="BQ9:BQ10"/>
    <mergeCell ref="BR9:BR10"/>
    <mergeCell ref="BS9:BS10"/>
    <mergeCell ref="A11:A22"/>
    <mergeCell ref="B11:B22"/>
    <mergeCell ref="C11:C22"/>
    <mergeCell ref="D11:D22"/>
    <mergeCell ref="E11:E22"/>
    <mergeCell ref="BI9:BI10"/>
    <mergeCell ref="BJ9:BJ10"/>
    <mergeCell ref="BK9:BK10"/>
    <mergeCell ref="BL9:BL10"/>
    <mergeCell ref="BM9:BM10"/>
    <mergeCell ref="BN9:BN10"/>
    <mergeCell ref="BC9:BC10"/>
    <mergeCell ref="BD9:BD10"/>
    <mergeCell ref="BE9:BE10"/>
    <mergeCell ref="BF9:BF10"/>
    <mergeCell ref="BG9:BG10"/>
    <mergeCell ref="BH9:BH10"/>
    <mergeCell ref="AW9:AW10"/>
    <mergeCell ref="AX9:AX10"/>
    <mergeCell ref="AY9:AY10"/>
    <mergeCell ref="AZ9:AZ10"/>
    <mergeCell ref="BA9:BA10"/>
    <mergeCell ref="BB9:BB10"/>
    <mergeCell ref="AQ9:AQ10"/>
    <mergeCell ref="AR9:AR10"/>
    <mergeCell ref="AS9:AS10"/>
    <mergeCell ref="AT9:AT10"/>
    <mergeCell ref="G9:G10"/>
    <mergeCell ref="H9:H10"/>
    <mergeCell ref="I9:I10"/>
    <mergeCell ref="J9:J10"/>
    <mergeCell ref="K9:K10"/>
    <mergeCell ref="L9:L10"/>
    <mergeCell ref="AU9:AU10"/>
    <mergeCell ref="AV9:AV10"/>
    <mergeCell ref="AK9:AK10"/>
    <mergeCell ref="AL9:AL10"/>
    <mergeCell ref="AM9:AM10"/>
    <mergeCell ref="AN9:AN10"/>
    <mergeCell ref="AO9:AO10"/>
    <mergeCell ref="AP9:AP10"/>
    <mergeCell ref="AE9:AE10"/>
    <mergeCell ref="AF9:AF10"/>
    <mergeCell ref="AG9:AG10"/>
    <mergeCell ref="AH9:AH10"/>
    <mergeCell ref="AI9:AI10"/>
    <mergeCell ref="AJ9:AJ10"/>
    <mergeCell ref="Y9:Y10"/>
    <mergeCell ref="Z9:Z10"/>
    <mergeCell ref="AA9:AA10"/>
    <mergeCell ref="AB9:AB10"/>
    <mergeCell ref="AC9:AC10"/>
    <mergeCell ref="AD9:AD10"/>
    <mergeCell ref="Q8:R8"/>
    <mergeCell ref="S8:T8"/>
    <mergeCell ref="U8:V8"/>
    <mergeCell ref="W8:X8"/>
    <mergeCell ref="Y8:Z8"/>
    <mergeCell ref="AA8:AB8"/>
    <mergeCell ref="S9:S10"/>
    <mergeCell ref="T9:T10"/>
    <mergeCell ref="U9:U10"/>
    <mergeCell ref="V9:V10"/>
    <mergeCell ref="W9:W10"/>
    <mergeCell ref="X9:X10"/>
    <mergeCell ref="M9:M10"/>
    <mergeCell ref="N9:N10"/>
    <mergeCell ref="O9:O10"/>
    <mergeCell ref="P9:P10"/>
    <mergeCell ref="Q9:Q10"/>
    <mergeCell ref="R9:R10"/>
    <mergeCell ref="A1:BS2"/>
    <mergeCell ref="A3:BS4"/>
    <mergeCell ref="A5:BS5"/>
    <mergeCell ref="A6:BS6"/>
    <mergeCell ref="A8:F8"/>
    <mergeCell ref="G8:H8"/>
    <mergeCell ref="I8:J8"/>
    <mergeCell ref="K8:L8"/>
    <mergeCell ref="M8:N8"/>
    <mergeCell ref="O8:P8"/>
    <mergeCell ref="BF8:BH8"/>
    <mergeCell ref="BI8:BK8"/>
    <mergeCell ref="BL8:BN8"/>
    <mergeCell ref="BO8:BQ8"/>
    <mergeCell ref="A9:A10"/>
    <mergeCell ref="B9:B10"/>
    <mergeCell ref="C9:C10"/>
    <mergeCell ref="D9:D10"/>
    <mergeCell ref="E9:E10"/>
    <mergeCell ref="F9:F10"/>
    <mergeCell ref="AO8:AP8"/>
    <mergeCell ref="AQ8:AS8"/>
    <mergeCell ref="AT8:AV8"/>
    <mergeCell ref="AW8:AY8"/>
    <mergeCell ref="AZ8:BB8"/>
    <mergeCell ref="BC8:BE8"/>
    <mergeCell ref="AC8:AD8"/>
    <mergeCell ref="AE8:AF8"/>
    <mergeCell ref="AG8:AH8"/>
    <mergeCell ref="AI8:AJ8"/>
    <mergeCell ref="AK8:AL8"/>
    <mergeCell ref="AM8:AN8"/>
    <mergeCell ref="A429:A430"/>
    <mergeCell ref="B429:B430"/>
    <mergeCell ref="C429:C430"/>
    <mergeCell ref="D429:D430"/>
    <mergeCell ref="E429:E430"/>
    <mergeCell ref="F429:F430"/>
    <mergeCell ref="G429:G430"/>
    <mergeCell ref="H429:H430"/>
    <mergeCell ref="I429:I430"/>
    <mergeCell ref="J429:J430"/>
    <mergeCell ref="K429:K430"/>
    <mergeCell ref="L429:L430"/>
    <mergeCell ref="M429:M430"/>
    <mergeCell ref="N429:N430"/>
    <mergeCell ref="O429:O430"/>
    <mergeCell ref="P429:P430"/>
    <mergeCell ref="Q429:Q430"/>
    <mergeCell ref="AL429:AL430"/>
    <mergeCell ref="AM429:AM430"/>
    <mergeCell ref="AN429:AN430"/>
    <mergeCell ref="AO429:AO430"/>
    <mergeCell ref="AP429:AP430"/>
    <mergeCell ref="AQ429:AQ430"/>
    <mergeCell ref="AR429:AR430"/>
    <mergeCell ref="AS429:AS430"/>
    <mergeCell ref="AT429:AT430"/>
    <mergeCell ref="AU429:AU430"/>
    <mergeCell ref="AV429:AV430"/>
    <mergeCell ref="AW429:AW430"/>
    <mergeCell ref="AX429:AX430"/>
    <mergeCell ref="AY429:AY430"/>
    <mergeCell ref="R429:R430"/>
    <mergeCell ref="S429:S430"/>
    <mergeCell ref="T429:T430"/>
    <mergeCell ref="U429:U430"/>
    <mergeCell ref="V429:V430"/>
    <mergeCell ref="W429:W430"/>
    <mergeCell ref="X429:X430"/>
    <mergeCell ref="Y429:Y430"/>
    <mergeCell ref="Z429:Z430"/>
    <mergeCell ref="AA429:AA430"/>
    <mergeCell ref="AB429:AB430"/>
    <mergeCell ref="AC429:AC430"/>
    <mergeCell ref="AD429:AD430"/>
    <mergeCell ref="AE429:AE430"/>
    <mergeCell ref="AF429:AF430"/>
    <mergeCell ref="AG429:AG430"/>
    <mergeCell ref="AH429:AH430"/>
    <mergeCell ref="BQ429:BQ430"/>
    <mergeCell ref="BR429:BR430"/>
    <mergeCell ref="BS429:BS430"/>
    <mergeCell ref="A431:A442"/>
    <mergeCell ref="B431:B442"/>
    <mergeCell ref="C431:C442"/>
    <mergeCell ref="D431:D442"/>
    <mergeCell ref="E431:E442"/>
    <mergeCell ref="BS432:BS433"/>
    <mergeCell ref="BS435:BS436"/>
    <mergeCell ref="BS438:BS439"/>
    <mergeCell ref="BS441:BS442"/>
    <mergeCell ref="AZ429:AZ430"/>
    <mergeCell ref="BA429:BA430"/>
    <mergeCell ref="BB429:BB430"/>
    <mergeCell ref="BC429:BC430"/>
    <mergeCell ref="BD429:BD430"/>
    <mergeCell ref="BE429:BE430"/>
    <mergeCell ref="BF429:BF430"/>
    <mergeCell ref="BG429:BG430"/>
    <mergeCell ref="BH429:BH430"/>
    <mergeCell ref="BI429:BI430"/>
    <mergeCell ref="BJ429:BJ430"/>
    <mergeCell ref="BK429:BK430"/>
    <mergeCell ref="BL429:BL430"/>
    <mergeCell ref="BM429:BM430"/>
    <mergeCell ref="BN429:BN430"/>
    <mergeCell ref="BO429:BO430"/>
    <mergeCell ref="BP429:BP430"/>
    <mergeCell ref="AI429:AI430"/>
    <mergeCell ref="AJ429:AJ430"/>
    <mergeCell ref="AK429:AK430"/>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AL93:AL94"/>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R93:R94"/>
    <mergeCell ref="S93:S94"/>
    <mergeCell ref="T93:T94"/>
    <mergeCell ref="U93:U94"/>
    <mergeCell ref="V93:V94"/>
    <mergeCell ref="W93:W94"/>
    <mergeCell ref="X93:X94"/>
    <mergeCell ref="Y93:Y94"/>
    <mergeCell ref="Z93:Z94"/>
    <mergeCell ref="AA93:AA94"/>
    <mergeCell ref="AB93:AB94"/>
    <mergeCell ref="AC93:AC94"/>
    <mergeCell ref="AD93:AD94"/>
    <mergeCell ref="AE93:AE94"/>
    <mergeCell ref="AF93:AF94"/>
    <mergeCell ref="AG93:AG94"/>
    <mergeCell ref="AH93:AH94"/>
    <mergeCell ref="BQ93:BQ94"/>
    <mergeCell ref="BR93:BR94"/>
    <mergeCell ref="BS93:BS94"/>
    <mergeCell ref="A95:A106"/>
    <mergeCell ref="B95:B106"/>
    <mergeCell ref="C95:C106"/>
    <mergeCell ref="D95:D106"/>
    <mergeCell ref="E95:E106"/>
    <mergeCell ref="BS96:BS97"/>
    <mergeCell ref="BS99:BS100"/>
    <mergeCell ref="BS102:BS103"/>
    <mergeCell ref="BS105:BS106"/>
    <mergeCell ref="AZ93:AZ94"/>
    <mergeCell ref="BA93:BA94"/>
    <mergeCell ref="BB93:BB94"/>
    <mergeCell ref="BC93:BC94"/>
    <mergeCell ref="BD93:BD94"/>
    <mergeCell ref="BE93:BE94"/>
    <mergeCell ref="BF93:BF94"/>
    <mergeCell ref="BG93:BG94"/>
    <mergeCell ref="BH93:BH94"/>
    <mergeCell ref="BI93:BI94"/>
    <mergeCell ref="BJ93:BJ94"/>
    <mergeCell ref="BK93:BK94"/>
    <mergeCell ref="BL93:BL94"/>
    <mergeCell ref="BM93:BM94"/>
    <mergeCell ref="BN93:BN94"/>
    <mergeCell ref="BO93:BO94"/>
    <mergeCell ref="BP93:BP94"/>
    <mergeCell ref="AI93:AI94"/>
    <mergeCell ref="AJ93:AJ94"/>
    <mergeCell ref="AK93:AK94"/>
    <mergeCell ref="A443:A444"/>
    <mergeCell ref="B443:B444"/>
    <mergeCell ref="C443:C444"/>
    <mergeCell ref="D443:D444"/>
    <mergeCell ref="E443:E444"/>
    <mergeCell ref="F443:F444"/>
    <mergeCell ref="G443:G444"/>
    <mergeCell ref="H443:H444"/>
    <mergeCell ref="I443:I444"/>
    <mergeCell ref="J443:J444"/>
    <mergeCell ref="K443:K444"/>
    <mergeCell ref="L443:L444"/>
    <mergeCell ref="M443:M444"/>
    <mergeCell ref="N443:N444"/>
    <mergeCell ref="O443:O444"/>
    <mergeCell ref="P443:P444"/>
    <mergeCell ref="Q443:Q444"/>
    <mergeCell ref="AL443:AL444"/>
    <mergeCell ref="AM443:AM444"/>
    <mergeCell ref="AN443:AN444"/>
    <mergeCell ref="AO443:AO444"/>
    <mergeCell ref="AP443:AP444"/>
    <mergeCell ref="AQ443:AQ444"/>
    <mergeCell ref="AR443:AR444"/>
    <mergeCell ref="AS443:AS444"/>
    <mergeCell ref="AT443:AT444"/>
    <mergeCell ref="AU443:AU444"/>
    <mergeCell ref="AV443:AV444"/>
    <mergeCell ref="AW443:AW444"/>
    <mergeCell ref="AX443:AX444"/>
    <mergeCell ref="AY443:AY444"/>
    <mergeCell ref="R443:R444"/>
    <mergeCell ref="S443:S444"/>
    <mergeCell ref="T443:T444"/>
    <mergeCell ref="U443:U444"/>
    <mergeCell ref="V443:V444"/>
    <mergeCell ref="W443:W444"/>
    <mergeCell ref="X443:X444"/>
    <mergeCell ref="Y443:Y444"/>
    <mergeCell ref="Z443:Z444"/>
    <mergeCell ref="AA443:AA444"/>
    <mergeCell ref="AB443:AB444"/>
    <mergeCell ref="AC443:AC444"/>
    <mergeCell ref="AD443:AD444"/>
    <mergeCell ref="AE443:AE444"/>
    <mergeCell ref="AF443:AF444"/>
    <mergeCell ref="AG443:AG444"/>
    <mergeCell ref="AH443:AH444"/>
    <mergeCell ref="BQ443:BQ444"/>
    <mergeCell ref="BR443:BR444"/>
    <mergeCell ref="BS443:BS444"/>
    <mergeCell ref="A445:A456"/>
    <mergeCell ref="B445:B456"/>
    <mergeCell ref="C445:C456"/>
    <mergeCell ref="D445:D456"/>
    <mergeCell ref="E445:E456"/>
    <mergeCell ref="BS446:BS447"/>
    <mergeCell ref="BS449:BS450"/>
    <mergeCell ref="BS452:BS453"/>
    <mergeCell ref="BS455:BS456"/>
    <mergeCell ref="AZ443:AZ444"/>
    <mergeCell ref="BA443:BA444"/>
    <mergeCell ref="BB443:BB444"/>
    <mergeCell ref="BC443:BC444"/>
    <mergeCell ref="BD443:BD444"/>
    <mergeCell ref="BE443:BE444"/>
    <mergeCell ref="BF443:BF444"/>
    <mergeCell ref="BG443:BG444"/>
    <mergeCell ref="BH443:BH444"/>
    <mergeCell ref="BI443:BI444"/>
    <mergeCell ref="BJ443:BJ444"/>
    <mergeCell ref="BK443:BK444"/>
    <mergeCell ref="BL443:BL444"/>
    <mergeCell ref="BM443:BM444"/>
    <mergeCell ref="BN443:BN444"/>
    <mergeCell ref="BO443:BO444"/>
    <mergeCell ref="BP443:BP444"/>
    <mergeCell ref="AI443:AI444"/>
    <mergeCell ref="AJ443:AJ444"/>
    <mergeCell ref="AK443:AK444"/>
  </mergeCells>
  <pageMargins left="0.25" right="0.25" top="0.75" bottom="0.75" header="0.3" footer="0.3"/>
  <pageSetup paperSize="3" scale="29" fitToHeight="0" orientation="landscape" r:id="rId1"/>
  <headerFooter>
    <oddFooter>&amp;C&amp;P</oddFooter>
  </headerFooter>
  <rowBreaks count="3" manualBreakCount="3">
    <brk id="148" max="70" man="1"/>
    <brk id="260" max="70" man="1"/>
    <brk id="456" max="7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23"/>
  <sheetViews>
    <sheetView view="pageBreakPreview" zoomScale="60" zoomScaleNormal="100" workbookViewId="0">
      <selection activeCell="K15" sqref="K15"/>
    </sheetView>
  </sheetViews>
  <sheetFormatPr defaultRowHeight="14.4" x14ac:dyDescent="0.3"/>
  <cols>
    <col min="1" max="1" width="19.88671875" bestFit="1" customWidth="1"/>
    <col min="2" max="5" width="13.6640625" bestFit="1" customWidth="1"/>
    <col min="6" max="6" width="13.33203125" bestFit="1" customWidth="1"/>
    <col min="7" max="7" width="13.6640625" bestFit="1" customWidth="1"/>
    <col min="8" max="8" width="14.44140625" bestFit="1" customWidth="1"/>
  </cols>
  <sheetData>
    <row r="1" spans="1:8" ht="15" x14ac:dyDescent="0.25">
      <c r="A1" s="607" t="s">
        <v>442</v>
      </c>
      <c r="B1" s="608"/>
      <c r="C1" s="608"/>
      <c r="D1" s="608"/>
      <c r="E1" s="608"/>
      <c r="F1" s="608"/>
      <c r="G1" s="608"/>
      <c r="H1" s="609"/>
    </row>
    <row r="2" spans="1:8" ht="15" x14ac:dyDescent="0.25">
      <c r="A2" s="6"/>
      <c r="B2" s="275" t="s">
        <v>24</v>
      </c>
      <c r="C2" s="275" t="s">
        <v>25</v>
      </c>
      <c r="D2" s="275" t="s">
        <v>392</v>
      </c>
      <c r="E2" s="275" t="s">
        <v>393</v>
      </c>
      <c r="F2" s="275" t="s">
        <v>394</v>
      </c>
      <c r="G2" s="275" t="s">
        <v>395</v>
      </c>
      <c r="H2" s="7" t="s">
        <v>443</v>
      </c>
    </row>
    <row r="3" spans="1:8" ht="15" x14ac:dyDescent="0.25">
      <c r="A3" s="6" t="s">
        <v>107</v>
      </c>
      <c r="B3" s="369">
        <f>'IN - All Programs'!BB479</f>
        <v>1091828</v>
      </c>
      <c r="C3" s="369">
        <f>'IN - All Programs'!BE479</f>
        <v>1075937</v>
      </c>
      <c r="D3" s="369">
        <f>'IN - All Programs'!BH479</f>
        <v>1075937</v>
      </c>
      <c r="E3" s="369">
        <f>'IN - All Programs'!BK479</f>
        <v>1075937</v>
      </c>
      <c r="F3" s="369">
        <f>'IN - All Programs'!BN479</f>
        <v>1075937</v>
      </c>
      <c r="G3" s="369">
        <f>'IN - All Programs'!BQ479</f>
        <v>1075937</v>
      </c>
      <c r="H3" s="370">
        <f>SUM(B3:G3)</f>
        <v>6471513</v>
      </c>
    </row>
    <row r="4" spans="1:8" ht="15" x14ac:dyDescent="0.25">
      <c r="A4" s="6" t="s">
        <v>444</v>
      </c>
      <c r="B4" s="369">
        <f>SUM(B3/2)</f>
        <v>545914</v>
      </c>
      <c r="C4" s="369">
        <f t="shared" ref="C4:H4" si="0">SUM(C3/2)</f>
        <v>537968.5</v>
      </c>
      <c r="D4" s="369">
        <f t="shared" si="0"/>
        <v>537968.5</v>
      </c>
      <c r="E4" s="369">
        <f t="shared" si="0"/>
        <v>537968.5</v>
      </c>
      <c r="F4" s="369">
        <f t="shared" si="0"/>
        <v>537968.5</v>
      </c>
      <c r="G4" s="369">
        <f t="shared" si="0"/>
        <v>537968.5</v>
      </c>
      <c r="H4" s="370">
        <f t="shared" si="0"/>
        <v>3235756.5</v>
      </c>
    </row>
    <row r="5" spans="1:8" ht="15.75" thickBot="1" x14ac:dyDescent="0.3">
      <c r="A5" s="65" t="s">
        <v>445</v>
      </c>
      <c r="B5" s="371">
        <f>'IN - All Programs'!AZ471</f>
        <v>1412147</v>
      </c>
      <c r="C5" s="371">
        <f>'IN - All Programs'!BC471</f>
        <v>1300000</v>
      </c>
      <c r="D5" s="371">
        <f>'IN - All Programs'!BF471</f>
        <v>200000</v>
      </c>
      <c r="E5" s="371">
        <f>'IN - All Programs'!BI471</f>
        <v>200000</v>
      </c>
      <c r="F5" s="371">
        <f>'IN - All Programs'!BL471</f>
        <v>200000</v>
      </c>
      <c r="G5" s="371">
        <f>'IN - All Programs'!BO471</f>
        <v>200000</v>
      </c>
      <c r="H5" s="372">
        <f>SUM(B5:G5)</f>
        <v>3512147</v>
      </c>
    </row>
    <row r="6" spans="1:8" ht="15.75" thickBot="1" x14ac:dyDescent="0.3"/>
    <row r="7" spans="1:8" ht="15" x14ac:dyDescent="0.25">
      <c r="A7" s="607" t="s">
        <v>446</v>
      </c>
      <c r="B7" s="608"/>
      <c r="C7" s="608"/>
      <c r="D7" s="608"/>
      <c r="E7" s="608"/>
      <c r="F7" s="608"/>
      <c r="G7" s="608"/>
      <c r="H7" s="609"/>
    </row>
    <row r="8" spans="1:8" ht="15" x14ac:dyDescent="0.25">
      <c r="A8" s="6"/>
      <c r="B8" s="275" t="s">
        <v>24</v>
      </c>
      <c r="C8" s="275" t="s">
        <v>25</v>
      </c>
      <c r="D8" s="275" t="s">
        <v>392</v>
      </c>
      <c r="E8" s="275" t="s">
        <v>393</v>
      </c>
      <c r="F8" s="275" t="s">
        <v>394</v>
      </c>
      <c r="G8" s="275" t="s">
        <v>395</v>
      </c>
      <c r="H8" s="7" t="s">
        <v>443</v>
      </c>
    </row>
    <row r="9" spans="1:8" ht="15" x14ac:dyDescent="0.25">
      <c r="A9" s="6" t="s">
        <v>107</v>
      </c>
      <c r="B9" s="369">
        <f>'IN - All Programs'!BB480</f>
        <v>700399</v>
      </c>
      <c r="C9" s="369">
        <f>'IN - All Programs'!BE480</f>
        <v>689979</v>
      </c>
      <c r="D9" s="369">
        <f>'IN - All Programs'!BH480</f>
        <v>689979</v>
      </c>
      <c r="E9" s="369">
        <f>'IN - All Programs'!BK480</f>
        <v>689979</v>
      </c>
      <c r="F9" s="369">
        <f>'IN - All Programs'!BN480</f>
        <v>689979</v>
      </c>
      <c r="G9" s="369">
        <f>'IN - All Programs'!BQ480</f>
        <v>689979</v>
      </c>
      <c r="H9" s="370">
        <f>SUM(B9:G9)</f>
        <v>4150294</v>
      </c>
    </row>
    <row r="10" spans="1:8" ht="15" x14ac:dyDescent="0.25">
      <c r="A10" s="6" t="s">
        <v>444</v>
      </c>
      <c r="B10" s="369">
        <f>SUM(B9/2)</f>
        <v>350199.5</v>
      </c>
      <c r="C10" s="369">
        <f t="shared" ref="C10" si="1">SUM(C9/2)</f>
        <v>344989.5</v>
      </c>
      <c r="D10" s="369">
        <f t="shared" ref="D10" si="2">SUM(D9/2)</f>
        <v>344989.5</v>
      </c>
      <c r="E10" s="369">
        <f t="shared" ref="E10" si="3">SUM(E9/2)</f>
        <v>344989.5</v>
      </c>
      <c r="F10" s="369">
        <f t="shared" ref="F10" si="4">SUM(F9/2)</f>
        <v>344989.5</v>
      </c>
      <c r="G10" s="369">
        <f t="shared" ref="G10" si="5">SUM(G9/2)</f>
        <v>344989.5</v>
      </c>
      <c r="H10" s="370">
        <f t="shared" ref="H10" si="6">SUM(H9/2)</f>
        <v>2075147</v>
      </c>
    </row>
    <row r="11" spans="1:8" ht="15.75" thickBot="1" x14ac:dyDescent="0.3">
      <c r="A11" s="65" t="s">
        <v>445</v>
      </c>
      <c r="B11" s="371">
        <f>'IN - All Programs'!AZ472</f>
        <v>2082662</v>
      </c>
      <c r="C11" s="371">
        <f>'IN - All Programs'!BC472</f>
        <v>0</v>
      </c>
      <c r="D11" s="371">
        <f>'IN - All Programs'!BF472</f>
        <v>474500</v>
      </c>
      <c r="E11" s="371">
        <f>'IN - All Programs'!BI472</f>
        <v>108000</v>
      </c>
      <c r="F11" s="371">
        <f>'IN - All Programs'!BL472</f>
        <v>1923750</v>
      </c>
      <c r="G11" s="371">
        <f>'IN - All Programs'!BO477</f>
        <v>0</v>
      </c>
      <c r="H11" s="372">
        <f>SUM(B11:G11)</f>
        <v>4588912</v>
      </c>
    </row>
    <row r="12" spans="1:8" ht="15.75" thickBot="1" x14ac:dyDescent="0.3"/>
    <row r="13" spans="1:8" ht="15" x14ac:dyDescent="0.25">
      <c r="A13" s="607" t="s">
        <v>447</v>
      </c>
      <c r="B13" s="608"/>
      <c r="C13" s="608"/>
      <c r="D13" s="608"/>
      <c r="E13" s="608"/>
      <c r="F13" s="608"/>
      <c r="G13" s="608"/>
      <c r="H13" s="609"/>
    </row>
    <row r="14" spans="1:8" ht="15" x14ac:dyDescent="0.25">
      <c r="A14" s="6"/>
      <c r="B14" s="275" t="s">
        <v>24</v>
      </c>
      <c r="C14" s="275" t="s">
        <v>25</v>
      </c>
      <c r="D14" s="275" t="s">
        <v>392</v>
      </c>
      <c r="E14" s="275" t="s">
        <v>393</v>
      </c>
      <c r="F14" s="275" t="s">
        <v>394</v>
      </c>
      <c r="G14" s="275" t="s">
        <v>395</v>
      </c>
      <c r="H14" s="7" t="s">
        <v>443</v>
      </c>
    </row>
    <row r="15" spans="1:8" ht="15" x14ac:dyDescent="0.25">
      <c r="A15" s="6" t="s">
        <v>107</v>
      </c>
      <c r="B15" s="369">
        <f>'IN - All Programs'!BB481</f>
        <v>2729203</v>
      </c>
      <c r="C15" s="369">
        <f>'IN - All Programs'!BE481</f>
        <v>2623918</v>
      </c>
      <c r="D15" s="369">
        <f>'IN - All Programs'!BH481</f>
        <v>2623918</v>
      </c>
      <c r="E15" s="369">
        <f>'IN - All Programs'!BK481</f>
        <v>2623918</v>
      </c>
      <c r="F15" s="369">
        <f>'IN - All Programs'!BN481</f>
        <v>2623918</v>
      </c>
      <c r="G15" s="369">
        <f>'IN - All Programs'!BQ481</f>
        <v>2623918</v>
      </c>
      <c r="H15" s="370">
        <f>SUM(B15:G15)</f>
        <v>15848793</v>
      </c>
    </row>
    <row r="16" spans="1:8" ht="15" x14ac:dyDescent="0.25">
      <c r="A16" s="6" t="s">
        <v>444</v>
      </c>
      <c r="B16" s="369">
        <f>SUM(B15/2)</f>
        <v>1364601.5</v>
      </c>
      <c r="C16" s="369">
        <f t="shared" ref="C16" si="7">SUM(C15/2)</f>
        <v>1311959</v>
      </c>
      <c r="D16" s="369">
        <f t="shared" ref="D16" si="8">SUM(D15/2)</f>
        <v>1311959</v>
      </c>
      <c r="E16" s="369">
        <f t="shared" ref="E16" si="9">SUM(E15/2)</f>
        <v>1311959</v>
      </c>
      <c r="F16" s="369">
        <f t="shared" ref="F16" si="10">SUM(F15/2)</f>
        <v>1311959</v>
      </c>
      <c r="G16" s="369">
        <f t="shared" ref="G16" si="11">SUM(G15/2)</f>
        <v>1311959</v>
      </c>
      <c r="H16" s="370">
        <f t="shared" ref="H16" si="12">SUM(H15/2)</f>
        <v>7924396.5</v>
      </c>
    </row>
    <row r="17" spans="1:8" ht="15.75" thickBot="1" x14ac:dyDescent="0.3">
      <c r="A17" s="65" t="s">
        <v>445</v>
      </c>
      <c r="B17" s="371">
        <f>'IN - All Programs'!AZ473</f>
        <v>1244089</v>
      </c>
      <c r="C17" s="371">
        <f>'IN - All Programs'!BC473</f>
        <v>3287366</v>
      </c>
      <c r="D17" s="371">
        <f>'IN - All Programs'!BF473</f>
        <v>3552880</v>
      </c>
      <c r="E17" s="371">
        <f>'IN - All Programs'!BI473</f>
        <v>3627000</v>
      </c>
      <c r="F17" s="371">
        <f>'IN - All Programs'!BL473</f>
        <v>2500231</v>
      </c>
      <c r="G17" s="371">
        <f>'IN - All Programs'!BO473</f>
        <v>3799000</v>
      </c>
      <c r="H17" s="372">
        <f>SUM(B17:G17)</f>
        <v>18010566</v>
      </c>
    </row>
    <row r="18" spans="1:8" ht="15.75" thickBot="1" x14ac:dyDescent="0.3"/>
    <row r="19" spans="1:8" ht="15" x14ac:dyDescent="0.25">
      <c r="A19" s="607" t="s">
        <v>448</v>
      </c>
      <c r="B19" s="608"/>
      <c r="C19" s="608"/>
      <c r="D19" s="608"/>
      <c r="E19" s="608"/>
      <c r="F19" s="608"/>
      <c r="G19" s="608"/>
      <c r="H19" s="609"/>
    </row>
    <row r="20" spans="1:8" ht="15" x14ac:dyDescent="0.25">
      <c r="A20" s="6"/>
      <c r="B20" s="275" t="s">
        <v>24</v>
      </c>
      <c r="C20" s="275" t="s">
        <v>25</v>
      </c>
      <c r="D20" s="275" t="s">
        <v>392</v>
      </c>
      <c r="E20" s="275" t="s">
        <v>393</v>
      </c>
      <c r="F20" s="275" t="s">
        <v>394</v>
      </c>
      <c r="G20" s="275" t="s">
        <v>395</v>
      </c>
      <c r="H20" s="7" t="s">
        <v>443</v>
      </c>
    </row>
    <row r="21" spans="1:8" ht="15" x14ac:dyDescent="0.25">
      <c r="A21" s="6" t="s">
        <v>107</v>
      </c>
      <c r="B21" s="369">
        <f>'IN - All Programs'!BB482</f>
        <v>233452</v>
      </c>
      <c r="C21" s="369">
        <f>'IN - All Programs'!BE482</f>
        <v>234147</v>
      </c>
      <c r="D21" s="369">
        <f>'IN - All Programs'!BH482</f>
        <v>234147</v>
      </c>
      <c r="E21" s="369">
        <f>'IN - All Programs'!BK482</f>
        <v>234147</v>
      </c>
      <c r="F21" s="369">
        <f>'IN - All Programs'!BN482</f>
        <v>234147</v>
      </c>
      <c r="G21" s="369">
        <f>'IN - All Programs'!BQ482</f>
        <v>234147</v>
      </c>
      <c r="H21" s="370">
        <f>SUM(B21:G21)</f>
        <v>1404187</v>
      </c>
    </row>
    <row r="22" spans="1:8" ht="15" x14ac:dyDescent="0.25">
      <c r="A22" s="6" t="s">
        <v>444</v>
      </c>
      <c r="B22" s="369">
        <f>SUM(B21/2)</f>
        <v>116726</v>
      </c>
      <c r="C22" s="369">
        <f t="shared" ref="C22" si="13">SUM(C21/2)</f>
        <v>117073.5</v>
      </c>
      <c r="D22" s="369">
        <f t="shared" ref="D22" si="14">SUM(D21/2)</f>
        <v>117073.5</v>
      </c>
      <c r="E22" s="369">
        <f t="shared" ref="E22" si="15">SUM(E21/2)</f>
        <v>117073.5</v>
      </c>
      <c r="F22" s="369">
        <f t="shared" ref="F22" si="16">SUM(F21/2)</f>
        <v>117073.5</v>
      </c>
      <c r="G22" s="369">
        <f t="shared" ref="G22" si="17">SUM(G21/2)</f>
        <v>117073.5</v>
      </c>
      <c r="H22" s="370">
        <f t="shared" ref="H22" si="18">SUM(H21/2)</f>
        <v>702093.5</v>
      </c>
    </row>
    <row r="23" spans="1:8" ht="15.75" thickBot="1" x14ac:dyDescent="0.3">
      <c r="A23" s="65" t="s">
        <v>445</v>
      </c>
      <c r="B23" s="371">
        <f>'IN - All Programs'!AZ474</f>
        <v>15984</v>
      </c>
      <c r="C23" s="371">
        <f>'IN - All Programs'!BC474</f>
        <v>36615</v>
      </c>
      <c r="D23" s="371">
        <f>'IN - All Programs'!BF474</f>
        <v>0</v>
      </c>
      <c r="E23" s="371">
        <f>'IN - All Programs'!BI474</f>
        <v>688981</v>
      </c>
      <c r="F23" s="371">
        <f>'IN - All Programs'!BL474</f>
        <v>0</v>
      </c>
      <c r="G23" s="371">
        <f>'IN - All Programs'!BO474</f>
        <v>0</v>
      </c>
      <c r="H23" s="372">
        <f>SUM(B23:G23)</f>
        <v>741580</v>
      </c>
    </row>
  </sheetData>
  <mergeCells count="4">
    <mergeCell ref="A1:H1"/>
    <mergeCell ref="A7:H7"/>
    <mergeCell ref="A13:H13"/>
    <mergeCell ref="A19:H19"/>
  </mergeCells>
  <phoneticPr fontId="26" type="noConversion"/>
  <printOptions gridLines="1"/>
  <pageMargins left="0.7" right="0.7" top="0.75" bottom="0.75" header="0.3" footer="0.3"/>
  <pageSetup paperSize="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pageSetUpPr fitToPage="1"/>
  </sheetPr>
  <dimension ref="A1:BS1170"/>
  <sheetViews>
    <sheetView tabSelected="1" view="pageBreakPreview" topLeftCell="A194" zoomScale="50" zoomScaleNormal="80" zoomScaleSheetLayoutView="50" zoomScalePageLayoutView="60" workbookViewId="0">
      <selection activeCell="AZ464" sqref="AZ464"/>
    </sheetView>
  </sheetViews>
  <sheetFormatPr defaultRowHeight="14.4" x14ac:dyDescent="0.3"/>
  <cols>
    <col min="1" max="1" width="27.44140625" customWidth="1"/>
    <col min="2" max="2" width="11.6640625" bestFit="1" customWidth="1"/>
    <col min="3" max="3" width="12.109375" bestFit="1" customWidth="1"/>
    <col min="4" max="4" width="30.44140625" customWidth="1"/>
    <col min="5" max="5" width="13.5546875" style="2" customWidth="1"/>
    <col min="6" max="6" width="19.109375" customWidth="1"/>
    <col min="7" max="16" width="12.33203125" hidden="1" customWidth="1"/>
    <col min="17" max="17" width="14" hidden="1" customWidth="1"/>
    <col min="18" max="18" width="15.5546875" hidden="1" customWidth="1"/>
    <col min="19" max="19" width="19.6640625" hidden="1" customWidth="1"/>
    <col min="20" max="20" width="18.88671875" hidden="1" customWidth="1"/>
    <col min="21" max="21" width="19.6640625" hidden="1" customWidth="1"/>
    <col min="22" max="22" width="18.88671875" hidden="1" customWidth="1"/>
    <col min="23" max="23" width="15.88671875" hidden="1" customWidth="1"/>
    <col min="24" max="24" width="15.5546875" hidden="1" customWidth="1"/>
    <col min="25" max="27" width="12.33203125" hidden="1" customWidth="1"/>
    <col min="28" max="28" width="18.88671875" hidden="1" customWidth="1"/>
    <col min="29" max="29" width="19.6640625" hidden="1" customWidth="1"/>
    <col min="30" max="30" width="18.88671875" hidden="1" customWidth="1"/>
    <col min="31" max="32" width="12.33203125" hidden="1" customWidth="1"/>
    <col min="33" max="33" width="17.33203125" hidden="1" customWidth="1"/>
    <col min="34" max="34" width="16.109375" hidden="1" customWidth="1"/>
    <col min="35" max="35" width="15.109375" hidden="1" customWidth="1"/>
    <col min="36" max="37" width="15.5546875" hidden="1" customWidth="1"/>
    <col min="38" max="38" width="15.109375" hidden="1" customWidth="1"/>
    <col min="39" max="39" width="19.6640625" hidden="1" customWidth="1"/>
    <col min="40" max="40" width="18.88671875" hidden="1" customWidth="1"/>
    <col min="41" max="41" width="22.5546875" hidden="1" customWidth="1"/>
    <col min="42" max="42" width="18.88671875" hidden="1" customWidth="1"/>
    <col min="43" max="43" width="19.6640625" hidden="1" customWidth="1"/>
    <col min="44" max="44" width="18.5546875" hidden="1" customWidth="1"/>
    <col min="45" max="45" width="18.88671875" hidden="1" customWidth="1"/>
    <col min="46" max="46" width="19.6640625" hidden="1" customWidth="1"/>
    <col min="47" max="47" width="18.5546875" hidden="1" customWidth="1"/>
    <col min="48" max="48" width="18.88671875" hidden="1" customWidth="1"/>
    <col min="49" max="49" width="19.6640625" hidden="1" customWidth="1"/>
    <col min="50" max="50" width="18.5546875" hidden="1" customWidth="1"/>
    <col min="51" max="51" width="20.44140625" hidden="1" customWidth="1"/>
    <col min="52" max="52" width="19.6640625" bestFit="1" customWidth="1"/>
    <col min="53" max="53" width="18.5546875" bestFit="1" customWidth="1"/>
    <col min="54" max="54" width="20.44140625" customWidth="1"/>
    <col min="55" max="55" width="19.6640625" bestFit="1" customWidth="1"/>
    <col min="56" max="56" width="18.5546875" bestFit="1" customWidth="1"/>
    <col min="57" max="57" width="18.88671875" bestFit="1" customWidth="1"/>
    <col min="58" max="58" width="19.6640625" customWidth="1"/>
    <col min="59" max="59" width="18.5546875" customWidth="1"/>
    <col min="60" max="60" width="18.88671875" customWidth="1"/>
    <col min="61" max="61" width="19.6640625" customWidth="1"/>
    <col min="62" max="62" width="18.5546875" customWidth="1"/>
    <col min="63" max="63" width="18.88671875" customWidth="1"/>
    <col min="64" max="64" width="19.6640625" customWidth="1"/>
    <col min="65" max="65" width="18.5546875" customWidth="1"/>
    <col min="66" max="66" width="18.88671875" customWidth="1"/>
    <col min="67" max="67" width="19.6640625" customWidth="1"/>
    <col min="68" max="68" width="18.5546875" customWidth="1"/>
    <col min="69" max="69" width="20.44140625" bestFit="1" customWidth="1"/>
    <col min="70" max="70" width="19.6640625" bestFit="1" customWidth="1"/>
    <col min="71" max="71" width="15.44140625" bestFit="1" customWidth="1"/>
  </cols>
  <sheetData>
    <row r="1" spans="1:71" ht="25.5" customHeight="1" x14ac:dyDescent="0.3">
      <c r="A1" s="464" t="s">
        <v>0</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row>
    <row r="2" spans="1:71" ht="12.75" customHeight="1" thickBot="1" x14ac:dyDescent="0.35">
      <c r="A2" s="466"/>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row>
    <row r="3" spans="1:71" ht="12.75" customHeight="1" x14ac:dyDescent="0.3">
      <c r="A3" s="468" t="s">
        <v>454</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row>
    <row r="4" spans="1:71" ht="12.75" customHeight="1" x14ac:dyDescent="0.3">
      <c r="A4" s="469"/>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row>
    <row r="5" spans="1:71" ht="15" x14ac:dyDescent="0.25">
      <c r="A5" s="757" t="s">
        <v>412</v>
      </c>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c r="AW5" s="757"/>
      <c r="AX5" s="757"/>
      <c r="AY5" s="757"/>
      <c r="AZ5" s="757"/>
      <c r="BA5" s="757"/>
      <c r="BB5" s="757"/>
      <c r="BC5" s="757"/>
      <c r="BD5" s="757"/>
      <c r="BE5" s="757"/>
      <c r="BF5" s="757"/>
      <c r="BG5" s="757"/>
      <c r="BH5" s="757"/>
      <c r="BI5" s="757"/>
      <c r="BJ5" s="757"/>
      <c r="BK5" s="757"/>
      <c r="BL5" s="757"/>
      <c r="BM5" s="757"/>
      <c r="BN5" s="757"/>
      <c r="BO5" s="757"/>
      <c r="BP5" s="757"/>
      <c r="BQ5" s="757"/>
      <c r="BR5" s="757"/>
      <c r="BS5" s="757"/>
    </row>
    <row r="6" spans="1:71" ht="18.75" x14ac:dyDescent="0.3">
      <c r="A6" s="758" t="s">
        <v>459</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8"/>
      <c r="AW6" s="758"/>
      <c r="AX6" s="758"/>
      <c r="AY6" s="758"/>
      <c r="AZ6" s="758"/>
      <c r="BA6" s="758"/>
      <c r="BB6" s="758"/>
      <c r="BC6" s="758"/>
      <c r="BD6" s="758"/>
      <c r="BE6" s="758"/>
      <c r="BF6" s="758"/>
      <c r="BG6" s="758"/>
      <c r="BH6" s="758"/>
      <c r="BI6" s="758"/>
      <c r="BJ6" s="758"/>
      <c r="BK6" s="758"/>
      <c r="BL6" s="758"/>
      <c r="BM6" s="758"/>
      <c r="BN6" s="758"/>
      <c r="BO6" s="758"/>
      <c r="BP6" s="758"/>
      <c r="BQ6" s="758"/>
      <c r="BR6" s="758"/>
      <c r="BS6" s="758"/>
    </row>
    <row r="7" spans="1:71" ht="15.75" thickBot="1" x14ac:dyDescent="0.3"/>
    <row r="8" spans="1:71" ht="15.75" thickBot="1" x14ac:dyDescent="0.3">
      <c r="A8" s="759" t="s">
        <v>2</v>
      </c>
      <c r="B8" s="760"/>
      <c r="C8" s="760"/>
      <c r="D8" s="760"/>
      <c r="E8" s="760"/>
      <c r="F8" s="761"/>
      <c r="G8" s="762" t="s">
        <v>3</v>
      </c>
      <c r="H8" s="763"/>
      <c r="I8" s="753" t="s">
        <v>4</v>
      </c>
      <c r="J8" s="754"/>
      <c r="K8" s="753" t="s">
        <v>5</v>
      </c>
      <c r="L8" s="754"/>
      <c r="M8" s="753" t="s">
        <v>6</v>
      </c>
      <c r="N8" s="754"/>
      <c r="O8" s="753" t="s">
        <v>7</v>
      </c>
      <c r="P8" s="754"/>
      <c r="Q8" s="753" t="s">
        <v>8</v>
      </c>
      <c r="R8" s="754"/>
      <c r="S8" s="753" t="s">
        <v>9</v>
      </c>
      <c r="T8" s="754"/>
      <c r="U8" s="753" t="s">
        <v>10</v>
      </c>
      <c r="V8" s="754"/>
      <c r="W8" s="753" t="s">
        <v>11</v>
      </c>
      <c r="X8" s="754"/>
      <c r="Y8" s="753" t="s">
        <v>12</v>
      </c>
      <c r="Z8" s="754"/>
      <c r="AA8" s="753" t="s">
        <v>13</v>
      </c>
      <c r="AB8" s="754"/>
      <c r="AC8" s="753" t="s">
        <v>14</v>
      </c>
      <c r="AD8" s="754"/>
      <c r="AE8" s="753" t="s">
        <v>15</v>
      </c>
      <c r="AF8" s="754"/>
      <c r="AG8" s="753" t="s">
        <v>16</v>
      </c>
      <c r="AH8" s="754"/>
      <c r="AI8" s="753" t="s">
        <v>17</v>
      </c>
      <c r="AJ8" s="754"/>
      <c r="AK8" s="753" t="s">
        <v>18</v>
      </c>
      <c r="AL8" s="754"/>
      <c r="AM8" s="753" t="s">
        <v>19</v>
      </c>
      <c r="AN8" s="754"/>
      <c r="AO8" s="753" t="s">
        <v>20</v>
      </c>
      <c r="AP8" s="754"/>
      <c r="AQ8" s="764" t="s">
        <v>21</v>
      </c>
      <c r="AR8" s="765"/>
      <c r="AS8" s="766"/>
      <c r="AT8" s="673" t="s">
        <v>22</v>
      </c>
      <c r="AU8" s="674"/>
      <c r="AV8" s="675"/>
      <c r="AW8" s="673" t="s">
        <v>23</v>
      </c>
      <c r="AX8" s="674"/>
      <c r="AY8" s="675"/>
      <c r="AZ8" s="673" t="s">
        <v>24</v>
      </c>
      <c r="BA8" s="674"/>
      <c r="BB8" s="675"/>
      <c r="BC8" s="673" t="s">
        <v>25</v>
      </c>
      <c r="BD8" s="674"/>
      <c r="BE8" s="675"/>
      <c r="BF8" s="673" t="s">
        <v>392</v>
      </c>
      <c r="BG8" s="674"/>
      <c r="BH8" s="675"/>
      <c r="BI8" s="673" t="s">
        <v>393</v>
      </c>
      <c r="BJ8" s="674"/>
      <c r="BK8" s="675"/>
      <c r="BL8" s="673" t="s">
        <v>394</v>
      </c>
      <c r="BM8" s="674"/>
      <c r="BN8" s="675"/>
      <c r="BO8" s="673" t="s">
        <v>395</v>
      </c>
      <c r="BP8" s="674"/>
      <c r="BQ8" s="675"/>
      <c r="BR8" s="156" t="s">
        <v>26</v>
      </c>
      <c r="BS8" s="155"/>
    </row>
    <row r="9" spans="1:71" ht="15" customHeight="1" x14ac:dyDescent="0.3">
      <c r="A9" s="643" t="s">
        <v>27</v>
      </c>
      <c r="B9" s="645" t="s">
        <v>28</v>
      </c>
      <c r="C9" s="645" t="s">
        <v>154</v>
      </c>
      <c r="D9" s="645" t="s">
        <v>30</v>
      </c>
      <c r="E9" s="635" t="s">
        <v>31</v>
      </c>
      <c r="F9" s="755" t="s">
        <v>32</v>
      </c>
      <c r="G9" s="639" t="s">
        <v>33</v>
      </c>
      <c r="H9" s="641" t="s">
        <v>34</v>
      </c>
      <c r="I9" s="639" t="s">
        <v>33</v>
      </c>
      <c r="J9" s="641" t="s">
        <v>34</v>
      </c>
      <c r="K9" s="639" t="s">
        <v>33</v>
      </c>
      <c r="L9" s="641" t="s">
        <v>34</v>
      </c>
      <c r="M9" s="639" t="s">
        <v>33</v>
      </c>
      <c r="N9" s="641" t="s">
        <v>34</v>
      </c>
      <c r="O9" s="639" t="s">
        <v>33</v>
      </c>
      <c r="P9" s="641" t="s">
        <v>34</v>
      </c>
      <c r="Q9" s="639" t="s">
        <v>33</v>
      </c>
      <c r="R9" s="641" t="s">
        <v>34</v>
      </c>
      <c r="S9" s="639" t="s">
        <v>33</v>
      </c>
      <c r="T9" s="641" t="s">
        <v>34</v>
      </c>
      <c r="U9" s="639" t="s">
        <v>33</v>
      </c>
      <c r="V9" s="641" t="s">
        <v>34</v>
      </c>
      <c r="W9" s="639" t="s">
        <v>33</v>
      </c>
      <c r="X9" s="641" t="s">
        <v>34</v>
      </c>
      <c r="Y9" s="639" t="s">
        <v>33</v>
      </c>
      <c r="Z9" s="641" t="s">
        <v>34</v>
      </c>
      <c r="AA9" s="639" t="s">
        <v>33</v>
      </c>
      <c r="AB9" s="641" t="s">
        <v>34</v>
      </c>
      <c r="AC9" s="639" t="s">
        <v>33</v>
      </c>
      <c r="AD9" s="641" t="s">
        <v>34</v>
      </c>
      <c r="AE9" s="639" t="s">
        <v>33</v>
      </c>
      <c r="AF9" s="641" t="s">
        <v>34</v>
      </c>
      <c r="AG9" s="639" t="s">
        <v>33</v>
      </c>
      <c r="AH9" s="641" t="s">
        <v>34</v>
      </c>
      <c r="AI9" s="639" t="s">
        <v>33</v>
      </c>
      <c r="AJ9" s="641" t="s">
        <v>34</v>
      </c>
      <c r="AK9" s="639" t="s">
        <v>33</v>
      </c>
      <c r="AL9" s="641" t="s">
        <v>34</v>
      </c>
      <c r="AM9" s="639" t="s">
        <v>33</v>
      </c>
      <c r="AN9" s="641" t="s">
        <v>34</v>
      </c>
      <c r="AO9" s="639" t="s">
        <v>33</v>
      </c>
      <c r="AP9" s="641" t="s">
        <v>34</v>
      </c>
      <c r="AQ9" s="676" t="s">
        <v>33</v>
      </c>
      <c r="AR9" s="749" t="s">
        <v>35</v>
      </c>
      <c r="AS9" s="751" t="s">
        <v>34</v>
      </c>
      <c r="AT9" s="676" t="s">
        <v>33</v>
      </c>
      <c r="AU9" s="636" t="s">
        <v>35</v>
      </c>
      <c r="AV9" s="678" t="s">
        <v>34</v>
      </c>
      <c r="AW9" s="676" t="s">
        <v>33</v>
      </c>
      <c r="AX9" s="636" t="s">
        <v>35</v>
      </c>
      <c r="AY9" s="678" t="s">
        <v>34</v>
      </c>
      <c r="AZ9" s="676" t="s">
        <v>33</v>
      </c>
      <c r="BA9" s="636" t="s">
        <v>35</v>
      </c>
      <c r="BB9" s="678" t="s">
        <v>34</v>
      </c>
      <c r="BC9" s="676" t="s">
        <v>33</v>
      </c>
      <c r="BD9" s="636" t="s">
        <v>35</v>
      </c>
      <c r="BE9" s="678" t="s">
        <v>34</v>
      </c>
      <c r="BF9" s="676" t="s">
        <v>33</v>
      </c>
      <c r="BG9" s="636" t="s">
        <v>35</v>
      </c>
      <c r="BH9" s="678" t="s">
        <v>34</v>
      </c>
      <c r="BI9" s="676" t="s">
        <v>33</v>
      </c>
      <c r="BJ9" s="636" t="s">
        <v>35</v>
      </c>
      <c r="BK9" s="678" t="s">
        <v>34</v>
      </c>
      <c r="BL9" s="676" t="s">
        <v>33</v>
      </c>
      <c r="BM9" s="636" t="s">
        <v>35</v>
      </c>
      <c r="BN9" s="678" t="s">
        <v>34</v>
      </c>
      <c r="BO9" s="676" t="s">
        <v>33</v>
      </c>
      <c r="BP9" s="636" t="s">
        <v>35</v>
      </c>
      <c r="BQ9" s="678" t="s">
        <v>34</v>
      </c>
      <c r="BR9" s="676" t="s">
        <v>33</v>
      </c>
      <c r="BS9" s="747" t="s">
        <v>36</v>
      </c>
    </row>
    <row r="10" spans="1:71" ht="15" customHeight="1" x14ac:dyDescent="0.3">
      <c r="A10" s="644"/>
      <c r="B10" s="646"/>
      <c r="C10" s="646"/>
      <c r="D10" s="646"/>
      <c r="E10" s="636"/>
      <c r="F10" s="756"/>
      <c r="G10" s="640"/>
      <c r="H10" s="642"/>
      <c r="I10" s="640"/>
      <c r="J10" s="642"/>
      <c r="K10" s="640"/>
      <c r="L10" s="642"/>
      <c r="M10" s="640"/>
      <c r="N10" s="642"/>
      <c r="O10" s="640"/>
      <c r="P10" s="642"/>
      <c r="Q10" s="640"/>
      <c r="R10" s="642"/>
      <c r="S10" s="640"/>
      <c r="T10" s="642"/>
      <c r="U10" s="640"/>
      <c r="V10" s="642"/>
      <c r="W10" s="640"/>
      <c r="X10" s="642"/>
      <c r="Y10" s="640"/>
      <c r="Z10" s="642"/>
      <c r="AA10" s="640"/>
      <c r="AB10" s="642"/>
      <c r="AC10" s="640"/>
      <c r="AD10" s="642"/>
      <c r="AE10" s="640"/>
      <c r="AF10" s="642"/>
      <c r="AG10" s="640"/>
      <c r="AH10" s="642"/>
      <c r="AI10" s="640"/>
      <c r="AJ10" s="642"/>
      <c r="AK10" s="640"/>
      <c r="AL10" s="642"/>
      <c r="AM10" s="640"/>
      <c r="AN10" s="642"/>
      <c r="AO10" s="640"/>
      <c r="AP10" s="642"/>
      <c r="AQ10" s="677"/>
      <c r="AR10" s="750"/>
      <c r="AS10" s="752"/>
      <c r="AT10" s="677"/>
      <c r="AU10" s="636"/>
      <c r="AV10" s="678"/>
      <c r="AW10" s="677"/>
      <c r="AX10" s="636"/>
      <c r="AY10" s="678"/>
      <c r="AZ10" s="677"/>
      <c r="BA10" s="636"/>
      <c r="BB10" s="678"/>
      <c r="BC10" s="677"/>
      <c r="BD10" s="636"/>
      <c r="BE10" s="678"/>
      <c r="BF10" s="677"/>
      <c r="BG10" s="636"/>
      <c r="BH10" s="678"/>
      <c r="BI10" s="677"/>
      <c r="BJ10" s="636"/>
      <c r="BK10" s="678"/>
      <c r="BL10" s="677"/>
      <c r="BM10" s="636"/>
      <c r="BN10" s="678"/>
      <c r="BO10" s="677"/>
      <c r="BP10" s="636"/>
      <c r="BQ10" s="678"/>
      <c r="BR10" s="677"/>
      <c r="BS10" s="748"/>
    </row>
    <row r="11" spans="1:71" ht="15" customHeight="1" x14ac:dyDescent="0.3">
      <c r="A11" s="614" t="s">
        <v>155</v>
      </c>
      <c r="B11" s="617">
        <v>1662</v>
      </c>
      <c r="C11" s="739" t="s">
        <v>310</v>
      </c>
      <c r="D11" s="623" t="s">
        <v>156</v>
      </c>
      <c r="E11" s="626" t="s">
        <v>386</v>
      </c>
      <c r="F11" s="207" t="s">
        <v>41</v>
      </c>
      <c r="G11" s="208"/>
      <c r="H11" s="209" t="str">
        <f t="shared" ref="H11:H22" si="0">IF(G11&gt;0,G11,"")</f>
        <v/>
      </c>
      <c r="I11" s="208"/>
      <c r="J11" s="209" t="str">
        <f t="shared" ref="J11:J22" si="1">IF(I11&gt;0,I11,"")</f>
        <v/>
      </c>
      <c r="K11" s="208"/>
      <c r="L11" s="209" t="str">
        <f t="shared" ref="L11:L22" si="2">IF(K11&gt;0,K11,"")</f>
        <v/>
      </c>
      <c r="M11" s="208"/>
      <c r="N11" s="209" t="str">
        <f t="shared" ref="N11:N22" si="3">IF(M11&gt;0,M11,"")</f>
        <v/>
      </c>
      <c r="O11" s="208"/>
      <c r="P11" s="209" t="str">
        <f t="shared" ref="P11:P22" si="4">IF(O11&gt;0,O11,"")</f>
        <v/>
      </c>
      <c r="Q11" s="208"/>
      <c r="R11" s="209" t="str">
        <f t="shared" ref="R11:R22" si="5">IF(Q11&gt;0,Q11,"")</f>
        <v/>
      </c>
      <c r="S11" s="208"/>
      <c r="T11" s="209" t="str">
        <f t="shared" ref="T11:T22" si="6">IF(S11&gt;0,S11,"")</f>
        <v/>
      </c>
      <c r="U11" s="208"/>
      <c r="V11" s="209" t="str">
        <f t="shared" ref="V11:V22" si="7">IF(U11&gt;0,U11,"")</f>
        <v/>
      </c>
      <c r="W11" s="208"/>
      <c r="X11" s="209" t="str">
        <f t="shared" ref="X11:X22" si="8">IF(W11&gt;0,W11,"")</f>
        <v/>
      </c>
      <c r="Y11" s="208"/>
      <c r="Z11" s="209" t="str">
        <f t="shared" ref="Z11:Z22" si="9">IF(Y11&gt;0,Y11,"")</f>
        <v/>
      </c>
      <c r="AA11" s="208"/>
      <c r="AB11" s="209" t="str">
        <f t="shared" ref="AB11:AB22" si="10">IF(AA11&gt;0,AA11,"")</f>
        <v/>
      </c>
      <c r="AC11" s="208"/>
      <c r="AD11" s="209" t="str">
        <f t="shared" ref="AD11:AD22" si="11">IF(AC11&gt;0,AC11,"")</f>
        <v/>
      </c>
      <c r="AE11" s="208"/>
      <c r="AF11" s="209" t="str">
        <f t="shared" ref="AF11:AF22" si="12">IF(AE11&gt;0,AE11,"")</f>
        <v/>
      </c>
      <c r="AG11" s="208"/>
      <c r="AH11" s="209" t="str">
        <f t="shared" ref="AH11:AH22" si="13">IF(AG11&gt;0,AG11,"")</f>
        <v/>
      </c>
      <c r="AI11" s="208"/>
      <c r="AJ11" s="209" t="str">
        <f t="shared" ref="AJ11:AJ22" si="14">IF(AI11&gt;0,AI11,"")</f>
        <v/>
      </c>
      <c r="AK11" s="208"/>
      <c r="AL11" s="209" t="str">
        <f t="shared" ref="AL11:AL22" si="15">IF(AK11&gt;0,AK11,"")</f>
        <v/>
      </c>
      <c r="AM11" s="208"/>
      <c r="AN11" s="209" t="str">
        <f t="shared" ref="AN11:AN22" si="16">IF(AM11&gt;0,AM11,"")</f>
        <v/>
      </c>
      <c r="AO11" s="208"/>
      <c r="AP11" s="209" t="str">
        <f t="shared" ref="AP11:AP22" si="17">IF(AO11&gt;0,AO11,"")</f>
        <v/>
      </c>
      <c r="AQ11" s="210"/>
      <c r="AR11" s="211">
        <f t="shared" ref="AR11:AR22" si="18">AQ11-AS11</f>
        <v>0</v>
      </c>
      <c r="AS11" s="212"/>
      <c r="AT11" s="210"/>
      <c r="AU11" s="211">
        <f t="shared" ref="AU11:AU22" si="19">AT11-AV11</f>
        <v>0</v>
      </c>
      <c r="AV11" s="212"/>
      <c r="AW11" s="210"/>
      <c r="AX11" s="211">
        <f>AW11-AY11</f>
        <v>0</v>
      </c>
      <c r="AY11" s="212"/>
      <c r="AZ11" s="210"/>
      <c r="BA11" s="211">
        <f t="shared" ref="BA11:BA22" si="20">AZ11-BB11</f>
        <v>0</v>
      </c>
      <c r="BB11" s="212"/>
      <c r="BC11" s="210"/>
      <c r="BD11" s="211">
        <f t="shared" ref="BD11:BD22" si="21">BC11-BE11</f>
        <v>0</v>
      </c>
      <c r="BE11" s="212"/>
      <c r="BF11" s="210"/>
      <c r="BG11" s="211">
        <f t="shared" ref="BG11:BG22" si="22">BF11-BH11</f>
        <v>0</v>
      </c>
      <c r="BH11" s="212"/>
      <c r="BI11" s="210"/>
      <c r="BJ11" s="211">
        <f t="shared" ref="BJ11:BJ22" si="23">BI11-BK11</f>
        <v>0</v>
      </c>
      <c r="BK11" s="212"/>
      <c r="BL11" s="210"/>
      <c r="BM11" s="211">
        <f t="shared" ref="BM11:BM22" si="24">BL11-BN11</f>
        <v>0</v>
      </c>
      <c r="BN11" s="212"/>
      <c r="BO11" s="210"/>
      <c r="BP11" s="211">
        <f t="shared" ref="BP11:BP22" si="25">BO11-BQ11</f>
        <v>0</v>
      </c>
      <c r="BQ11" s="212"/>
      <c r="BR11" s="210"/>
      <c r="BS11" s="213" t="s">
        <v>42</v>
      </c>
    </row>
    <row r="12" spans="1:71" x14ac:dyDescent="0.3">
      <c r="A12" s="615"/>
      <c r="B12" s="618"/>
      <c r="C12" s="740"/>
      <c r="D12" s="624"/>
      <c r="E12" s="627"/>
      <c r="F12" s="207" t="s">
        <v>53</v>
      </c>
      <c r="G12" s="208"/>
      <c r="H12" s="214" t="str">
        <f t="shared" si="0"/>
        <v/>
      </c>
      <c r="I12" s="208"/>
      <c r="J12" s="214" t="str">
        <f t="shared" si="1"/>
        <v/>
      </c>
      <c r="K12" s="208"/>
      <c r="L12" s="214" t="str">
        <f t="shared" si="2"/>
        <v/>
      </c>
      <c r="M12" s="208"/>
      <c r="N12" s="214" t="str">
        <f t="shared" si="3"/>
        <v/>
      </c>
      <c r="O12" s="208"/>
      <c r="P12" s="214" t="str">
        <f t="shared" si="4"/>
        <v/>
      </c>
      <c r="Q12" s="208"/>
      <c r="R12" s="214" t="str">
        <f t="shared" si="5"/>
        <v/>
      </c>
      <c r="S12" s="208"/>
      <c r="T12" s="214" t="str">
        <f t="shared" si="6"/>
        <v/>
      </c>
      <c r="U12" s="208"/>
      <c r="V12" s="214" t="str">
        <f t="shared" si="7"/>
        <v/>
      </c>
      <c r="W12" s="208"/>
      <c r="X12" s="214" t="str">
        <f t="shared" si="8"/>
        <v/>
      </c>
      <c r="Y12" s="208"/>
      <c r="Z12" s="214" t="str">
        <f t="shared" si="9"/>
        <v/>
      </c>
      <c r="AA12" s="208"/>
      <c r="AB12" s="214" t="str">
        <f t="shared" si="10"/>
        <v/>
      </c>
      <c r="AC12" s="208"/>
      <c r="AD12" s="214" t="str">
        <f t="shared" si="11"/>
        <v/>
      </c>
      <c r="AE12" s="208"/>
      <c r="AF12" s="214" t="str">
        <f t="shared" si="12"/>
        <v/>
      </c>
      <c r="AG12" s="208"/>
      <c r="AH12" s="214" t="str">
        <f t="shared" si="13"/>
        <v/>
      </c>
      <c r="AI12" s="208"/>
      <c r="AJ12" s="214" t="str">
        <f t="shared" si="14"/>
        <v/>
      </c>
      <c r="AK12" s="208"/>
      <c r="AL12" s="214" t="str">
        <f t="shared" si="15"/>
        <v/>
      </c>
      <c r="AM12" s="208"/>
      <c r="AN12" s="214" t="str">
        <f t="shared" si="16"/>
        <v/>
      </c>
      <c r="AO12" s="208"/>
      <c r="AP12" s="214" t="str">
        <f t="shared" si="17"/>
        <v/>
      </c>
      <c r="AQ12" s="210"/>
      <c r="AR12" s="215">
        <f t="shared" si="18"/>
        <v>0</v>
      </c>
      <c r="AS12" s="216"/>
      <c r="AT12" s="210"/>
      <c r="AU12" s="215">
        <f t="shared" si="19"/>
        <v>0</v>
      </c>
      <c r="AV12" s="216"/>
      <c r="AW12" s="210"/>
      <c r="AX12" s="215">
        <f>AW12-AY12</f>
        <v>0</v>
      </c>
      <c r="AY12" s="216"/>
      <c r="AZ12" s="210"/>
      <c r="BA12" s="215">
        <f t="shared" si="20"/>
        <v>0</v>
      </c>
      <c r="BB12" s="216"/>
      <c r="BC12" s="210"/>
      <c r="BD12" s="215">
        <f t="shared" si="21"/>
        <v>0</v>
      </c>
      <c r="BE12" s="216"/>
      <c r="BF12" s="210"/>
      <c r="BG12" s="215">
        <f t="shared" si="22"/>
        <v>0</v>
      </c>
      <c r="BH12" s="216"/>
      <c r="BI12" s="210"/>
      <c r="BJ12" s="215">
        <f t="shared" si="23"/>
        <v>0</v>
      </c>
      <c r="BK12" s="216"/>
      <c r="BL12" s="210"/>
      <c r="BM12" s="215">
        <f t="shared" si="24"/>
        <v>0</v>
      </c>
      <c r="BN12" s="216"/>
      <c r="BO12" s="210"/>
      <c r="BP12" s="215">
        <f t="shared" si="25"/>
        <v>0</v>
      </c>
      <c r="BQ12" s="216"/>
      <c r="BR12" s="210"/>
      <c r="BS12" s="629">
        <f>SUM(AQ11:AQ22,AT11:AT22,AW11:AW22,AZ11:AZ22,BC11:BC22,BR11:BR22)+SUM(AO11:AO22,AM11:AM22,AK11:AK22,AI11:AI22,AG11:AG22,AE11:AE22,AC11:AC22,AA11:AA22,Y11:Y22,W11:W22,U11:U22,S11:S22,Q9,Q11:Q22,O11:O22,M11:M22,K11:K22,I11:I22,G11:G22,Q9)</f>
        <v>2636667</v>
      </c>
    </row>
    <row r="13" spans="1:71" x14ac:dyDescent="0.3">
      <c r="A13" s="615"/>
      <c r="B13" s="618"/>
      <c r="C13" s="740"/>
      <c r="D13" s="624"/>
      <c r="E13" s="627"/>
      <c r="F13" s="207" t="s">
        <v>54</v>
      </c>
      <c r="G13" s="208"/>
      <c r="H13" s="214" t="str">
        <f t="shared" si="0"/>
        <v/>
      </c>
      <c r="I13" s="208"/>
      <c r="J13" s="214" t="str">
        <f t="shared" si="1"/>
        <v/>
      </c>
      <c r="K13" s="208"/>
      <c r="L13" s="214" t="str">
        <f t="shared" si="2"/>
        <v/>
      </c>
      <c r="M13" s="208"/>
      <c r="N13" s="214" t="str">
        <f t="shared" si="3"/>
        <v/>
      </c>
      <c r="O13" s="208"/>
      <c r="P13" s="214" t="str">
        <f t="shared" si="4"/>
        <v/>
      </c>
      <c r="Q13" s="208"/>
      <c r="R13" s="214" t="str">
        <f t="shared" si="5"/>
        <v/>
      </c>
      <c r="S13" s="208"/>
      <c r="T13" s="214" t="str">
        <f t="shared" si="6"/>
        <v/>
      </c>
      <c r="U13" s="208"/>
      <c r="V13" s="214" t="str">
        <f t="shared" si="7"/>
        <v/>
      </c>
      <c r="W13" s="208"/>
      <c r="X13" s="214" t="str">
        <f t="shared" si="8"/>
        <v/>
      </c>
      <c r="Y13" s="208"/>
      <c r="Z13" s="214" t="str">
        <f t="shared" si="9"/>
        <v/>
      </c>
      <c r="AA13" s="208"/>
      <c r="AB13" s="214" t="str">
        <f t="shared" si="10"/>
        <v/>
      </c>
      <c r="AC13" s="208"/>
      <c r="AD13" s="214" t="str">
        <f t="shared" si="11"/>
        <v/>
      </c>
      <c r="AE13" s="208"/>
      <c r="AF13" s="214" t="str">
        <f t="shared" si="12"/>
        <v/>
      </c>
      <c r="AG13" s="208"/>
      <c r="AH13" s="214" t="str">
        <f t="shared" si="13"/>
        <v/>
      </c>
      <c r="AI13" s="208"/>
      <c r="AJ13" s="214" t="str">
        <f t="shared" si="14"/>
        <v/>
      </c>
      <c r="AK13" s="208"/>
      <c r="AL13" s="214" t="str">
        <f t="shared" si="15"/>
        <v/>
      </c>
      <c r="AM13" s="208">
        <v>306667</v>
      </c>
      <c r="AN13" s="214">
        <f t="shared" si="16"/>
        <v>306667</v>
      </c>
      <c r="AO13" s="208"/>
      <c r="AP13" s="214" t="str">
        <f t="shared" si="17"/>
        <v/>
      </c>
      <c r="AQ13" s="210"/>
      <c r="AR13" s="215">
        <f t="shared" si="18"/>
        <v>0</v>
      </c>
      <c r="AS13" s="216"/>
      <c r="AT13" s="210"/>
      <c r="AU13" s="215">
        <f t="shared" si="19"/>
        <v>0</v>
      </c>
      <c r="AV13" s="216"/>
      <c r="AW13" s="210"/>
      <c r="AX13" s="215">
        <f>AW13-AY13</f>
        <v>0</v>
      </c>
      <c r="AY13" s="216"/>
      <c r="AZ13" s="210"/>
      <c r="BA13" s="215">
        <f t="shared" si="20"/>
        <v>0</v>
      </c>
      <c r="BB13" s="216"/>
      <c r="BC13" s="210"/>
      <c r="BD13" s="215">
        <f t="shared" si="21"/>
        <v>0</v>
      </c>
      <c r="BE13" s="216"/>
      <c r="BF13" s="210"/>
      <c r="BG13" s="215">
        <f t="shared" si="22"/>
        <v>0</v>
      </c>
      <c r="BH13" s="216"/>
      <c r="BI13" s="210"/>
      <c r="BJ13" s="215">
        <f t="shared" si="23"/>
        <v>0</v>
      </c>
      <c r="BK13" s="216"/>
      <c r="BL13" s="210"/>
      <c r="BM13" s="215">
        <f t="shared" si="24"/>
        <v>0</v>
      </c>
      <c r="BN13" s="216"/>
      <c r="BO13" s="210"/>
      <c r="BP13" s="215">
        <f t="shared" si="25"/>
        <v>0</v>
      </c>
      <c r="BQ13" s="216"/>
      <c r="BR13" s="210"/>
      <c r="BS13" s="629"/>
    </row>
    <row r="14" spans="1:71" x14ac:dyDescent="0.3">
      <c r="A14" s="615"/>
      <c r="B14" s="618"/>
      <c r="C14" s="740"/>
      <c r="D14" s="624"/>
      <c r="E14" s="627"/>
      <c r="F14" s="207" t="s">
        <v>55</v>
      </c>
      <c r="G14" s="208"/>
      <c r="H14" s="217" t="str">
        <f t="shared" si="0"/>
        <v/>
      </c>
      <c r="I14" s="208"/>
      <c r="J14" s="217" t="str">
        <f t="shared" si="1"/>
        <v/>
      </c>
      <c r="K14" s="208"/>
      <c r="L14" s="217" t="str">
        <f t="shared" si="2"/>
        <v/>
      </c>
      <c r="M14" s="208"/>
      <c r="N14" s="217" t="str">
        <f t="shared" si="3"/>
        <v/>
      </c>
      <c r="O14" s="208"/>
      <c r="P14" s="217" t="str">
        <f t="shared" si="4"/>
        <v/>
      </c>
      <c r="Q14" s="208"/>
      <c r="R14" s="217" t="str">
        <f t="shared" si="5"/>
        <v/>
      </c>
      <c r="S14" s="208"/>
      <c r="T14" s="217" t="str">
        <f t="shared" si="6"/>
        <v/>
      </c>
      <c r="U14" s="208"/>
      <c r="V14" s="217" t="str">
        <f t="shared" si="7"/>
        <v/>
      </c>
      <c r="W14" s="208"/>
      <c r="X14" s="217" t="str">
        <f t="shared" si="8"/>
        <v/>
      </c>
      <c r="Y14" s="208"/>
      <c r="Z14" s="217" t="str">
        <f t="shared" si="9"/>
        <v/>
      </c>
      <c r="AA14" s="208"/>
      <c r="AB14" s="217" t="str">
        <f t="shared" si="10"/>
        <v/>
      </c>
      <c r="AC14" s="208"/>
      <c r="AD14" s="217" t="str">
        <f t="shared" si="11"/>
        <v/>
      </c>
      <c r="AE14" s="208"/>
      <c r="AF14" s="217" t="str">
        <f t="shared" si="12"/>
        <v/>
      </c>
      <c r="AG14" s="208"/>
      <c r="AH14" s="217" t="str">
        <f t="shared" si="13"/>
        <v/>
      </c>
      <c r="AI14" s="208"/>
      <c r="AJ14" s="217" t="str">
        <f t="shared" si="14"/>
        <v/>
      </c>
      <c r="AK14" s="208"/>
      <c r="AL14" s="217" t="str">
        <f t="shared" si="15"/>
        <v/>
      </c>
      <c r="AM14" s="208"/>
      <c r="AN14" s="217" t="str">
        <f t="shared" si="16"/>
        <v/>
      </c>
      <c r="AO14" s="208"/>
      <c r="AP14" s="217" t="str">
        <f t="shared" si="17"/>
        <v/>
      </c>
      <c r="AQ14" s="210"/>
      <c r="AR14" s="215">
        <f t="shared" si="18"/>
        <v>0</v>
      </c>
      <c r="AS14" s="216"/>
      <c r="AT14" s="210"/>
      <c r="AU14" s="215">
        <f t="shared" si="19"/>
        <v>0</v>
      </c>
      <c r="AV14" s="216"/>
      <c r="AW14" s="210"/>
      <c r="AX14" s="215">
        <v>0</v>
      </c>
      <c r="AY14" s="216"/>
      <c r="AZ14" s="210"/>
      <c r="BA14" s="215">
        <f t="shared" si="20"/>
        <v>0</v>
      </c>
      <c r="BB14" s="216"/>
      <c r="BC14" s="210"/>
      <c r="BD14" s="215">
        <f t="shared" si="21"/>
        <v>0</v>
      </c>
      <c r="BE14" s="216"/>
      <c r="BF14" s="210"/>
      <c r="BG14" s="215">
        <f t="shared" si="22"/>
        <v>0</v>
      </c>
      <c r="BH14" s="216"/>
      <c r="BI14" s="210"/>
      <c r="BJ14" s="215">
        <f t="shared" si="23"/>
        <v>0</v>
      </c>
      <c r="BK14" s="216"/>
      <c r="BL14" s="210"/>
      <c r="BM14" s="215">
        <f t="shared" si="24"/>
        <v>0</v>
      </c>
      <c r="BN14" s="216"/>
      <c r="BO14" s="210"/>
      <c r="BP14" s="215">
        <f t="shared" si="25"/>
        <v>0</v>
      </c>
      <c r="BQ14" s="216"/>
      <c r="BR14" s="210"/>
      <c r="BS14" s="218" t="s">
        <v>43</v>
      </c>
    </row>
    <row r="15" spans="1:71" ht="15" customHeight="1" x14ac:dyDescent="0.3">
      <c r="A15" s="615"/>
      <c r="B15" s="618"/>
      <c r="C15" s="740"/>
      <c r="D15" s="624"/>
      <c r="E15" s="627"/>
      <c r="F15" s="207" t="s">
        <v>56</v>
      </c>
      <c r="G15" s="208"/>
      <c r="H15" s="217" t="str">
        <f t="shared" si="0"/>
        <v/>
      </c>
      <c r="I15" s="208"/>
      <c r="J15" s="217" t="str">
        <f t="shared" si="1"/>
        <v/>
      </c>
      <c r="K15" s="208"/>
      <c r="L15" s="217" t="str">
        <f t="shared" si="2"/>
        <v/>
      </c>
      <c r="M15" s="208"/>
      <c r="N15" s="217" t="str">
        <f t="shared" si="3"/>
        <v/>
      </c>
      <c r="O15" s="208"/>
      <c r="P15" s="217" t="str">
        <f t="shared" si="4"/>
        <v/>
      </c>
      <c r="Q15" s="208"/>
      <c r="R15" s="217" t="str">
        <f t="shared" si="5"/>
        <v/>
      </c>
      <c r="S15" s="208"/>
      <c r="T15" s="217" t="str">
        <f t="shared" si="6"/>
        <v/>
      </c>
      <c r="U15" s="208"/>
      <c r="V15" s="217" t="str">
        <f t="shared" si="7"/>
        <v/>
      </c>
      <c r="W15" s="208"/>
      <c r="X15" s="217" t="str">
        <f t="shared" si="8"/>
        <v/>
      </c>
      <c r="Y15" s="208"/>
      <c r="Z15" s="217" t="str">
        <f t="shared" si="9"/>
        <v/>
      </c>
      <c r="AA15" s="208"/>
      <c r="AB15" s="217" t="str">
        <f t="shared" si="10"/>
        <v/>
      </c>
      <c r="AC15" s="208"/>
      <c r="AD15" s="217" t="str">
        <f t="shared" si="11"/>
        <v/>
      </c>
      <c r="AE15" s="208"/>
      <c r="AF15" s="217" t="str">
        <f t="shared" si="12"/>
        <v/>
      </c>
      <c r="AG15" s="208"/>
      <c r="AH15" s="217" t="str">
        <f t="shared" si="13"/>
        <v/>
      </c>
      <c r="AI15" s="208"/>
      <c r="AJ15" s="217" t="str">
        <f t="shared" si="14"/>
        <v/>
      </c>
      <c r="AK15" s="208"/>
      <c r="AL15" s="217" t="str">
        <f t="shared" si="15"/>
        <v/>
      </c>
      <c r="AM15" s="208"/>
      <c r="AN15" s="217" t="str">
        <f t="shared" si="16"/>
        <v/>
      </c>
      <c r="AO15" s="208"/>
      <c r="AP15" s="217" t="str">
        <f t="shared" si="17"/>
        <v/>
      </c>
      <c r="AQ15" s="210"/>
      <c r="AR15" s="215">
        <f t="shared" si="18"/>
        <v>0</v>
      </c>
      <c r="AS15" s="216"/>
      <c r="AT15" s="210"/>
      <c r="AU15" s="215">
        <f t="shared" si="19"/>
        <v>0</v>
      </c>
      <c r="AV15" s="216"/>
      <c r="AW15" s="210"/>
      <c r="AX15" s="215">
        <f t="shared" ref="AX15:AX22" si="26">AW15-AY15</f>
        <v>0</v>
      </c>
      <c r="AY15" s="216"/>
      <c r="AZ15" s="210">
        <v>30000</v>
      </c>
      <c r="BA15" s="215">
        <f t="shared" si="20"/>
        <v>30000</v>
      </c>
      <c r="BB15" s="216"/>
      <c r="BC15" s="210"/>
      <c r="BD15" s="215">
        <f t="shared" si="21"/>
        <v>0</v>
      </c>
      <c r="BE15" s="216"/>
      <c r="BF15" s="210"/>
      <c r="BG15" s="215">
        <f t="shared" si="22"/>
        <v>0</v>
      </c>
      <c r="BH15" s="216"/>
      <c r="BI15" s="210"/>
      <c r="BJ15" s="215">
        <f t="shared" si="23"/>
        <v>0</v>
      </c>
      <c r="BK15" s="216"/>
      <c r="BL15" s="210"/>
      <c r="BM15" s="215">
        <f t="shared" si="24"/>
        <v>0</v>
      </c>
      <c r="BN15" s="216"/>
      <c r="BO15" s="210"/>
      <c r="BP15" s="215">
        <f t="shared" si="25"/>
        <v>0</v>
      </c>
      <c r="BQ15" s="216"/>
      <c r="BR15" s="210"/>
      <c r="BS15" s="629">
        <f>SUM(AR11:AR22,AU11:AU22,AX11:AX22,BA11:BA22,BD11:BD22)</f>
        <v>2330000</v>
      </c>
    </row>
    <row r="16" spans="1:71" x14ac:dyDescent="0.3">
      <c r="A16" s="615"/>
      <c r="B16" s="618"/>
      <c r="C16" s="740"/>
      <c r="D16" s="624"/>
      <c r="E16" s="627"/>
      <c r="F16" s="207" t="s">
        <v>57</v>
      </c>
      <c r="G16" s="208"/>
      <c r="H16" s="214" t="str">
        <f t="shared" si="0"/>
        <v/>
      </c>
      <c r="I16" s="208"/>
      <c r="J16" s="214" t="str">
        <f t="shared" si="1"/>
        <v/>
      </c>
      <c r="K16" s="208"/>
      <c r="L16" s="214" t="str">
        <f t="shared" si="2"/>
        <v/>
      </c>
      <c r="M16" s="208"/>
      <c r="N16" s="214" t="str">
        <f t="shared" si="3"/>
        <v/>
      </c>
      <c r="O16" s="208"/>
      <c r="P16" s="214" t="str">
        <f t="shared" si="4"/>
        <v/>
      </c>
      <c r="Q16" s="208"/>
      <c r="R16" s="214" t="str">
        <f t="shared" si="5"/>
        <v/>
      </c>
      <c r="S16" s="208"/>
      <c r="T16" s="214" t="str">
        <f t="shared" si="6"/>
        <v/>
      </c>
      <c r="U16" s="208"/>
      <c r="V16" s="214" t="str">
        <f t="shared" si="7"/>
        <v/>
      </c>
      <c r="W16" s="208"/>
      <c r="X16" s="214" t="str">
        <f t="shared" si="8"/>
        <v/>
      </c>
      <c r="Y16" s="208"/>
      <c r="Z16" s="214" t="str">
        <f t="shared" si="9"/>
        <v/>
      </c>
      <c r="AA16" s="208"/>
      <c r="AB16" s="214" t="str">
        <f t="shared" si="10"/>
        <v/>
      </c>
      <c r="AC16" s="208"/>
      <c r="AD16" s="214" t="str">
        <f t="shared" si="11"/>
        <v/>
      </c>
      <c r="AE16" s="208"/>
      <c r="AF16" s="214" t="str">
        <f t="shared" si="12"/>
        <v/>
      </c>
      <c r="AG16" s="208"/>
      <c r="AH16" s="214" t="str">
        <f t="shared" si="13"/>
        <v/>
      </c>
      <c r="AI16" s="208"/>
      <c r="AJ16" s="214" t="str">
        <f t="shared" si="14"/>
        <v/>
      </c>
      <c r="AK16" s="208"/>
      <c r="AL16" s="214" t="str">
        <f t="shared" si="15"/>
        <v/>
      </c>
      <c r="AM16" s="208"/>
      <c r="AN16" s="214" t="str">
        <f t="shared" si="16"/>
        <v/>
      </c>
      <c r="AO16" s="208"/>
      <c r="AP16" s="214" t="str">
        <f t="shared" si="17"/>
        <v/>
      </c>
      <c r="AQ16" s="210"/>
      <c r="AR16" s="215">
        <f t="shared" si="18"/>
        <v>0</v>
      </c>
      <c r="AS16" s="216"/>
      <c r="AT16" s="210"/>
      <c r="AU16" s="215">
        <f t="shared" si="19"/>
        <v>0</v>
      </c>
      <c r="AV16" s="216"/>
      <c r="AW16" s="210"/>
      <c r="AX16" s="215">
        <f t="shared" si="26"/>
        <v>0</v>
      </c>
      <c r="AY16" s="216"/>
      <c r="AZ16" s="210">
        <v>2300000</v>
      </c>
      <c r="BA16" s="215">
        <f t="shared" si="20"/>
        <v>2300000</v>
      </c>
      <c r="BB16" s="216"/>
      <c r="BC16" s="210"/>
      <c r="BD16" s="215">
        <f t="shared" si="21"/>
        <v>0</v>
      </c>
      <c r="BE16" s="216"/>
      <c r="BF16" s="210"/>
      <c r="BG16" s="215">
        <f t="shared" si="22"/>
        <v>0</v>
      </c>
      <c r="BH16" s="216"/>
      <c r="BI16" s="210"/>
      <c r="BJ16" s="215">
        <f t="shared" si="23"/>
        <v>0</v>
      </c>
      <c r="BK16" s="216"/>
      <c r="BL16" s="210"/>
      <c r="BM16" s="215">
        <f t="shared" si="24"/>
        <v>0</v>
      </c>
      <c r="BN16" s="216"/>
      <c r="BO16" s="210"/>
      <c r="BP16" s="215">
        <f t="shared" si="25"/>
        <v>0</v>
      </c>
      <c r="BQ16" s="216"/>
      <c r="BR16" s="210"/>
      <c r="BS16" s="630"/>
    </row>
    <row r="17" spans="1:71" x14ac:dyDescent="0.3">
      <c r="A17" s="615"/>
      <c r="B17" s="618"/>
      <c r="C17" s="740"/>
      <c r="D17" s="624"/>
      <c r="E17" s="627"/>
      <c r="F17" s="207" t="s">
        <v>58</v>
      </c>
      <c r="G17" s="208"/>
      <c r="H17" s="214" t="str">
        <f t="shared" si="0"/>
        <v/>
      </c>
      <c r="I17" s="208"/>
      <c r="J17" s="214" t="str">
        <f t="shared" si="1"/>
        <v/>
      </c>
      <c r="K17" s="208"/>
      <c r="L17" s="214" t="str">
        <f t="shared" si="2"/>
        <v/>
      </c>
      <c r="M17" s="208"/>
      <c r="N17" s="214" t="str">
        <f t="shared" si="3"/>
        <v/>
      </c>
      <c r="O17" s="208"/>
      <c r="P17" s="214" t="str">
        <f t="shared" si="4"/>
        <v/>
      </c>
      <c r="Q17" s="208"/>
      <c r="R17" s="214" t="str">
        <f t="shared" si="5"/>
        <v/>
      </c>
      <c r="S17" s="208"/>
      <c r="T17" s="214" t="str">
        <f t="shared" si="6"/>
        <v/>
      </c>
      <c r="U17" s="208"/>
      <c r="V17" s="214" t="str">
        <f t="shared" si="7"/>
        <v/>
      </c>
      <c r="W17" s="208"/>
      <c r="X17" s="214" t="str">
        <f t="shared" si="8"/>
        <v/>
      </c>
      <c r="Y17" s="208"/>
      <c r="Z17" s="214" t="str">
        <f t="shared" si="9"/>
        <v/>
      </c>
      <c r="AA17" s="208"/>
      <c r="AB17" s="214" t="str">
        <f t="shared" si="10"/>
        <v/>
      </c>
      <c r="AC17" s="208"/>
      <c r="AD17" s="214" t="str">
        <f t="shared" si="11"/>
        <v/>
      </c>
      <c r="AE17" s="208"/>
      <c r="AF17" s="214" t="str">
        <f t="shared" si="12"/>
        <v/>
      </c>
      <c r="AG17" s="208"/>
      <c r="AH17" s="214" t="str">
        <f t="shared" si="13"/>
        <v/>
      </c>
      <c r="AI17" s="208"/>
      <c r="AJ17" s="214" t="str">
        <f t="shared" si="14"/>
        <v/>
      </c>
      <c r="AK17" s="208"/>
      <c r="AL17" s="214" t="str">
        <f t="shared" si="15"/>
        <v/>
      </c>
      <c r="AM17" s="208"/>
      <c r="AN17" s="214" t="str">
        <f t="shared" si="16"/>
        <v/>
      </c>
      <c r="AO17" s="208"/>
      <c r="AP17" s="214" t="str">
        <f t="shared" si="17"/>
        <v/>
      </c>
      <c r="AQ17" s="210"/>
      <c r="AR17" s="215">
        <f t="shared" si="18"/>
        <v>0</v>
      </c>
      <c r="AS17" s="216"/>
      <c r="AT17" s="210"/>
      <c r="AU17" s="215">
        <f t="shared" si="19"/>
        <v>0</v>
      </c>
      <c r="AV17" s="216"/>
      <c r="AW17" s="210"/>
      <c r="AX17" s="215">
        <f t="shared" si="26"/>
        <v>0</v>
      </c>
      <c r="AY17" s="216"/>
      <c r="AZ17" s="210"/>
      <c r="BA17" s="215">
        <f t="shared" si="20"/>
        <v>0</v>
      </c>
      <c r="BB17" s="216"/>
      <c r="BC17" s="210"/>
      <c r="BD17" s="215">
        <f t="shared" si="21"/>
        <v>0</v>
      </c>
      <c r="BE17" s="216"/>
      <c r="BF17" s="210"/>
      <c r="BG17" s="215">
        <f t="shared" si="22"/>
        <v>0</v>
      </c>
      <c r="BH17" s="216"/>
      <c r="BI17" s="210"/>
      <c r="BJ17" s="215">
        <f t="shared" si="23"/>
        <v>0</v>
      </c>
      <c r="BK17" s="216"/>
      <c r="BL17" s="210"/>
      <c r="BM17" s="215">
        <f t="shared" si="24"/>
        <v>0</v>
      </c>
      <c r="BN17" s="216"/>
      <c r="BO17" s="210"/>
      <c r="BP17" s="215">
        <f t="shared" si="25"/>
        <v>0</v>
      </c>
      <c r="BQ17" s="216"/>
      <c r="BR17" s="210"/>
      <c r="BS17" s="218" t="s">
        <v>44</v>
      </c>
    </row>
    <row r="18" spans="1:71" x14ac:dyDescent="0.3">
      <c r="A18" s="615"/>
      <c r="B18" s="618"/>
      <c r="C18" s="740"/>
      <c r="D18" s="624"/>
      <c r="E18" s="627"/>
      <c r="F18" s="207" t="s">
        <v>59</v>
      </c>
      <c r="G18" s="208"/>
      <c r="H18" s="214" t="str">
        <f t="shared" si="0"/>
        <v/>
      </c>
      <c r="I18" s="208"/>
      <c r="J18" s="214" t="str">
        <f t="shared" si="1"/>
        <v/>
      </c>
      <c r="K18" s="208"/>
      <c r="L18" s="214" t="str">
        <f t="shared" si="2"/>
        <v/>
      </c>
      <c r="M18" s="208"/>
      <c r="N18" s="214" t="str">
        <f t="shared" si="3"/>
        <v/>
      </c>
      <c r="O18" s="208"/>
      <c r="P18" s="214" t="str">
        <f t="shared" si="4"/>
        <v/>
      </c>
      <c r="Q18" s="208"/>
      <c r="R18" s="214" t="str">
        <f t="shared" si="5"/>
        <v/>
      </c>
      <c r="S18" s="208"/>
      <c r="T18" s="214" t="str">
        <f t="shared" si="6"/>
        <v/>
      </c>
      <c r="U18" s="208"/>
      <c r="V18" s="214" t="str">
        <f t="shared" si="7"/>
        <v/>
      </c>
      <c r="W18" s="208"/>
      <c r="X18" s="214" t="str">
        <f t="shared" si="8"/>
        <v/>
      </c>
      <c r="Y18" s="208"/>
      <c r="Z18" s="214" t="str">
        <f t="shared" si="9"/>
        <v/>
      </c>
      <c r="AA18" s="208"/>
      <c r="AB18" s="214" t="str">
        <f t="shared" si="10"/>
        <v/>
      </c>
      <c r="AC18" s="208"/>
      <c r="AD18" s="214" t="str">
        <f t="shared" si="11"/>
        <v/>
      </c>
      <c r="AE18" s="208"/>
      <c r="AF18" s="214" t="str">
        <f t="shared" si="12"/>
        <v/>
      </c>
      <c r="AG18" s="208"/>
      <c r="AH18" s="214" t="str">
        <f t="shared" si="13"/>
        <v/>
      </c>
      <c r="AI18" s="208"/>
      <c r="AJ18" s="214" t="str">
        <f t="shared" si="14"/>
        <v/>
      </c>
      <c r="AK18" s="208"/>
      <c r="AL18" s="214" t="str">
        <f t="shared" si="15"/>
        <v/>
      </c>
      <c r="AM18" s="208"/>
      <c r="AN18" s="214" t="str">
        <f t="shared" si="16"/>
        <v/>
      </c>
      <c r="AO18" s="208"/>
      <c r="AP18" s="214" t="str">
        <f t="shared" si="17"/>
        <v/>
      </c>
      <c r="AQ18" s="210"/>
      <c r="AR18" s="215">
        <f t="shared" si="18"/>
        <v>0</v>
      </c>
      <c r="AS18" s="216"/>
      <c r="AT18" s="210"/>
      <c r="AU18" s="215">
        <f t="shared" si="19"/>
        <v>0</v>
      </c>
      <c r="AV18" s="216"/>
      <c r="AW18" s="210"/>
      <c r="AX18" s="215">
        <f t="shared" si="26"/>
        <v>0</v>
      </c>
      <c r="AY18" s="216"/>
      <c r="AZ18" s="210"/>
      <c r="BA18" s="215">
        <f t="shared" si="20"/>
        <v>0</v>
      </c>
      <c r="BB18" s="216"/>
      <c r="BC18" s="210"/>
      <c r="BD18" s="215">
        <f t="shared" si="21"/>
        <v>0</v>
      </c>
      <c r="BE18" s="216"/>
      <c r="BF18" s="210"/>
      <c r="BG18" s="215">
        <f t="shared" si="22"/>
        <v>0</v>
      </c>
      <c r="BH18" s="216"/>
      <c r="BI18" s="210"/>
      <c r="BJ18" s="215">
        <f t="shared" si="23"/>
        <v>0</v>
      </c>
      <c r="BK18" s="216"/>
      <c r="BL18" s="210"/>
      <c r="BM18" s="215">
        <f t="shared" si="24"/>
        <v>0</v>
      </c>
      <c r="BN18" s="216"/>
      <c r="BO18" s="210"/>
      <c r="BP18" s="215">
        <f t="shared" si="25"/>
        <v>0</v>
      </c>
      <c r="BQ18" s="216"/>
      <c r="BR18" s="210"/>
      <c r="BS18" s="629">
        <f>SUM(AS11:AS22,AV11:AV22,AY11:AY22,BB11:BB22,BE11:BE22)+SUM(AP11:AP22,AN11:AN22,AL11:AL22,AJ11:AJ22,AH11:AH22,AF11:AF22,AD11:AD22,AB11:AB22,Z11:Z22,X11:X22,V11:V22,T11:T22,R11:R22,P11:P22,N11:N22,L11:L22,J11:J22,H11:H22)</f>
        <v>306667</v>
      </c>
    </row>
    <row r="19" spans="1:71" ht="15" customHeight="1" x14ac:dyDescent="0.3">
      <c r="A19" s="615"/>
      <c r="B19" s="618"/>
      <c r="C19" s="740"/>
      <c r="D19" s="624"/>
      <c r="E19" s="627"/>
      <c r="F19" s="207" t="s">
        <v>60</v>
      </c>
      <c r="G19" s="208"/>
      <c r="H19" s="214" t="str">
        <f t="shared" si="0"/>
        <v/>
      </c>
      <c r="I19" s="208"/>
      <c r="J19" s="214" t="str">
        <f t="shared" si="1"/>
        <v/>
      </c>
      <c r="K19" s="208"/>
      <c r="L19" s="214" t="str">
        <f t="shared" si="2"/>
        <v/>
      </c>
      <c r="M19" s="208"/>
      <c r="N19" s="214" t="str">
        <f t="shared" si="3"/>
        <v/>
      </c>
      <c r="O19" s="208"/>
      <c r="P19" s="214" t="str">
        <f t="shared" si="4"/>
        <v/>
      </c>
      <c r="Q19" s="208"/>
      <c r="R19" s="214" t="str">
        <f t="shared" si="5"/>
        <v/>
      </c>
      <c r="S19" s="208"/>
      <c r="T19" s="214" t="str">
        <f t="shared" si="6"/>
        <v/>
      </c>
      <c r="U19" s="208"/>
      <c r="V19" s="214" t="str">
        <f t="shared" si="7"/>
        <v/>
      </c>
      <c r="W19" s="208"/>
      <c r="X19" s="214" t="str">
        <f t="shared" si="8"/>
        <v/>
      </c>
      <c r="Y19" s="208"/>
      <c r="Z19" s="214" t="str">
        <f t="shared" si="9"/>
        <v/>
      </c>
      <c r="AA19" s="208"/>
      <c r="AB19" s="214" t="str">
        <f t="shared" si="10"/>
        <v/>
      </c>
      <c r="AC19" s="208"/>
      <c r="AD19" s="214" t="str">
        <f t="shared" si="11"/>
        <v/>
      </c>
      <c r="AE19" s="208"/>
      <c r="AF19" s="214" t="str">
        <f t="shared" si="12"/>
        <v/>
      </c>
      <c r="AG19" s="208"/>
      <c r="AH19" s="214" t="str">
        <f t="shared" si="13"/>
        <v/>
      </c>
      <c r="AI19" s="208"/>
      <c r="AJ19" s="214" t="str">
        <f t="shared" si="14"/>
        <v/>
      </c>
      <c r="AK19" s="208"/>
      <c r="AL19" s="214" t="str">
        <f t="shared" si="15"/>
        <v/>
      </c>
      <c r="AM19" s="208"/>
      <c r="AN19" s="214" t="str">
        <f t="shared" si="16"/>
        <v/>
      </c>
      <c r="AO19" s="208"/>
      <c r="AP19" s="214" t="str">
        <f t="shared" si="17"/>
        <v/>
      </c>
      <c r="AQ19" s="210"/>
      <c r="AR19" s="215">
        <f t="shared" si="18"/>
        <v>0</v>
      </c>
      <c r="AS19" s="216"/>
      <c r="AT19" s="210"/>
      <c r="AU19" s="215">
        <f t="shared" si="19"/>
        <v>0</v>
      </c>
      <c r="AV19" s="216"/>
      <c r="AW19" s="210"/>
      <c r="AX19" s="215">
        <f t="shared" si="26"/>
        <v>0</v>
      </c>
      <c r="AY19" s="216"/>
      <c r="AZ19" s="210"/>
      <c r="BA19" s="215">
        <f t="shared" si="20"/>
        <v>0</v>
      </c>
      <c r="BB19" s="216"/>
      <c r="BC19" s="210"/>
      <c r="BD19" s="215">
        <f t="shared" si="21"/>
        <v>0</v>
      </c>
      <c r="BE19" s="216"/>
      <c r="BF19" s="210"/>
      <c r="BG19" s="215">
        <f t="shared" si="22"/>
        <v>0</v>
      </c>
      <c r="BH19" s="216"/>
      <c r="BI19" s="210"/>
      <c r="BJ19" s="215">
        <f t="shared" si="23"/>
        <v>0</v>
      </c>
      <c r="BK19" s="216"/>
      <c r="BL19" s="210"/>
      <c r="BM19" s="215">
        <f t="shared" si="24"/>
        <v>0</v>
      </c>
      <c r="BN19" s="216"/>
      <c r="BO19" s="210"/>
      <c r="BP19" s="215">
        <f t="shared" si="25"/>
        <v>0</v>
      </c>
      <c r="BQ19" s="216"/>
      <c r="BR19" s="210"/>
      <c r="BS19" s="629"/>
    </row>
    <row r="20" spans="1:71" x14ac:dyDescent="0.3">
      <c r="A20" s="615"/>
      <c r="B20" s="618"/>
      <c r="C20" s="740"/>
      <c r="D20" s="624"/>
      <c r="E20" s="627"/>
      <c r="F20" s="207" t="s">
        <v>61</v>
      </c>
      <c r="G20" s="208"/>
      <c r="H20" s="217" t="str">
        <f t="shared" si="0"/>
        <v/>
      </c>
      <c r="I20" s="208"/>
      <c r="J20" s="217" t="str">
        <f t="shared" si="1"/>
        <v/>
      </c>
      <c r="K20" s="208"/>
      <c r="L20" s="217" t="str">
        <f t="shared" si="2"/>
        <v/>
      </c>
      <c r="M20" s="208"/>
      <c r="N20" s="217" t="str">
        <f t="shared" si="3"/>
        <v/>
      </c>
      <c r="O20" s="208"/>
      <c r="P20" s="217" t="str">
        <f t="shared" si="4"/>
        <v/>
      </c>
      <c r="Q20" s="208"/>
      <c r="R20" s="217" t="str">
        <f t="shared" si="5"/>
        <v/>
      </c>
      <c r="S20" s="208"/>
      <c r="T20" s="217" t="str">
        <f t="shared" si="6"/>
        <v/>
      </c>
      <c r="U20" s="208"/>
      <c r="V20" s="217" t="str">
        <f t="shared" si="7"/>
        <v/>
      </c>
      <c r="W20" s="208"/>
      <c r="X20" s="217" t="str">
        <f t="shared" si="8"/>
        <v/>
      </c>
      <c r="Y20" s="208"/>
      <c r="Z20" s="217" t="str">
        <f t="shared" si="9"/>
        <v/>
      </c>
      <c r="AA20" s="208"/>
      <c r="AB20" s="217" t="str">
        <f t="shared" si="10"/>
        <v/>
      </c>
      <c r="AC20" s="208"/>
      <c r="AD20" s="217" t="str">
        <f t="shared" si="11"/>
        <v/>
      </c>
      <c r="AE20" s="208"/>
      <c r="AF20" s="217" t="str">
        <f t="shared" si="12"/>
        <v/>
      </c>
      <c r="AG20" s="208"/>
      <c r="AH20" s="217" t="str">
        <f t="shared" si="13"/>
        <v/>
      </c>
      <c r="AI20" s="208"/>
      <c r="AJ20" s="217" t="str">
        <f t="shared" si="14"/>
        <v/>
      </c>
      <c r="AK20" s="208"/>
      <c r="AL20" s="217" t="str">
        <f t="shared" si="15"/>
        <v/>
      </c>
      <c r="AM20" s="208"/>
      <c r="AN20" s="217" t="str">
        <f t="shared" si="16"/>
        <v/>
      </c>
      <c r="AO20" s="208"/>
      <c r="AP20" s="217" t="str">
        <f t="shared" si="17"/>
        <v/>
      </c>
      <c r="AQ20" s="210"/>
      <c r="AR20" s="215">
        <f t="shared" si="18"/>
        <v>0</v>
      </c>
      <c r="AS20" s="216"/>
      <c r="AT20" s="210"/>
      <c r="AU20" s="215">
        <f t="shared" si="19"/>
        <v>0</v>
      </c>
      <c r="AV20" s="216"/>
      <c r="AW20" s="210"/>
      <c r="AX20" s="215">
        <f t="shared" si="26"/>
        <v>0</v>
      </c>
      <c r="AY20" s="216"/>
      <c r="AZ20" s="210"/>
      <c r="BA20" s="215">
        <f t="shared" si="20"/>
        <v>0</v>
      </c>
      <c r="BB20" s="216"/>
      <c r="BC20" s="210"/>
      <c r="BD20" s="215">
        <f t="shared" si="21"/>
        <v>0</v>
      </c>
      <c r="BE20" s="216"/>
      <c r="BF20" s="210"/>
      <c r="BG20" s="215">
        <f t="shared" si="22"/>
        <v>0</v>
      </c>
      <c r="BH20" s="216"/>
      <c r="BI20" s="210"/>
      <c r="BJ20" s="215">
        <f t="shared" si="23"/>
        <v>0</v>
      </c>
      <c r="BK20" s="216"/>
      <c r="BL20" s="210"/>
      <c r="BM20" s="215">
        <f t="shared" si="24"/>
        <v>0</v>
      </c>
      <c r="BN20" s="216"/>
      <c r="BO20" s="210"/>
      <c r="BP20" s="215">
        <f t="shared" si="25"/>
        <v>0</v>
      </c>
      <c r="BQ20" s="216"/>
      <c r="BR20" s="210"/>
      <c r="BS20" s="218" t="s">
        <v>62</v>
      </c>
    </row>
    <row r="21" spans="1:71" x14ac:dyDescent="0.3">
      <c r="A21" s="615"/>
      <c r="B21" s="618"/>
      <c r="C21" s="740"/>
      <c r="D21" s="624"/>
      <c r="E21" s="627"/>
      <c r="F21" s="207" t="s">
        <v>63</v>
      </c>
      <c r="G21" s="208"/>
      <c r="H21" s="214" t="str">
        <f t="shared" si="0"/>
        <v/>
      </c>
      <c r="I21" s="208"/>
      <c r="J21" s="214" t="str">
        <f t="shared" si="1"/>
        <v/>
      </c>
      <c r="K21" s="208"/>
      <c r="L21" s="214" t="str">
        <f t="shared" si="2"/>
        <v/>
      </c>
      <c r="M21" s="208"/>
      <c r="N21" s="214" t="str">
        <f t="shared" si="3"/>
        <v/>
      </c>
      <c r="O21" s="208"/>
      <c r="P21" s="214" t="str">
        <f t="shared" si="4"/>
        <v/>
      </c>
      <c r="Q21" s="208"/>
      <c r="R21" s="214" t="str">
        <f t="shared" si="5"/>
        <v/>
      </c>
      <c r="S21" s="208"/>
      <c r="T21" s="214" t="str">
        <f t="shared" si="6"/>
        <v/>
      </c>
      <c r="U21" s="208"/>
      <c r="V21" s="214" t="str">
        <f t="shared" si="7"/>
        <v/>
      </c>
      <c r="W21" s="208"/>
      <c r="X21" s="214" t="str">
        <f t="shared" si="8"/>
        <v/>
      </c>
      <c r="Y21" s="208"/>
      <c r="Z21" s="214" t="str">
        <f t="shared" si="9"/>
        <v/>
      </c>
      <c r="AA21" s="208"/>
      <c r="AB21" s="214" t="str">
        <f t="shared" si="10"/>
        <v/>
      </c>
      <c r="AC21" s="208"/>
      <c r="AD21" s="214" t="str">
        <f t="shared" si="11"/>
        <v/>
      </c>
      <c r="AE21" s="208"/>
      <c r="AF21" s="214" t="str">
        <f t="shared" si="12"/>
        <v/>
      </c>
      <c r="AG21" s="208"/>
      <c r="AH21" s="214" t="str">
        <f t="shared" si="13"/>
        <v/>
      </c>
      <c r="AI21" s="208"/>
      <c r="AJ21" s="214" t="str">
        <f t="shared" si="14"/>
        <v/>
      </c>
      <c r="AK21" s="208"/>
      <c r="AL21" s="214" t="str">
        <f t="shared" si="15"/>
        <v/>
      </c>
      <c r="AM21" s="208"/>
      <c r="AN21" s="214" t="str">
        <f t="shared" si="16"/>
        <v/>
      </c>
      <c r="AO21" s="208"/>
      <c r="AP21" s="214" t="str">
        <f t="shared" si="17"/>
        <v/>
      </c>
      <c r="AQ21" s="210"/>
      <c r="AR21" s="215">
        <f t="shared" si="18"/>
        <v>0</v>
      </c>
      <c r="AS21" s="216"/>
      <c r="AT21" s="210"/>
      <c r="AU21" s="215">
        <f t="shared" si="19"/>
        <v>0</v>
      </c>
      <c r="AV21" s="216"/>
      <c r="AW21" s="210"/>
      <c r="AX21" s="215">
        <f t="shared" si="26"/>
        <v>0</v>
      </c>
      <c r="AY21" s="216"/>
      <c r="AZ21" s="210"/>
      <c r="BA21" s="215">
        <f t="shared" si="20"/>
        <v>0</v>
      </c>
      <c r="BB21" s="216"/>
      <c r="BC21" s="210"/>
      <c r="BD21" s="215">
        <f t="shared" si="21"/>
        <v>0</v>
      </c>
      <c r="BE21" s="216"/>
      <c r="BF21" s="210"/>
      <c r="BG21" s="215">
        <f t="shared" si="22"/>
        <v>0</v>
      </c>
      <c r="BH21" s="216"/>
      <c r="BI21" s="210"/>
      <c r="BJ21" s="215">
        <f t="shared" si="23"/>
        <v>0</v>
      </c>
      <c r="BK21" s="216"/>
      <c r="BL21" s="210"/>
      <c r="BM21" s="215">
        <f t="shared" si="24"/>
        <v>0</v>
      </c>
      <c r="BN21" s="216"/>
      <c r="BO21" s="210"/>
      <c r="BP21" s="215">
        <f t="shared" si="25"/>
        <v>0</v>
      </c>
      <c r="BQ21" s="216"/>
      <c r="BR21" s="210"/>
      <c r="BS21" s="653">
        <f>BS18/BS12</f>
        <v>0.11630858200902883</v>
      </c>
    </row>
    <row r="22" spans="1:71" ht="15" thickBot="1" x14ac:dyDescent="0.35">
      <c r="A22" s="616"/>
      <c r="B22" s="619"/>
      <c r="C22" s="741"/>
      <c r="D22" s="625"/>
      <c r="E22" s="628"/>
      <c r="F22" s="219" t="s">
        <v>64</v>
      </c>
      <c r="G22" s="220"/>
      <c r="H22" s="221" t="str">
        <f t="shared" si="0"/>
        <v/>
      </c>
      <c r="I22" s="220"/>
      <c r="J22" s="221" t="str">
        <f t="shared" si="1"/>
        <v/>
      </c>
      <c r="K22" s="220"/>
      <c r="L22" s="221" t="str">
        <f t="shared" si="2"/>
        <v/>
      </c>
      <c r="M22" s="220"/>
      <c r="N22" s="221" t="str">
        <f t="shared" si="3"/>
        <v/>
      </c>
      <c r="O22" s="220"/>
      <c r="P22" s="221" t="str">
        <f t="shared" si="4"/>
        <v/>
      </c>
      <c r="Q22" s="220"/>
      <c r="R22" s="221" t="str">
        <f t="shared" si="5"/>
        <v/>
      </c>
      <c r="S22" s="220"/>
      <c r="T22" s="221" t="str">
        <f t="shared" si="6"/>
        <v/>
      </c>
      <c r="U22" s="220"/>
      <c r="V22" s="221" t="str">
        <f t="shared" si="7"/>
        <v/>
      </c>
      <c r="W22" s="220"/>
      <c r="X22" s="221" t="str">
        <f t="shared" si="8"/>
        <v/>
      </c>
      <c r="Y22" s="220"/>
      <c r="Z22" s="221" t="str">
        <f t="shared" si="9"/>
        <v/>
      </c>
      <c r="AA22" s="220"/>
      <c r="AB22" s="221" t="str">
        <f t="shared" si="10"/>
        <v/>
      </c>
      <c r="AC22" s="220"/>
      <c r="AD22" s="221" t="str">
        <f t="shared" si="11"/>
        <v/>
      </c>
      <c r="AE22" s="220"/>
      <c r="AF22" s="221" t="str">
        <f t="shared" si="12"/>
        <v/>
      </c>
      <c r="AG22" s="220"/>
      <c r="AH22" s="221" t="str">
        <f t="shared" si="13"/>
        <v/>
      </c>
      <c r="AI22" s="220"/>
      <c r="AJ22" s="221" t="str">
        <f t="shared" si="14"/>
        <v/>
      </c>
      <c r="AK22" s="220"/>
      <c r="AL22" s="221" t="str">
        <f t="shared" si="15"/>
        <v/>
      </c>
      <c r="AM22" s="220"/>
      <c r="AN22" s="221" t="str">
        <f t="shared" si="16"/>
        <v/>
      </c>
      <c r="AO22" s="220"/>
      <c r="AP22" s="221" t="str">
        <f t="shared" si="17"/>
        <v/>
      </c>
      <c r="AQ22" s="222"/>
      <c r="AR22" s="223">
        <f t="shared" si="18"/>
        <v>0</v>
      </c>
      <c r="AS22" s="224"/>
      <c r="AT22" s="222"/>
      <c r="AU22" s="223">
        <f t="shared" si="19"/>
        <v>0</v>
      </c>
      <c r="AV22" s="224"/>
      <c r="AW22" s="222"/>
      <c r="AX22" s="223">
        <f t="shared" si="26"/>
        <v>0</v>
      </c>
      <c r="AY22" s="224"/>
      <c r="AZ22" s="222"/>
      <c r="BA22" s="223">
        <f t="shared" si="20"/>
        <v>0</v>
      </c>
      <c r="BB22" s="224"/>
      <c r="BC22" s="222"/>
      <c r="BD22" s="223">
        <f t="shared" si="21"/>
        <v>0</v>
      </c>
      <c r="BE22" s="224"/>
      <c r="BF22" s="222"/>
      <c r="BG22" s="223">
        <f t="shared" si="22"/>
        <v>0</v>
      </c>
      <c r="BH22" s="224"/>
      <c r="BI22" s="222"/>
      <c r="BJ22" s="223">
        <f t="shared" si="23"/>
        <v>0</v>
      </c>
      <c r="BK22" s="224"/>
      <c r="BL22" s="222"/>
      <c r="BM22" s="223">
        <f t="shared" si="24"/>
        <v>0</v>
      </c>
      <c r="BN22" s="224"/>
      <c r="BO22" s="222"/>
      <c r="BP22" s="223">
        <f t="shared" si="25"/>
        <v>0</v>
      </c>
      <c r="BQ22" s="224"/>
      <c r="BR22" s="222"/>
      <c r="BS22" s="654"/>
    </row>
    <row r="23" spans="1:71" ht="15" customHeight="1" x14ac:dyDescent="0.3">
      <c r="A23" s="643" t="s">
        <v>27</v>
      </c>
      <c r="B23" s="645" t="s">
        <v>28</v>
      </c>
      <c r="C23" s="645" t="s">
        <v>154</v>
      </c>
      <c r="D23" s="645" t="s">
        <v>30</v>
      </c>
      <c r="E23" s="635" t="s">
        <v>31</v>
      </c>
      <c r="F23" s="647" t="s">
        <v>32</v>
      </c>
      <c r="G23" s="639" t="s">
        <v>33</v>
      </c>
      <c r="H23" s="641" t="s">
        <v>34</v>
      </c>
      <c r="I23" s="639" t="s">
        <v>33</v>
      </c>
      <c r="J23" s="641" t="s">
        <v>34</v>
      </c>
      <c r="K23" s="639" t="s">
        <v>33</v>
      </c>
      <c r="L23" s="641" t="s">
        <v>34</v>
      </c>
      <c r="M23" s="639" t="s">
        <v>33</v>
      </c>
      <c r="N23" s="641" t="s">
        <v>34</v>
      </c>
      <c r="O23" s="639" t="s">
        <v>33</v>
      </c>
      <c r="P23" s="641" t="s">
        <v>34</v>
      </c>
      <c r="Q23" s="639" t="s">
        <v>33</v>
      </c>
      <c r="R23" s="641" t="s">
        <v>34</v>
      </c>
      <c r="S23" s="639" t="s">
        <v>33</v>
      </c>
      <c r="T23" s="641" t="s">
        <v>34</v>
      </c>
      <c r="U23" s="639" t="s">
        <v>33</v>
      </c>
      <c r="V23" s="641" t="s">
        <v>34</v>
      </c>
      <c r="W23" s="639" t="s">
        <v>33</v>
      </c>
      <c r="X23" s="641" t="s">
        <v>34</v>
      </c>
      <c r="Y23" s="639" t="s">
        <v>33</v>
      </c>
      <c r="Z23" s="641" t="s">
        <v>34</v>
      </c>
      <c r="AA23" s="639" t="s">
        <v>33</v>
      </c>
      <c r="AB23" s="641" t="s">
        <v>34</v>
      </c>
      <c r="AC23" s="639" t="s">
        <v>33</v>
      </c>
      <c r="AD23" s="641" t="s">
        <v>34</v>
      </c>
      <c r="AE23" s="639" t="s">
        <v>33</v>
      </c>
      <c r="AF23" s="641" t="s">
        <v>34</v>
      </c>
      <c r="AG23" s="639" t="s">
        <v>33</v>
      </c>
      <c r="AH23" s="641" t="s">
        <v>34</v>
      </c>
      <c r="AI23" s="639" t="s">
        <v>33</v>
      </c>
      <c r="AJ23" s="641" t="s">
        <v>34</v>
      </c>
      <c r="AK23" s="639" t="s">
        <v>33</v>
      </c>
      <c r="AL23" s="641" t="s">
        <v>34</v>
      </c>
      <c r="AM23" s="639" t="s">
        <v>33</v>
      </c>
      <c r="AN23" s="641" t="s">
        <v>34</v>
      </c>
      <c r="AO23" s="639" t="s">
        <v>33</v>
      </c>
      <c r="AP23" s="641" t="s">
        <v>34</v>
      </c>
      <c r="AQ23" s="668" t="s">
        <v>33</v>
      </c>
      <c r="AR23" s="658" t="s">
        <v>35</v>
      </c>
      <c r="AS23" s="660" t="s">
        <v>34</v>
      </c>
      <c r="AT23" s="668" t="s">
        <v>33</v>
      </c>
      <c r="AU23" s="658" t="s">
        <v>35</v>
      </c>
      <c r="AV23" s="660" t="s">
        <v>34</v>
      </c>
      <c r="AW23" s="668" t="s">
        <v>33</v>
      </c>
      <c r="AX23" s="658" t="s">
        <v>35</v>
      </c>
      <c r="AY23" s="660" t="s">
        <v>34</v>
      </c>
      <c r="AZ23" s="668" t="s">
        <v>33</v>
      </c>
      <c r="BA23" s="658" t="s">
        <v>35</v>
      </c>
      <c r="BB23" s="660" t="s">
        <v>34</v>
      </c>
      <c r="BC23" s="668" t="s">
        <v>33</v>
      </c>
      <c r="BD23" s="658" t="s">
        <v>35</v>
      </c>
      <c r="BE23" s="660" t="s">
        <v>34</v>
      </c>
      <c r="BF23" s="668" t="s">
        <v>33</v>
      </c>
      <c r="BG23" s="658" t="s">
        <v>35</v>
      </c>
      <c r="BH23" s="660" t="s">
        <v>34</v>
      </c>
      <c r="BI23" s="668" t="s">
        <v>33</v>
      </c>
      <c r="BJ23" s="658" t="s">
        <v>35</v>
      </c>
      <c r="BK23" s="660" t="s">
        <v>34</v>
      </c>
      <c r="BL23" s="668" t="s">
        <v>33</v>
      </c>
      <c r="BM23" s="658" t="s">
        <v>35</v>
      </c>
      <c r="BN23" s="660" t="s">
        <v>34</v>
      </c>
      <c r="BO23" s="668" t="s">
        <v>33</v>
      </c>
      <c r="BP23" s="658" t="s">
        <v>35</v>
      </c>
      <c r="BQ23" s="660" t="s">
        <v>34</v>
      </c>
      <c r="BR23" s="668" t="s">
        <v>33</v>
      </c>
      <c r="BS23" s="742" t="s">
        <v>36</v>
      </c>
    </row>
    <row r="24" spans="1:71" ht="15" customHeight="1" x14ac:dyDescent="0.3">
      <c r="A24" s="644"/>
      <c r="B24" s="646"/>
      <c r="C24" s="646"/>
      <c r="D24" s="646"/>
      <c r="E24" s="636"/>
      <c r="F24" s="648"/>
      <c r="G24" s="640"/>
      <c r="H24" s="642"/>
      <c r="I24" s="640"/>
      <c r="J24" s="642"/>
      <c r="K24" s="640"/>
      <c r="L24" s="642"/>
      <c r="M24" s="640"/>
      <c r="N24" s="642"/>
      <c r="O24" s="640"/>
      <c r="P24" s="642"/>
      <c r="Q24" s="640"/>
      <c r="R24" s="642"/>
      <c r="S24" s="640"/>
      <c r="T24" s="642"/>
      <c r="U24" s="640"/>
      <c r="V24" s="642"/>
      <c r="W24" s="640"/>
      <c r="X24" s="642"/>
      <c r="Y24" s="640"/>
      <c r="Z24" s="642"/>
      <c r="AA24" s="640"/>
      <c r="AB24" s="642"/>
      <c r="AC24" s="640"/>
      <c r="AD24" s="642"/>
      <c r="AE24" s="640"/>
      <c r="AF24" s="642"/>
      <c r="AG24" s="640"/>
      <c r="AH24" s="642"/>
      <c r="AI24" s="640"/>
      <c r="AJ24" s="642"/>
      <c r="AK24" s="640"/>
      <c r="AL24" s="642"/>
      <c r="AM24" s="640"/>
      <c r="AN24" s="642"/>
      <c r="AO24" s="640"/>
      <c r="AP24" s="642"/>
      <c r="AQ24" s="667"/>
      <c r="AR24" s="636"/>
      <c r="AS24" s="638"/>
      <c r="AT24" s="667"/>
      <c r="AU24" s="636"/>
      <c r="AV24" s="638"/>
      <c r="AW24" s="667"/>
      <c r="AX24" s="636"/>
      <c r="AY24" s="638"/>
      <c r="AZ24" s="667"/>
      <c r="BA24" s="636"/>
      <c r="BB24" s="638"/>
      <c r="BC24" s="667"/>
      <c r="BD24" s="636"/>
      <c r="BE24" s="638"/>
      <c r="BF24" s="667"/>
      <c r="BG24" s="636"/>
      <c r="BH24" s="638"/>
      <c r="BI24" s="667"/>
      <c r="BJ24" s="636"/>
      <c r="BK24" s="638"/>
      <c r="BL24" s="667"/>
      <c r="BM24" s="636"/>
      <c r="BN24" s="638"/>
      <c r="BO24" s="667"/>
      <c r="BP24" s="636"/>
      <c r="BQ24" s="638"/>
      <c r="BR24" s="667"/>
      <c r="BS24" s="613"/>
    </row>
    <row r="25" spans="1:71" ht="15" customHeight="1" x14ac:dyDescent="0.3">
      <c r="A25" s="614" t="s">
        <v>157</v>
      </c>
      <c r="B25" s="617">
        <v>337</v>
      </c>
      <c r="C25" s="649" t="s">
        <v>311</v>
      </c>
      <c r="D25" s="623" t="s">
        <v>158</v>
      </c>
      <c r="E25" s="626" t="s">
        <v>386</v>
      </c>
      <c r="F25" s="207" t="s">
        <v>41</v>
      </c>
      <c r="G25" s="208"/>
      <c r="H25" s="209" t="str">
        <f t="shared" ref="H25:H36" si="27">IF(G25&gt;0,G25,"")</f>
        <v/>
      </c>
      <c r="I25" s="208"/>
      <c r="J25" s="209" t="str">
        <f t="shared" ref="J25:J36" si="28">IF(I25&gt;0,I25,"")</f>
        <v/>
      </c>
      <c r="K25" s="208"/>
      <c r="L25" s="209" t="str">
        <f t="shared" ref="L25:L36" si="29">IF(K25&gt;0,K25,"")</f>
        <v/>
      </c>
      <c r="M25" s="208"/>
      <c r="N25" s="209" t="str">
        <f t="shared" ref="N25:N36" si="30">IF(M25&gt;0,M25,"")</f>
        <v/>
      </c>
      <c r="O25" s="208"/>
      <c r="P25" s="209" t="str">
        <f t="shared" ref="P25:P36" si="31">IF(O25&gt;0,O25,"")</f>
        <v/>
      </c>
      <c r="Q25" s="208"/>
      <c r="R25" s="209" t="str">
        <f t="shared" ref="R25:R36" si="32">IF(Q25&gt;0,Q25,"")</f>
        <v/>
      </c>
      <c r="S25" s="208"/>
      <c r="T25" s="209" t="str">
        <f t="shared" ref="T25:T36" si="33">IF(S25&gt;0,S25,"")</f>
        <v/>
      </c>
      <c r="U25" s="208"/>
      <c r="V25" s="209" t="str">
        <f t="shared" ref="V25:V36" si="34">IF(U25&gt;0,U25,"")</f>
        <v/>
      </c>
      <c r="W25" s="208"/>
      <c r="X25" s="209" t="str">
        <f t="shared" ref="X25:X36" si="35">IF(W25&gt;0,W25,"")</f>
        <v/>
      </c>
      <c r="Y25" s="208"/>
      <c r="Z25" s="209" t="str">
        <f t="shared" ref="Z25:Z36" si="36">IF(Y25&gt;0,Y25,"")</f>
        <v/>
      </c>
      <c r="AA25" s="208"/>
      <c r="AB25" s="209" t="str">
        <f t="shared" ref="AB25:AB36" si="37">IF(AA25&gt;0,AA25,"")</f>
        <v/>
      </c>
      <c r="AC25" s="208"/>
      <c r="AD25" s="209" t="str">
        <f t="shared" ref="AD25:AD36" si="38">IF(AC25&gt;0,AC25,"")</f>
        <v/>
      </c>
      <c r="AE25" s="208"/>
      <c r="AF25" s="209" t="str">
        <f t="shared" ref="AF25:AF36" si="39">IF(AE25&gt;0,AE25,"")</f>
        <v/>
      </c>
      <c r="AG25" s="208"/>
      <c r="AH25" s="209" t="str">
        <f t="shared" ref="AH25:AH36" si="40">IF(AG25&gt;0,AG25,"")</f>
        <v/>
      </c>
      <c r="AI25" s="208"/>
      <c r="AJ25" s="209" t="str">
        <f t="shared" ref="AJ25:AJ36" si="41">IF(AI25&gt;0,AI25,"")</f>
        <v/>
      </c>
      <c r="AK25" s="208"/>
      <c r="AL25" s="209" t="str">
        <f t="shared" ref="AL25:AL36" si="42">IF(AK25&gt;0,AK25,"")</f>
        <v/>
      </c>
      <c r="AM25" s="208"/>
      <c r="AN25" s="209" t="str">
        <f t="shared" ref="AN25:AN36" si="43">IF(AM25&gt;0,AM25,"")</f>
        <v/>
      </c>
      <c r="AO25" s="208"/>
      <c r="AP25" s="209" t="str">
        <f t="shared" ref="AP25:AP36" si="44">IF(AO25&gt;0,AO25,"")</f>
        <v/>
      </c>
      <c r="AQ25" s="210"/>
      <c r="AR25" s="225">
        <f t="shared" ref="AR25:AR36" si="45">AQ25-AS25</f>
        <v>0</v>
      </c>
      <c r="AS25" s="226"/>
      <c r="AT25" s="210"/>
      <c r="AU25" s="225">
        <f t="shared" ref="AU25:AU36" si="46">AT25-AV25</f>
        <v>0</v>
      </c>
      <c r="AV25" s="226"/>
      <c r="AW25" s="210"/>
      <c r="AX25" s="225">
        <f t="shared" ref="AX25:AX36" si="47">AW25-AY25</f>
        <v>0</v>
      </c>
      <c r="AY25" s="226"/>
      <c r="AZ25" s="210"/>
      <c r="BA25" s="225">
        <f t="shared" ref="BA25:BA36" si="48">AZ25-BB25</f>
        <v>0</v>
      </c>
      <c r="BB25" s="226"/>
      <c r="BC25" s="210"/>
      <c r="BD25" s="225">
        <f t="shared" ref="BD25:BD36" si="49">BC25-BE25</f>
        <v>0</v>
      </c>
      <c r="BE25" s="226"/>
      <c r="BF25" s="210"/>
      <c r="BG25" s="225">
        <f t="shared" ref="BG25:BG36" si="50">BF25-BH25</f>
        <v>0</v>
      </c>
      <c r="BH25" s="226"/>
      <c r="BI25" s="210"/>
      <c r="BJ25" s="225">
        <f t="shared" ref="BJ25:BJ36" si="51">BI25-BK25</f>
        <v>0</v>
      </c>
      <c r="BK25" s="226"/>
      <c r="BL25" s="210"/>
      <c r="BM25" s="225">
        <f t="shared" ref="BM25:BM36" si="52">BL25-BN25</f>
        <v>0</v>
      </c>
      <c r="BN25" s="226"/>
      <c r="BO25" s="210"/>
      <c r="BP25" s="225">
        <f t="shared" ref="BP25:BP36" si="53">BO25-BQ25</f>
        <v>0</v>
      </c>
      <c r="BQ25" s="226"/>
      <c r="BR25" s="210"/>
      <c r="BS25" s="213" t="s">
        <v>42</v>
      </c>
    </row>
    <row r="26" spans="1:71" x14ac:dyDescent="0.3">
      <c r="A26" s="615"/>
      <c r="B26" s="618"/>
      <c r="C26" s="650"/>
      <c r="D26" s="624"/>
      <c r="E26" s="627"/>
      <c r="F26" s="207" t="s">
        <v>53</v>
      </c>
      <c r="G26" s="208"/>
      <c r="H26" s="214" t="str">
        <f t="shared" si="27"/>
        <v/>
      </c>
      <c r="I26" s="208"/>
      <c r="J26" s="214" t="str">
        <f t="shared" si="28"/>
        <v/>
      </c>
      <c r="K26" s="208"/>
      <c r="L26" s="214" t="str">
        <f t="shared" si="29"/>
        <v/>
      </c>
      <c r="M26" s="208"/>
      <c r="N26" s="214" t="str">
        <f t="shared" si="30"/>
        <v/>
      </c>
      <c r="O26" s="208"/>
      <c r="P26" s="214" t="str">
        <f t="shared" si="31"/>
        <v/>
      </c>
      <c r="Q26" s="208"/>
      <c r="R26" s="214" t="str">
        <f t="shared" si="32"/>
        <v/>
      </c>
      <c r="S26" s="208"/>
      <c r="T26" s="214" t="str">
        <f t="shared" si="33"/>
        <v/>
      </c>
      <c r="U26" s="208"/>
      <c r="V26" s="214" t="str">
        <f t="shared" si="34"/>
        <v/>
      </c>
      <c r="W26" s="208"/>
      <c r="X26" s="214" t="str">
        <f t="shared" si="35"/>
        <v/>
      </c>
      <c r="Y26" s="208"/>
      <c r="Z26" s="214" t="str">
        <f t="shared" si="36"/>
        <v/>
      </c>
      <c r="AA26" s="208"/>
      <c r="AB26" s="214" t="str">
        <f t="shared" si="37"/>
        <v/>
      </c>
      <c r="AC26" s="208"/>
      <c r="AD26" s="214" t="str">
        <f t="shared" si="38"/>
        <v/>
      </c>
      <c r="AE26" s="208"/>
      <c r="AF26" s="214" t="str">
        <f t="shared" si="39"/>
        <v/>
      </c>
      <c r="AG26" s="208"/>
      <c r="AH26" s="214" t="str">
        <f t="shared" si="40"/>
        <v/>
      </c>
      <c r="AI26" s="208"/>
      <c r="AJ26" s="214" t="str">
        <f t="shared" si="41"/>
        <v/>
      </c>
      <c r="AK26" s="208"/>
      <c r="AL26" s="214" t="str">
        <f t="shared" si="42"/>
        <v/>
      </c>
      <c r="AM26" s="208"/>
      <c r="AN26" s="214" t="str">
        <f t="shared" si="43"/>
        <v/>
      </c>
      <c r="AO26" s="208"/>
      <c r="AP26" s="214" t="str">
        <f t="shared" si="44"/>
        <v/>
      </c>
      <c r="AQ26" s="210"/>
      <c r="AR26" s="227">
        <f t="shared" si="45"/>
        <v>0</v>
      </c>
      <c r="AS26" s="228"/>
      <c r="AT26" s="210"/>
      <c r="AU26" s="227">
        <f t="shared" si="46"/>
        <v>0</v>
      </c>
      <c r="AV26" s="228"/>
      <c r="AW26" s="210"/>
      <c r="AX26" s="227">
        <f t="shared" si="47"/>
        <v>0</v>
      </c>
      <c r="AY26" s="228"/>
      <c r="AZ26" s="210"/>
      <c r="BA26" s="227">
        <f t="shared" si="48"/>
        <v>0</v>
      </c>
      <c r="BB26" s="228"/>
      <c r="BC26" s="210"/>
      <c r="BD26" s="227">
        <f t="shared" si="49"/>
        <v>0</v>
      </c>
      <c r="BE26" s="228"/>
      <c r="BF26" s="210"/>
      <c r="BG26" s="227">
        <f t="shared" si="50"/>
        <v>0</v>
      </c>
      <c r="BH26" s="228"/>
      <c r="BI26" s="210"/>
      <c r="BJ26" s="227">
        <f t="shared" si="51"/>
        <v>0</v>
      </c>
      <c r="BK26" s="228"/>
      <c r="BL26" s="210"/>
      <c r="BM26" s="227">
        <f t="shared" si="52"/>
        <v>0</v>
      </c>
      <c r="BN26" s="228"/>
      <c r="BO26" s="210"/>
      <c r="BP26" s="227">
        <f t="shared" si="53"/>
        <v>0</v>
      </c>
      <c r="BQ26" s="228"/>
      <c r="BR26" s="210"/>
      <c r="BS26" s="629">
        <f>SUM(AQ25:AQ36,AT25:AT36,AW25:AW36,AZ25:AZ36,BC25:BC36,BR25:BR36)+SUM(AO25:AO36,AM25:AM36,AK25:AK36,AI25:AI36,AG25:AG36,AE25:AE36,AC25:AC36,AA25:AA36,Y25:Y36,W25:W36,U25:U36,S25:S36,Q23,Q25:Q36,O25:O36,M25:M36,K25:K36,I25:I36,G25:G36,Q23)</f>
        <v>1659067</v>
      </c>
    </row>
    <row r="27" spans="1:71" x14ac:dyDescent="0.3">
      <c r="A27" s="615"/>
      <c r="B27" s="618"/>
      <c r="C27" s="650"/>
      <c r="D27" s="624"/>
      <c r="E27" s="627"/>
      <c r="F27" s="207" t="s">
        <v>54</v>
      </c>
      <c r="G27" s="208"/>
      <c r="H27" s="214" t="str">
        <f t="shared" si="27"/>
        <v/>
      </c>
      <c r="I27" s="208"/>
      <c r="J27" s="214" t="str">
        <f t="shared" si="28"/>
        <v/>
      </c>
      <c r="K27" s="208"/>
      <c r="L27" s="214" t="str">
        <f t="shared" si="29"/>
        <v/>
      </c>
      <c r="M27" s="208"/>
      <c r="N27" s="214" t="str">
        <f t="shared" si="30"/>
        <v/>
      </c>
      <c r="O27" s="208"/>
      <c r="P27" s="214" t="str">
        <f t="shared" si="31"/>
        <v/>
      </c>
      <c r="Q27" s="208"/>
      <c r="R27" s="214" t="str">
        <f t="shared" si="32"/>
        <v/>
      </c>
      <c r="S27" s="208"/>
      <c r="T27" s="214" t="str">
        <f t="shared" si="33"/>
        <v/>
      </c>
      <c r="U27" s="208"/>
      <c r="V27" s="214" t="str">
        <f t="shared" si="34"/>
        <v/>
      </c>
      <c r="W27" s="208"/>
      <c r="X27" s="214" t="str">
        <f t="shared" si="35"/>
        <v/>
      </c>
      <c r="Y27" s="208"/>
      <c r="Z27" s="214" t="str">
        <f t="shared" si="36"/>
        <v/>
      </c>
      <c r="AA27" s="208"/>
      <c r="AB27" s="214" t="str">
        <f t="shared" si="37"/>
        <v/>
      </c>
      <c r="AC27" s="208"/>
      <c r="AD27" s="214" t="str">
        <f t="shared" si="38"/>
        <v/>
      </c>
      <c r="AE27" s="208"/>
      <c r="AF27" s="214" t="str">
        <f t="shared" si="39"/>
        <v/>
      </c>
      <c r="AG27" s="208"/>
      <c r="AH27" s="214" t="str">
        <f t="shared" si="40"/>
        <v/>
      </c>
      <c r="AI27" s="208"/>
      <c r="AJ27" s="214" t="str">
        <f t="shared" si="41"/>
        <v/>
      </c>
      <c r="AK27" s="208"/>
      <c r="AL27" s="214" t="str">
        <f t="shared" si="42"/>
        <v/>
      </c>
      <c r="AM27" s="208"/>
      <c r="AN27" s="214" t="str">
        <f t="shared" si="43"/>
        <v/>
      </c>
      <c r="AO27" s="208"/>
      <c r="AP27" s="214" t="str">
        <f t="shared" si="44"/>
        <v/>
      </c>
      <c r="AQ27" s="210"/>
      <c r="AR27" s="227">
        <f t="shared" si="45"/>
        <v>0</v>
      </c>
      <c r="AS27" s="228"/>
      <c r="AT27" s="210"/>
      <c r="AU27" s="227">
        <f t="shared" si="46"/>
        <v>0</v>
      </c>
      <c r="AV27" s="228"/>
      <c r="AW27" s="210"/>
      <c r="AX27" s="227">
        <f t="shared" si="47"/>
        <v>0</v>
      </c>
      <c r="AY27" s="228"/>
      <c r="AZ27" s="210"/>
      <c r="BA27" s="227">
        <f t="shared" si="48"/>
        <v>0</v>
      </c>
      <c r="BB27" s="228"/>
      <c r="BC27" s="210"/>
      <c r="BD27" s="227">
        <f t="shared" si="49"/>
        <v>0</v>
      </c>
      <c r="BE27" s="228"/>
      <c r="BF27" s="210"/>
      <c r="BG27" s="227">
        <f t="shared" si="50"/>
        <v>0</v>
      </c>
      <c r="BH27" s="228"/>
      <c r="BI27" s="210"/>
      <c r="BJ27" s="227">
        <f t="shared" si="51"/>
        <v>0</v>
      </c>
      <c r="BK27" s="228"/>
      <c r="BL27" s="210"/>
      <c r="BM27" s="227">
        <f t="shared" si="52"/>
        <v>0</v>
      </c>
      <c r="BN27" s="228"/>
      <c r="BO27" s="210"/>
      <c r="BP27" s="227">
        <f t="shared" si="53"/>
        <v>0</v>
      </c>
      <c r="BQ27" s="228"/>
      <c r="BR27" s="210"/>
      <c r="BS27" s="629"/>
    </row>
    <row r="28" spans="1:71" x14ac:dyDescent="0.3">
      <c r="A28" s="615"/>
      <c r="B28" s="618"/>
      <c r="C28" s="650"/>
      <c r="D28" s="624"/>
      <c r="E28" s="627"/>
      <c r="F28" s="207" t="s">
        <v>55</v>
      </c>
      <c r="G28" s="208"/>
      <c r="H28" s="217" t="str">
        <f t="shared" si="27"/>
        <v/>
      </c>
      <c r="I28" s="208"/>
      <c r="J28" s="217" t="str">
        <f t="shared" si="28"/>
        <v/>
      </c>
      <c r="K28" s="208"/>
      <c r="L28" s="217" t="str">
        <f t="shared" si="29"/>
        <v/>
      </c>
      <c r="M28" s="208"/>
      <c r="N28" s="217" t="str">
        <f t="shared" si="30"/>
        <v/>
      </c>
      <c r="O28" s="208"/>
      <c r="P28" s="217" t="str">
        <f t="shared" si="31"/>
        <v/>
      </c>
      <c r="Q28" s="208"/>
      <c r="R28" s="217" t="str">
        <f t="shared" si="32"/>
        <v/>
      </c>
      <c r="S28" s="208"/>
      <c r="T28" s="217" t="str">
        <f t="shared" si="33"/>
        <v/>
      </c>
      <c r="U28" s="208"/>
      <c r="V28" s="217" t="str">
        <f t="shared" si="34"/>
        <v/>
      </c>
      <c r="W28" s="208"/>
      <c r="X28" s="217" t="str">
        <f t="shared" si="35"/>
        <v/>
      </c>
      <c r="Y28" s="208"/>
      <c r="Z28" s="217" t="str">
        <f t="shared" si="36"/>
        <v/>
      </c>
      <c r="AA28" s="208"/>
      <c r="AB28" s="217" t="str">
        <f t="shared" si="37"/>
        <v/>
      </c>
      <c r="AC28" s="208"/>
      <c r="AD28" s="217" t="str">
        <f t="shared" si="38"/>
        <v/>
      </c>
      <c r="AE28" s="208"/>
      <c r="AF28" s="217" t="str">
        <f t="shared" si="39"/>
        <v/>
      </c>
      <c r="AG28" s="208"/>
      <c r="AH28" s="217" t="str">
        <f t="shared" si="40"/>
        <v/>
      </c>
      <c r="AI28" s="208"/>
      <c r="AJ28" s="217" t="str">
        <f t="shared" si="41"/>
        <v/>
      </c>
      <c r="AK28" s="208"/>
      <c r="AL28" s="217" t="str">
        <f t="shared" si="42"/>
        <v/>
      </c>
      <c r="AM28" s="208"/>
      <c r="AN28" s="217" t="str">
        <f t="shared" si="43"/>
        <v/>
      </c>
      <c r="AO28" s="208"/>
      <c r="AP28" s="217" t="str">
        <f t="shared" si="44"/>
        <v/>
      </c>
      <c r="AQ28" s="210"/>
      <c r="AR28" s="227">
        <f t="shared" si="45"/>
        <v>0</v>
      </c>
      <c r="AS28" s="228"/>
      <c r="AT28" s="210"/>
      <c r="AU28" s="227">
        <f t="shared" si="46"/>
        <v>0</v>
      </c>
      <c r="AV28" s="228"/>
      <c r="AW28" s="210"/>
      <c r="AX28" s="227">
        <f t="shared" si="47"/>
        <v>0</v>
      </c>
      <c r="AY28" s="228"/>
      <c r="AZ28" s="210"/>
      <c r="BA28" s="227">
        <f t="shared" si="48"/>
        <v>0</v>
      </c>
      <c r="BB28" s="228"/>
      <c r="BC28" s="210"/>
      <c r="BD28" s="227">
        <f t="shared" si="49"/>
        <v>0</v>
      </c>
      <c r="BE28" s="228"/>
      <c r="BF28" s="210"/>
      <c r="BG28" s="227">
        <f t="shared" si="50"/>
        <v>0</v>
      </c>
      <c r="BH28" s="228"/>
      <c r="BI28" s="210"/>
      <c r="BJ28" s="227">
        <f t="shared" si="51"/>
        <v>0</v>
      </c>
      <c r="BK28" s="228"/>
      <c r="BL28" s="210"/>
      <c r="BM28" s="227">
        <f t="shared" si="52"/>
        <v>0</v>
      </c>
      <c r="BN28" s="228"/>
      <c r="BO28" s="210"/>
      <c r="BP28" s="227">
        <f t="shared" si="53"/>
        <v>0</v>
      </c>
      <c r="BQ28" s="228"/>
      <c r="BR28" s="210"/>
      <c r="BS28" s="218" t="s">
        <v>43</v>
      </c>
    </row>
    <row r="29" spans="1:71" ht="15" customHeight="1" x14ac:dyDescent="0.3">
      <c r="A29" s="615"/>
      <c r="B29" s="618"/>
      <c r="C29" s="650"/>
      <c r="D29" s="624"/>
      <c r="E29" s="627"/>
      <c r="F29" s="207" t="s">
        <v>56</v>
      </c>
      <c r="G29" s="208"/>
      <c r="H29" s="217" t="str">
        <f t="shared" si="27"/>
        <v/>
      </c>
      <c r="I29" s="208"/>
      <c r="J29" s="217" t="str">
        <f t="shared" si="28"/>
        <v/>
      </c>
      <c r="K29" s="208"/>
      <c r="L29" s="217" t="str">
        <f t="shared" si="29"/>
        <v/>
      </c>
      <c r="M29" s="208"/>
      <c r="N29" s="217" t="str">
        <f t="shared" si="30"/>
        <v/>
      </c>
      <c r="O29" s="208"/>
      <c r="P29" s="217" t="str">
        <f t="shared" si="31"/>
        <v/>
      </c>
      <c r="Q29" s="208"/>
      <c r="R29" s="217" t="str">
        <f t="shared" si="32"/>
        <v/>
      </c>
      <c r="S29" s="208"/>
      <c r="T29" s="217" t="str">
        <f t="shared" si="33"/>
        <v/>
      </c>
      <c r="U29" s="208"/>
      <c r="V29" s="217" t="str">
        <f t="shared" si="34"/>
        <v/>
      </c>
      <c r="W29" s="208"/>
      <c r="X29" s="217" t="str">
        <f t="shared" si="35"/>
        <v/>
      </c>
      <c r="Y29" s="208"/>
      <c r="Z29" s="217" t="str">
        <f t="shared" si="36"/>
        <v/>
      </c>
      <c r="AA29" s="208"/>
      <c r="AB29" s="217" t="str">
        <f t="shared" si="37"/>
        <v/>
      </c>
      <c r="AC29" s="208"/>
      <c r="AD29" s="217" t="str">
        <f t="shared" si="38"/>
        <v/>
      </c>
      <c r="AE29" s="208"/>
      <c r="AF29" s="217" t="str">
        <f t="shared" si="39"/>
        <v/>
      </c>
      <c r="AG29" s="208"/>
      <c r="AH29" s="217" t="str">
        <f t="shared" si="40"/>
        <v/>
      </c>
      <c r="AI29" s="208"/>
      <c r="AJ29" s="217" t="str">
        <f t="shared" si="41"/>
        <v/>
      </c>
      <c r="AK29" s="208"/>
      <c r="AL29" s="217" t="str">
        <f t="shared" si="42"/>
        <v/>
      </c>
      <c r="AM29" s="208"/>
      <c r="AN29" s="217" t="str">
        <f t="shared" si="43"/>
        <v/>
      </c>
      <c r="AO29" s="208"/>
      <c r="AP29" s="217" t="str">
        <f t="shared" si="44"/>
        <v/>
      </c>
      <c r="AQ29" s="210"/>
      <c r="AR29" s="227">
        <f t="shared" si="45"/>
        <v>0</v>
      </c>
      <c r="AS29" s="228"/>
      <c r="AT29" s="210"/>
      <c r="AU29" s="227">
        <f t="shared" si="46"/>
        <v>0</v>
      </c>
      <c r="AV29" s="228"/>
      <c r="AW29" s="210"/>
      <c r="AX29" s="227">
        <f t="shared" si="47"/>
        <v>0</v>
      </c>
      <c r="AY29" s="228"/>
      <c r="AZ29" s="210"/>
      <c r="BA29" s="227">
        <f t="shared" si="48"/>
        <v>0</v>
      </c>
      <c r="BB29" s="228"/>
      <c r="BC29" s="210"/>
      <c r="BD29" s="227">
        <f t="shared" si="49"/>
        <v>0</v>
      </c>
      <c r="BE29" s="228"/>
      <c r="BF29" s="210"/>
      <c r="BG29" s="227">
        <f t="shared" si="50"/>
        <v>0</v>
      </c>
      <c r="BH29" s="228"/>
      <c r="BI29" s="210"/>
      <c r="BJ29" s="227">
        <f t="shared" si="51"/>
        <v>0</v>
      </c>
      <c r="BK29" s="228"/>
      <c r="BL29" s="210"/>
      <c r="BM29" s="227">
        <f t="shared" si="52"/>
        <v>0</v>
      </c>
      <c r="BN29" s="228"/>
      <c r="BO29" s="210"/>
      <c r="BP29" s="227">
        <f t="shared" si="53"/>
        <v>0</v>
      </c>
      <c r="BQ29" s="228"/>
      <c r="BR29" s="210"/>
      <c r="BS29" s="629">
        <f>SUM(AR25:AR36,AU25:AU36,AX25:AX36,BA25:BA36,BD25:BD36)</f>
        <v>240000</v>
      </c>
    </row>
    <row r="30" spans="1:71" x14ac:dyDescent="0.3">
      <c r="A30" s="615"/>
      <c r="B30" s="618"/>
      <c r="C30" s="650"/>
      <c r="D30" s="624"/>
      <c r="E30" s="627"/>
      <c r="F30" s="207" t="s">
        <v>57</v>
      </c>
      <c r="G30" s="208"/>
      <c r="H30" s="214" t="str">
        <f t="shared" si="27"/>
        <v/>
      </c>
      <c r="I30" s="208"/>
      <c r="J30" s="214" t="str">
        <f t="shared" si="28"/>
        <v/>
      </c>
      <c r="K30" s="208"/>
      <c r="L30" s="214" t="str">
        <f t="shared" si="29"/>
        <v/>
      </c>
      <c r="M30" s="208"/>
      <c r="N30" s="214" t="str">
        <f t="shared" si="30"/>
        <v/>
      </c>
      <c r="O30" s="208"/>
      <c r="P30" s="214" t="str">
        <f t="shared" si="31"/>
        <v/>
      </c>
      <c r="Q30" s="208"/>
      <c r="R30" s="214" t="str">
        <f t="shared" si="32"/>
        <v/>
      </c>
      <c r="S30" s="208"/>
      <c r="T30" s="214" t="str">
        <f t="shared" si="33"/>
        <v/>
      </c>
      <c r="U30" s="208"/>
      <c r="V30" s="214" t="str">
        <f t="shared" si="34"/>
        <v/>
      </c>
      <c r="W30" s="208"/>
      <c r="X30" s="214" t="str">
        <f t="shared" si="35"/>
        <v/>
      </c>
      <c r="Y30" s="208"/>
      <c r="Z30" s="214" t="str">
        <f t="shared" si="36"/>
        <v/>
      </c>
      <c r="AA30" s="208"/>
      <c r="AB30" s="214" t="str">
        <f t="shared" si="37"/>
        <v/>
      </c>
      <c r="AC30" s="208"/>
      <c r="AD30" s="214" t="str">
        <f t="shared" si="38"/>
        <v/>
      </c>
      <c r="AE30" s="208"/>
      <c r="AF30" s="214" t="str">
        <f t="shared" si="39"/>
        <v/>
      </c>
      <c r="AG30" s="208"/>
      <c r="AH30" s="214" t="str">
        <f t="shared" si="40"/>
        <v/>
      </c>
      <c r="AI30" s="208"/>
      <c r="AJ30" s="214" t="str">
        <f t="shared" si="41"/>
        <v/>
      </c>
      <c r="AK30" s="208"/>
      <c r="AL30" s="214" t="str">
        <f t="shared" si="42"/>
        <v/>
      </c>
      <c r="AM30" s="208"/>
      <c r="AN30" s="214" t="str">
        <f t="shared" si="43"/>
        <v/>
      </c>
      <c r="AO30" s="208"/>
      <c r="AP30" s="214" t="str">
        <f t="shared" si="44"/>
        <v/>
      </c>
      <c r="AQ30" s="210"/>
      <c r="AR30" s="227">
        <f t="shared" si="45"/>
        <v>0</v>
      </c>
      <c r="AS30" s="228"/>
      <c r="AT30" s="210"/>
      <c r="AU30" s="227">
        <f t="shared" si="46"/>
        <v>0</v>
      </c>
      <c r="AV30" s="228"/>
      <c r="AW30" s="210"/>
      <c r="AX30" s="227">
        <f t="shared" si="47"/>
        <v>0</v>
      </c>
      <c r="AY30" s="228"/>
      <c r="AZ30" s="210"/>
      <c r="BA30" s="227">
        <f t="shared" si="48"/>
        <v>0</v>
      </c>
      <c r="BB30" s="228"/>
      <c r="BC30" s="210"/>
      <c r="BD30" s="227">
        <f t="shared" si="49"/>
        <v>0</v>
      </c>
      <c r="BE30" s="228"/>
      <c r="BF30" s="210"/>
      <c r="BG30" s="227">
        <f t="shared" si="50"/>
        <v>0</v>
      </c>
      <c r="BH30" s="228"/>
      <c r="BI30" s="210"/>
      <c r="BJ30" s="227">
        <f t="shared" si="51"/>
        <v>0</v>
      </c>
      <c r="BK30" s="228"/>
      <c r="BL30" s="210"/>
      <c r="BM30" s="227">
        <f t="shared" si="52"/>
        <v>0</v>
      </c>
      <c r="BN30" s="228"/>
      <c r="BO30" s="210"/>
      <c r="BP30" s="227">
        <f t="shared" si="53"/>
        <v>0</v>
      </c>
      <c r="BQ30" s="228"/>
      <c r="BR30" s="210"/>
      <c r="BS30" s="630"/>
    </row>
    <row r="31" spans="1:71" x14ac:dyDescent="0.3">
      <c r="A31" s="615"/>
      <c r="B31" s="618"/>
      <c r="C31" s="650"/>
      <c r="D31" s="624"/>
      <c r="E31" s="627"/>
      <c r="F31" s="207" t="s">
        <v>58</v>
      </c>
      <c r="G31" s="208"/>
      <c r="H31" s="214" t="str">
        <f t="shared" si="27"/>
        <v/>
      </c>
      <c r="I31" s="208"/>
      <c r="J31" s="214" t="str">
        <f t="shared" si="28"/>
        <v/>
      </c>
      <c r="K31" s="208">
        <v>20000</v>
      </c>
      <c r="L31" s="214">
        <f t="shared" si="29"/>
        <v>20000</v>
      </c>
      <c r="M31" s="208">
        <v>25000</v>
      </c>
      <c r="N31" s="214">
        <f t="shared" si="30"/>
        <v>25000</v>
      </c>
      <c r="O31" s="208">
        <v>25000</v>
      </c>
      <c r="P31" s="214">
        <f t="shared" si="31"/>
        <v>25000</v>
      </c>
      <c r="Q31" s="208">
        <v>25000</v>
      </c>
      <c r="R31" s="214">
        <f t="shared" si="32"/>
        <v>25000</v>
      </c>
      <c r="S31" s="208">
        <v>25000</v>
      </c>
      <c r="T31" s="214">
        <f t="shared" si="33"/>
        <v>25000</v>
      </c>
      <c r="U31" s="208">
        <v>25000</v>
      </c>
      <c r="V31" s="214">
        <f t="shared" si="34"/>
        <v>25000</v>
      </c>
      <c r="W31" s="208">
        <v>25000</v>
      </c>
      <c r="X31" s="214">
        <f t="shared" si="35"/>
        <v>25000</v>
      </c>
      <c r="Y31" s="208">
        <v>50000</v>
      </c>
      <c r="Z31" s="214">
        <f t="shared" si="36"/>
        <v>50000</v>
      </c>
      <c r="AA31" s="208">
        <v>57200</v>
      </c>
      <c r="AB31" s="214">
        <f t="shared" si="37"/>
        <v>57200</v>
      </c>
      <c r="AC31" s="208">
        <v>61867</v>
      </c>
      <c r="AD31" s="214">
        <f t="shared" si="38"/>
        <v>61867</v>
      </c>
      <c r="AE31" s="208">
        <v>120000</v>
      </c>
      <c r="AF31" s="214">
        <f t="shared" si="39"/>
        <v>120000</v>
      </c>
      <c r="AG31" s="208">
        <v>120000</v>
      </c>
      <c r="AH31" s="214">
        <f t="shared" si="40"/>
        <v>120000</v>
      </c>
      <c r="AI31" s="208">
        <v>120000</v>
      </c>
      <c r="AJ31" s="214">
        <f t="shared" si="41"/>
        <v>120000</v>
      </c>
      <c r="AK31" s="208">
        <v>120000</v>
      </c>
      <c r="AL31" s="214">
        <f t="shared" si="42"/>
        <v>120000</v>
      </c>
      <c r="AM31" s="208">
        <v>120000</v>
      </c>
      <c r="AN31" s="214">
        <f t="shared" si="43"/>
        <v>120000</v>
      </c>
      <c r="AO31" s="208">
        <v>120000</v>
      </c>
      <c r="AP31" s="214">
        <f t="shared" si="44"/>
        <v>120000</v>
      </c>
      <c r="AQ31" s="210">
        <v>120000</v>
      </c>
      <c r="AR31" s="227">
        <f t="shared" si="45"/>
        <v>0</v>
      </c>
      <c r="AS31" s="228">
        <v>120000</v>
      </c>
      <c r="AT31" s="210">
        <v>120000</v>
      </c>
      <c r="AU31" s="227">
        <f t="shared" si="46"/>
        <v>0</v>
      </c>
      <c r="AV31" s="228">
        <v>120000</v>
      </c>
      <c r="AW31" s="210">
        <v>120000</v>
      </c>
      <c r="AX31" s="227">
        <f t="shared" si="47"/>
        <v>0</v>
      </c>
      <c r="AY31" s="228">
        <v>120000</v>
      </c>
      <c r="AZ31" s="210">
        <v>120000</v>
      </c>
      <c r="BA31" s="227">
        <f t="shared" si="48"/>
        <v>120000</v>
      </c>
      <c r="BB31" s="228"/>
      <c r="BC31" s="210">
        <v>120000</v>
      </c>
      <c r="BD31" s="227">
        <f t="shared" si="49"/>
        <v>120000</v>
      </c>
      <c r="BE31" s="228"/>
      <c r="BF31" s="210">
        <v>120000</v>
      </c>
      <c r="BG31" s="227">
        <f t="shared" si="50"/>
        <v>120000</v>
      </c>
      <c r="BH31" s="228"/>
      <c r="BI31" s="210">
        <v>120000</v>
      </c>
      <c r="BJ31" s="227">
        <f t="shared" si="51"/>
        <v>120000</v>
      </c>
      <c r="BK31" s="228"/>
      <c r="BL31" s="210">
        <v>120000</v>
      </c>
      <c r="BM31" s="227">
        <f t="shared" si="52"/>
        <v>120000</v>
      </c>
      <c r="BN31" s="228"/>
      <c r="BO31" s="210">
        <v>120000</v>
      </c>
      <c r="BP31" s="227">
        <f t="shared" si="53"/>
        <v>120000</v>
      </c>
      <c r="BQ31" s="228"/>
      <c r="BR31" s="210"/>
      <c r="BS31" s="218" t="s">
        <v>44</v>
      </c>
    </row>
    <row r="32" spans="1:71" x14ac:dyDescent="0.3">
      <c r="A32" s="615"/>
      <c r="B32" s="618"/>
      <c r="C32" s="650"/>
      <c r="D32" s="624"/>
      <c r="E32" s="627"/>
      <c r="F32" s="207" t="s">
        <v>59</v>
      </c>
      <c r="G32" s="208"/>
      <c r="H32" s="214" t="str">
        <f t="shared" si="27"/>
        <v/>
      </c>
      <c r="I32" s="208"/>
      <c r="J32" s="214" t="str">
        <f t="shared" si="28"/>
        <v/>
      </c>
      <c r="K32" s="208"/>
      <c r="L32" s="214" t="str">
        <f t="shared" si="29"/>
        <v/>
      </c>
      <c r="M32" s="208"/>
      <c r="N32" s="214" t="str">
        <f t="shared" si="30"/>
        <v/>
      </c>
      <c r="O32" s="208"/>
      <c r="P32" s="214" t="str">
        <f t="shared" si="31"/>
        <v/>
      </c>
      <c r="Q32" s="208"/>
      <c r="R32" s="214" t="str">
        <f t="shared" si="32"/>
        <v/>
      </c>
      <c r="S32" s="208"/>
      <c r="T32" s="214" t="str">
        <f t="shared" si="33"/>
        <v/>
      </c>
      <c r="U32" s="208"/>
      <c r="V32" s="214" t="str">
        <f t="shared" si="34"/>
        <v/>
      </c>
      <c r="W32" s="208"/>
      <c r="X32" s="214" t="str">
        <f t="shared" si="35"/>
        <v/>
      </c>
      <c r="Y32" s="208"/>
      <c r="Z32" s="214" t="str">
        <f t="shared" si="36"/>
        <v/>
      </c>
      <c r="AA32" s="208"/>
      <c r="AB32" s="214" t="str">
        <f t="shared" si="37"/>
        <v/>
      </c>
      <c r="AC32" s="208"/>
      <c r="AD32" s="214" t="str">
        <f t="shared" si="38"/>
        <v/>
      </c>
      <c r="AE32" s="208"/>
      <c r="AF32" s="214" t="str">
        <f t="shared" si="39"/>
        <v/>
      </c>
      <c r="AG32" s="208"/>
      <c r="AH32" s="214" t="str">
        <f t="shared" si="40"/>
        <v/>
      </c>
      <c r="AI32" s="208"/>
      <c r="AJ32" s="214" t="str">
        <f t="shared" si="41"/>
        <v/>
      </c>
      <c r="AK32" s="208"/>
      <c r="AL32" s="214" t="str">
        <f t="shared" si="42"/>
        <v/>
      </c>
      <c r="AM32" s="208"/>
      <c r="AN32" s="214" t="str">
        <f t="shared" si="43"/>
        <v/>
      </c>
      <c r="AO32" s="208"/>
      <c r="AP32" s="214" t="str">
        <f t="shared" si="44"/>
        <v/>
      </c>
      <c r="AQ32" s="210"/>
      <c r="AR32" s="227">
        <f t="shared" si="45"/>
        <v>0</v>
      </c>
      <c r="AS32" s="228"/>
      <c r="AT32" s="210"/>
      <c r="AU32" s="227">
        <f t="shared" si="46"/>
        <v>0</v>
      </c>
      <c r="AV32" s="228"/>
      <c r="AW32" s="210"/>
      <c r="AX32" s="227">
        <f t="shared" si="47"/>
        <v>0</v>
      </c>
      <c r="AY32" s="228"/>
      <c r="AZ32" s="210"/>
      <c r="BA32" s="227">
        <f t="shared" si="48"/>
        <v>0</v>
      </c>
      <c r="BB32" s="228"/>
      <c r="BC32" s="210"/>
      <c r="BD32" s="227">
        <f t="shared" si="49"/>
        <v>0</v>
      </c>
      <c r="BE32" s="228"/>
      <c r="BF32" s="210"/>
      <c r="BG32" s="227">
        <f t="shared" si="50"/>
        <v>0</v>
      </c>
      <c r="BH32" s="228"/>
      <c r="BI32" s="210"/>
      <c r="BJ32" s="227">
        <f t="shared" si="51"/>
        <v>0</v>
      </c>
      <c r="BK32" s="228"/>
      <c r="BL32" s="210"/>
      <c r="BM32" s="227">
        <f t="shared" si="52"/>
        <v>0</v>
      </c>
      <c r="BN32" s="228"/>
      <c r="BO32" s="210"/>
      <c r="BP32" s="227">
        <f t="shared" si="53"/>
        <v>0</v>
      </c>
      <c r="BQ32" s="228"/>
      <c r="BR32" s="210"/>
      <c r="BS32" s="629">
        <f>SUM(AS25:AS36,AV25:AV36,AY25:AY36,BB25:BB36,BE25:BE36)+SUM(AP25:AP36,AN25:AN36,AL25:AL36,AJ25:AJ36,AH25:AH36,AF25:AF36,AD25:AD36,AB25:AB36,Z25:Z36,X25:X36,V25:V36,T25:T36,R25:R36,P25:P36,N25:N36,L25:L36,J25:J36,H25:H36)</f>
        <v>1419067</v>
      </c>
    </row>
    <row r="33" spans="1:71" ht="15" customHeight="1" x14ac:dyDescent="0.3">
      <c r="A33" s="615"/>
      <c r="B33" s="618"/>
      <c r="C33" s="650"/>
      <c r="D33" s="624"/>
      <c r="E33" s="627"/>
      <c r="F33" s="207" t="s">
        <v>60</v>
      </c>
      <c r="G33" s="208"/>
      <c r="H33" s="214" t="str">
        <f t="shared" si="27"/>
        <v/>
      </c>
      <c r="I33" s="208"/>
      <c r="J33" s="214" t="str">
        <f t="shared" si="28"/>
        <v/>
      </c>
      <c r="K33" s="208"/>
      <c r="L33" s="214" t="str">
        <f t="shared" si="29"/>
        <v/>
      </c>
      <c r="M33" s="208"/>
      <c r="N33" s="214" t="str">
        <f t="shared" si="30"/>
        <v/>
      </c>
      <c r="O33" s="208"/>
      <c r="P33" s="214" t="str">
        <f t="shared" si="31"/>
        <v/>
      </c>
      <c r="Q33" s="208"/>
      <c r="R33" s="214" t="str">
        <f t="shared" si="32"/>
        <v/>
      </c>
      <c r="S33" s="208"/>
      <c r="T33" s="214" t="str">
        <f t="shared" si="33"/>
        <v/>
      </c>
      <c r="U33" s="208"/>
      <c r="V33" s="214" t="str">
        <f t="shared" si="34"/>
        <v/>
      </c>
      <c r="W33" s="208"/>
      <c r="X33" s="214" t="str">
        <f t="shared" si="35"/>
        <v/>
      </c>
      <c r="Y33" s="208"/>
      <c r="Z33" s="214" t="str">
        <f t="shared" si="36"/>
        <v/>
      </c>
      <c r="AA33" s="208"/>
      <c r="AB33" s="214" t="str">
        <f t="shared" si="37"/>
        <v/>
      </c>
      <c r="AC33" s="208"/>
      <c r="AD33" s="214" t="str">
        <f t="shared" si="38"/>
        <v/>
      </c>
      <c r="AE33" s="208"/>
      <c r="AF33" s="214" t="str">
        <f t="shared" si="39"/>
        <v/>
      </c>
      <c r="AG33" s="208"/>
      <c r="AH33" s="214" t="str">
        <f t="shared" si="40"/>
        <v/>
      </c>
      <c r="AI33" s="208"/>
      <c r="AJ33" s="214" t="str">
        <f t="shared" si="41"/>
        <v/>
      </c>
      <c r="AK33" s="208"/>
      <c r="AL33" s="214" t="str">
        <f t="shared" si="42"/>
        <v/>
      </c>
      <c r="AM33" s="208"/>
      <c r="AN33" s="214" t="str">
        <f t="shared" si="43"/>
        <v/>
      </c>
      <c r="AO33" s="208"/>
      <c r="AP33" s="214" t="str">
        <f t="shared" si="44"/>
        <v/>
      </c>
      <c r="AQ33" s="210"/>
      <c r="AR33" s="227">
        <f t="shared" si="45"/>
        <v>0</v>
      </c>
      <c r="AS33" s="228"/>
      <c r="AT33" s="210"/>
      <c r="AU33" s="227">
        <f t="shared" si="46"/>
        <v>0</v>
      </c>
      <c r="AV33" s="228"/>
      <c r="AW33" s="210"/>
      <c r="AX33" s="227">
        <f t="shared" si="47"/>
        <v>0</v>
      </c>
      <c r="AY33" s="228"/>
      <c r="AZ33" s="210"/>
      <c r="BA33" s="227">
        <f t="shared" si="48"/>
        <v>0</v>
      </c>
      <c r="BB33" s="228"/>
      <c r="BC33" s="210"/>
      <c r="BD33" s="227">
        <f t="shared" si="49"/>
        <v>0</v>
      </c>
      <c r="BE33" s="228"/>
      <c r="BF33" s="210"/>
      <c r="BG33" s="227">
        <f t="shared" si="50"/>
        <v>0</v>
      </c>
      <c r="BH33" s="228"/>
      <c r="BI33" s="210"/>
      <c r="BJ33" s="227">
        <f t="shared" si="51"/>
        <v>0</v>
      </c>
      <c r="BK33" s="228"/>
      <c r="BL33" s="210"/>
      <c r="BM33" s="227">
        <f t="shared" si="52"/>
        <v>0</v>
      </c>
      <c r="BN33" s="228"/>
      <c r="BO33" s="210"/>
      <c r="BP33" s="227">
        <f t="shared" si="53"/>
        <v>0</v>
      </c>
      <c r="BQ33" s="228"/>
      <c r="BR33" s="210"/>
      <c r="BS33" s="629"/>
    </row>
    <row r="34" spans="1:71" x14ac:dyDescent="0.3">
      <c r="A34" s="615"/>
      <c r="B34" s="618"/>
      <c r="C34" s="650"/>
      <c r="D34" s="624"/>
      <c r="E34" s="627"/>
      <c r="F34" s="207" t="s">
        <v>61</v>
      </c>
      <c r="G34" s="208"/>
      <c r="H34" s="217" t="str">
        <f t="shared" si="27"/>
        <v/>
      </c>
      <c r="I34" s="208"/>
      <c r="J34" s="217" t="str">
        <f t="shared" si="28"/>
        <v/>
      </c>
      <c r="K34" s="208"/>
      <c r="L34" s="217" t="str">
        <f t="shared" si="29"/>
        <v/>
      </c>
      <c r="M34" s="208"/>
      <c r="N34" s="217" t="str">
        <f t="shared" si="30"/>
        <v/>
      </c>
      <c r="O34" s="208"/>
      <c r="P34" s="217" t="str">
        <f t="shared" si="31"/>
        <v/>
      </c>
      <c r="Q34" s="208"/>
      <c r="R34" s="217" t="str">
        <f t="shared" si="32"/>
        <v/>
      </c>
      <c r="S34" s="208"/>
      <c r="T34" s="217" t="str">
        <f t="shared" si="33"/>
        <v/>
      </c>
      <c r="U34" s="208"/>
      <c r="V34" s="217" t="str">
        <f t="shared" si="34"/>
        <v/>
      </c>
      <c r="W34" s="208"/>
      <c r="X34" s="217" t="str">
        <f t="shared" si="35"/>
        <v/>
      </c>
      <c r="Y34" s="208"/>
      <c r="Z34" s="217" t="str">
        <f t="shared" si="36"/>
        <v/>
      </c>
      <c r="AA34" s="208"/>
      <c r="AB34" s="217" t="str">
        <f t="shared" si="37"/>
        <v/>
      </c>
      <c r="AC34" s="208"/>
      <c r="AD34" s="217" t="str">
        <f t="shared" si="38"/>
        <v/>
      </c>
      <c r="AE34" s="208"/>
      <c r="AF34" s="217" t="str">
        <f t="shared" si="39"/>
        <v/>
      </c>
      <c r="AG34" s="208"/>
      <c r="AH34" s="217" t="str">
        <f t="shared" si="40"/>
        <v/>
      </c>
      <c r="AI34" s="208"/>
      <c r="AJ34" s="217" t="str">
        <f t="shared" si="41"/>
        <v/>
      </c>
      <c r="AK34" s="208"/>
      <c r="AL34" s="217" t="str">
        <f t="shared" si="42"/>
        <v/>
      </c>
      <c r="AM34" s="208"/>
      <c r="AN34" s="217" t="str">
        <f t="shared" si="43"/>
        <v/>
      </c>
      <c r="AO34" s="208"/>
      <c r="AP34" s="217" t="str">
        <f t="shared" si="44"/>
        <v/>
      </c>
      <c r="AQ34" s="210"/>
      <c r="AR34" s="227">
        <f t="shared" si="45"/>
        <v>0</v>
      </c>
      <c r="AS34" s="228"/>
      <c r="AT34" s="210"/>
      <c r="AU34" s="227">
        <f t="shared" si="46"/>
        <v>0</v>
      </c>
      <c r="AV34" s="228"/>
      <c r="AW34" s="210"/>
      <c r="AX34" s="227">
        <f t="shared" si="47"/>
        <v>0</v>
      </c>
      <c r="AY34" s="228"/>
      <c r="AZ34" s="210"/>
      <c r="BA34" s="227">
        <f t="shared" si="48"/>
        <v>0</v>
      </c>
      <c r="BB34" s="228"/>
      <c r="BC34" s="210"/>
      <c r="BD34" s="227">
        <f t="shared" si="49"/>
        <v>0</v>
      </c>
      <c r="BE34" s="228"/>
      <c r="BF34" s="210"/>
      <c r="BG34" s="227">
        <f t="shared" si="50"/>
        <v>0</v>
      </c>
      <c r="BH34" s="228"/>
      <c r="BI34" s="210"/>
      <c r="BJ34" s="227">
        <f t="shared" si="51"/>
        <v>0</v>
      </c>
      <c r="BK34" s="228"/>
      <c r="BL34" s="210"/>
      <c r="BM34" s="227">
        <f t="shared" si="52"/>
        <v>0</v>
      </c>
      <c r="BN34" s="228"/>
      <c r="BO34" s="210"/>
      <c r="BP34" s="227">
        <f t="shared" si="53"/>
        <v>0</v>
      </c>
      <c r="BQ34" s="228"/>
      <c r="BR34" s="210"/>
      <c r="BS34" s="218" t="s">
        <v>62</v>
      </c>
    </row>
    <row r="35" spans="1:71" x14ac:dyDescent="0.3">
      <c r="A35" s="615"/>
      <c r="B35" s="618"/>
      <c r="C35" s="650"/>
      <c r="D35" s="624"/>
      <c r="E35" s="627"/>
      <c r="F35" s="207" t="s">
        <v>63</v>
      </c>
      <c r="G35" s="208"/>
      <c r="H35" s="214" t="str">
        <f t="shared" si="27"/>
        <v/>
      </c>
      <c r="I35" s="208"/>
      <c r="J35" s="214" t="str">
        <f t="shared" si="28"/>
        <v/>
      </c>
      <c r="K35" s="208"/>
      <c r="L35" s="214" t="str">
        <f t="shared" si="29"/>
        <v/>
      </c>
      <c r="M35" s="208"/>
      <c r="N35" s="214" t="str">
        <f t="shared" si="30"/>
        <v/>
      </c>
      <c r="O35" s="208"/>
      <c r="P35" s="214" t="str">
        <f t="shared" si="31"/>
        <v/>
      </c>
      <c r="Q35" s="208"/>
      <c r="R35" s="214" t="str">
        <f t="shared" si="32"/>
        <v/>
      </c>
      <c r="S35" s="208"/>
      <c r="T35" s="214" t="str">
        <f t="shared" si="33"/>
        <v/>
      </c>
      <c r="U35" s="208"/>
      <c r="V35" s="214" t="str">
        <f t="shared" si="34"/>
        <v/>
      </c>
      <c r="W35" s="208"/>
      <c r="X35" s="214" t="str">
        <f t="shared" si="35"/>
        <v/>
      </c>
      <c r="Y35" s="208"/>
      <c r="Z35" s="214" t="str">
        <f t="shared" si="36"/>
        <v/>
      </c>
      <c r="AA35" s="208"/>
      <c r="AB35" s="214" t="str">
        <f t="shared" si="37"/>
        <v/>
      </c>
      <c r="AC35" s="208"/>
      <c r="AD35" s="214" t="str">
        <f t="shared" si="38"/>
        <v/>
      </c>
      <c r="AE35" s="208"/>
      <c r="AF35" s="214" t="str">
        <f t="shared" si="39"/>
        <v/>
      </c>
      <c r="AG35" s="208"/>
      <c r="AH35" s="214" t="str">
        <f t="shared" si="40"/>
        <v/>
      </c>
      <c r="AI35" s="208"/>
      <c r="AJ35" s="214" t="str">
        <f t="shared" si="41"/>
        <v/>
      </c>
      <c r="AK35" s="208"/>
      <c r="AL35" s="214" t="str">
        <f t="shared" si="42"/>
        <v/>
      </c>
      <c r="AM35" s="208"/>
      <c r="AN35" s="214" t="str">
        <f t="shared" si="43"/>
        <v/>
      </c>
      <c r="AO35" s="208"/>
      <c r="AP35" s="214" t="str">
        <f t="shared" si="44"/>
        <v/>
      </c>
      <c r="AQ35" s="229"/>
      <c r="AR35" s="227">
        <f t="shared" si="45"/>
        <v>0</v>
      </c>
      <c r="AS35" s="228"/>
      <c r="AT35" s="210"/>
      <c r="AU35" s="227">
        <f t="shared" si="46"/>
        <v>0</v>
      </c>
      <c r="AV35" s="228"/>
      <c r="AW35" s="210"/>
      <c r="AX35" s="227">
        <f t="shared" si="47"/>
        <v>0</v>
      </c>
      <c r="AY35" s="228"/>
      <c r="AZ35" s="210"/>
      <c r="BA35" s="227">
        <f t="shared" si="48"/>
        <v>0</v>
      </c>
      <c r="BB35" s="228"/>
      <c r="BC35" s="210"/>
      <c r="BD35" s="227">
        <f t="shared" si="49"/>
        <v>0</v>
      </c>
      <c r="BE35" s="228"/>
      <c r="BF35" s="210"/>
      <c r="BG35" s="227">
        <f t="shared" si="50"/>
        <v>0</v>
      </c>
      <c r="BH35" s="228"/>
      <c r="BI35" s="210"/>
      <c r="BJ35" s="227">
        <f t="shared" si="51"/>
        <v>0</v>
      </c>
      <c r="BK35" s="228"/>
      <c r="BL35" s="210"/>
      <c r="BM35" s="227">
        <f t="shared" si="52"/>
        <v>0</v>
      </c>
      <c r="BN35" s="228"/>
      <c r="BO35" s="210"/>
      <c r="BP35" s="227">
        <f t="shared" si="53"/>
        <v>0</v>
      </c>
      <c r="BQ35" s="228"/>
      <c r="BR35" s="230"/>
      <c r="BS35" s="653">
        <f>BS32/BS26</f>
        <v>0.8553403810696012</v>
      </c>
    </row>
    <row r="36" spans="1:71" ht="15" thickBot="1" x14ac:dyDescent="0.35">
      <c r="A36" s="616"/>
      <c r="B36" s="619"/>
      <c r="C36" s="651"/>
      <c r="D36" s="625"/>
      <c r="E36" s="628"/>
      <c r="F36" s="219" t="s">
        <v>64</v>
      </c>
      <c r="G36" s="220"/>
      <c r="H36" s="221" t="str">
        <f t="shared" si="27"/>
        <v/>
      </c>
      <c r="I36" s="220"/>
      <c r="J36" s="221" t="str">
        <f t="shared" si="28"/>
        <v/>
      </c>
      <c r="K36" s="220"/>
      <c r="L36" s="221" t="str">
        <f t="shared" si="29"/>
        <v/>
      </c>
      <c r="M36" s="220"/>
      <c r="N36" s="221" t="str">
        <f t="shared" si="30"/>
        <v/>
      </c>
      <c r="O36" s="220"/>
      <c r="P36" s="221" t="str">
        <f t="shared" si="31"/>
        <v/>
      </c>
      <c r="Q36" s="220"/>
      <c r="R36" s="221" t="str">
        <f t="shared" si="32"/>
        <v/>
      </c>
      <c r="S36" s="220"/>
      <c r="T36" s="221" t="str">
        <f t="shared" si="33"/>
        <v/>
      </c>
      <c r="U36" s="220"/>
      <c r="V36" s="221" t="str">
        <f t="shared" si="34"/>
        <v/>
      </c>
      <c r="W36" s="220"/>
      <c r="X36" s="221" t="str">
        <f t="shared" si="35"/>
        <v/>
      </c>
      <c r="Y36" s="220"/>
      <c r="Z36" s="221" t="str">
        <f t="shared" si="36"/>
        <v/>
      </c>
      <c r="AA36" s="220"/>
      <c r="AB36" s="221" t="str">
        <f t="shared" si="37"/>
        <v/>
      </c>
      <c r="AC36" s="220"/>
      <c r="AD36" s="221" t="str">
        <f t="shared" si="38"/>
        <v/>
      </c>
      <c r="AE36" s="220"/>
      <c r="AF36" s="221" t="str">
        <f t="shared" si="39"/>
        <v/>
      </c>
      <c r="AG36" s="220"/>
      <c r="AH36" s="221" t="str">
        <f t="shared" si="40"/>
        <v/>
      </c>
      <c r="AI36" s="220"/>
      <c r="AJ36" s="221" t="str">
        <f t="shared" si="41"/>
        <v/>
      </c>
      <c r="AK36" s="220"/>
      <c r="AL36" s="221" t="str">
        <f t="shared" si="42"/>
        <v/>
      </c>
      <c r="AM36" s="220"/>
      <c r="AN36" s="221" t="str">
        <f t="shared" si="43"/>
        <v/>
      </c>
      <c r="AO36" s="220"/>
      <c r="AP36" s="221" t="str">
        <f t="shared" si="44"/>
        <v/>
      </c>
      <c r="AQ36" s="231"/>
      <c r="AR36" s="232">
        <f t="shared" si="45"/>
        <v>0</v>
      </c>
      <c r="AS36" s="233"/>
      <c r="AT36" s="222"/>
      <c r="AU36" s="232">
        <f t="shared" si="46"/>
        <v>0</v>
      </c>
      <c r="AV36" s="233"/>
      <c r="AW36" s="222"/>
      <c r="AX36" s="232">
        <f t="shared" si="47"/>
        <v>0</v>
      </c>
      <c r="AY36" s="233"/>
      <c r="AZ36" s="222"/>
      <c r="BA36" s="232">
        <f t="shared" si="48"/>
        <v>0</v>
      </c>
      <c r="BB36" s="233"/>
      <c r="BC36" s="222"/>
      <c r="BD36" s="232">
        <f t="shared" si="49"/>
        <v>0</v>
      </c>
      <c r="BE36" s="233"/>
      <c r="BF36" s="222"/>
      <c r="BG36" s="232">
        <f t="shared" si="50"/>
        <v>0</v>
      </c>
      <c r="BH36" s="233"/>
      <c r="BI36" s="222"/>
      <c r="BJ36" s="232">
        <f t="shared" si="51"/>
        <v>0</v>
      </c>
      <c r="BK36" s="233"/>
      <c r="BL36" s="222"/>
      <c r="BM36" s="232">
        <f t="shared" si="52"/>
        <v>0</v>
      </c>
      <c r="BN36" s="233"/>
      <c r="BO36" s="222"/>
      <c r="BP36" s="232">
        <f t="shared" si="53"/>
        <v>0</v>
      </c>
      <c r="BQ36" s="233"/>
      <c r="BR36" s="234"/>
      <c r="BS36" s="654"/>
    </row>
    <row r="37" spans="1:71" ht="15" customHeight="1" x14ac:dyDescent="0.3">
      <c r="A37" s="643" t="s">
        <v>27</v>
      </c>
      <c r="B37" s="645" t="s">
        <v>28</v>
      </c>
      <c r="C37" s="645" t="s">
        <v>154</v>
      </c>
      <c r="D37" s="645" t="s">
        <v>30</v>
      </c>
      <c r="E37" s="635" t="s">
        <v>31</v>
      </c>
      <c r="F37" s="647" t="s">
        <v>32</v>
      </c>
      <c r="G37" s="639" t="s">
        <v>33</v>
      </c>
      <c r="H37" s="641" t="s">
        <v>34</v>
      </c>
      <c r="I37" s="639" t="s">
        <v>33</v>
      </c>
      <c r="J37" s="641" t="s">
        <v>34</v>
      </c>
      <c r="K37" s="639" t="s">
        <v>33</v>
      </c>
      <c r="L37" s="641" t="s">
        <v>34</v>
      </c>
      <c r="M37" s="639" t="s">
        <v>33</v>
      </c>
      <c r="N37" s="641" t="s">
        <v>34</v>
      </c>
      <c r="O37" s="639" t="s">
        <v>33</v>
      </c>
      <c r="P37" s="641" t="s">
        <v>34</v>
      </c>
      <c r="Q37" s="639" t="s">
        <v>33</v>
      </c>
      <c r="R37" s="641" t="s">
        <v>34</v>
      </c>
      <c r="S37" s="639" t="s">
        <v>33</v>
      </c>
      <c r="T37" s="641" t="s">
        <v>34</v>
      </c>
      <c r="U37" s="639" t="s">
        <v>33</v>
      </c>
      <c r="V37" s="641" t="s">
        <v>34</v>
      </c>
      <c r="W37" s="639" t="s">
        <v>33</v>
      </c>
      <c r="X37" s="641" t="s">
        <v>34</v>
      </c>
      <c r="Y37" s="639" t="s">
        <v>33</v>
      </c>
      <c r="Z37" s="641" t="s">
        <v>34</v>
      </c>
      <c r="AA37" s="639" t="s">
        <v>33</v>
      </c>
      <c r="AB37" s="641" t="s">
        <v>34</v>
      </c>
      <c r="AC37" s="639" t="s">
        <v>33</v>
      </c>
      <c r="AD37" s="641" t="s">
        <v>34</v>
      </c>
      <c r="AE37" s="639" t="s">
        <v>33</v>
      </c>
      <c r="AF37" s="641" t="s">
        <v>34</v>
      </c>
      <c r="AG37" s="639" t="s">
        <v>33</v>
      </c>
      <c r="AH37" s="641" t="s">
        <v>34</v>
      </c>
      <c r="AI37" s="639" t="s">
        <v>33</v>
      </c>
      <c r="AJ37" s="641" t="s">
        <v>34</v>
      </c>
      <c r="AK37" s="639" t="s">
        <v>33</v>
      </c>
      <c r="AL37" s="641" t="s">
        <v>34</v>
      </c>
      <c r="AM37" s="639" t="s">
        <v>33</v>
      </c>
      <c r="AN37" s="641" t="s">
        <v>34</v>
      </c>
      <c r="AO37" s="639" t="s">
        <v>33</v>
      </c>
      <c r="AP37" s="641" t="s">
        <v>34</v>
      </c>
      <c r="AQ37" s="668" t="s">
        <v>33</v>
      </c>
      <c r="AR37" s="658" t="s">
        <v>35</v>
      </c>
      <c r="AS37" s="660" t="s">
        <v>34</v>
      </c>
      <c r="AT37" s="668" t="s">
        <v>33</v>
      </c>
      <c r="AU37" s="658" t="s">
        <v>35</v>
      </c>
      <c r="AV37" s="660" t="s">
        <v>34</v>
      </c>
      <c r="AW37" s="668" t="s">
        <v>33</v>
      </c>
      <c r="AX37" s="658" t="s">
        <v>35</v>
      </c>
      <c r="AY37" s="660" t="s">
        <v>34</v>
      </c>
      <c r="AZ37" s="668" t="s">
        <v>33</v>
      </c>
      <c r="BA37" s="658" t="s">
        <v>35</v>
      </c>
      <c r="BB37" s="660" t="s">
        <v>34</v>
      </c>
      <c r="BC37" s="668" t="s">
        <v>33</v>
      </c>
      <c r="BD37" s="658" t="s">
        <v>35</v>
      </c>
      <c r="BE37" s="660" t="s">
        <v>34</v>
      </c>
      <c r="BF37" s="668" t="s">
        <v>33</v>
      </c>
      <c r="BG37" s="658" t="s">
        <v>35</v>
      </c>
      <c r="BH37" s="660" t="s">
        <v>34</v>
      </c>
      <c r="BI37" s="668" t="s">
        <v>33</v>
      </c>
      <c r="BJ37" s="658" t="s">
        <v>35</v>
      </c>
      <c r="BK37" s="660" t="s">
        <v>34</v>
      </c>
      <c r="BL37" s="668" t="s">
        <v>33</v>
      </c>
      <c r="BM37" s="658" t="s">
        <v>35</v>
      </c>
      <c r="BN37" s="660" t="s">
        <v>34</v>
      </c>
      <c r="BO37" s="668" t="s">
        <v>33</v>
      </c>
      <c r="BP37" s="658" t="s">
        <v>35</v>
      </c>
      <c r="BQ37" s="660" t="s">
        <v>34</v>
      </c>
      <c r="BR37" s="668" t="s">
        <v>33</v>
      </c>
      <c r="BS37" s="742" t="s">
        <v>36</v>
      </c>
    </row>
    <row r="38" spans="1:71" ht="15" customHeight="1" x14ac:dyDescent="0.3">
      <c r="A38" s="644"/>
      <c r="B38" s="646"/>
      <c r="C38" s="646"/>
      <c r="D38" s="646"/>
      <c r="E38" s="636"/>
      <c r="F38" s="648"/>
      <c r="G38" s="640"/>
      <c r="H38" s="642"/>
      <c r="I38" s="640"/>
      <c r="J38" s="642"/>
      <c r="K38" s="640"/>
      <c r="L38" s="642"/>
      <c r="M38" s="640"/>
      <c r="N38" s="642"/>
      <c r="O38" s="640"/>
      <c r="P38" s="642"/>
      <c r="Q38" s="640"/>
      <c r="R38" s="642"/>
      <c r="S38" s="640"/>
      <c r="T38" s="642"/>
      <c r="U38" s="640"/>
      <c r="V38" s="642"/>
      <c r="W38" s="640"/>
      <c r="X38" s="642"/>
      <c r="Y38" s="640"/>
      <c r="Z38" s="642"/>
      <c r="AA38" s="640"/>
      <c r="AB38" s="642"/>
      <c r="AC38" s="640"/>
      <c r="AD38" s="642"/>
      <c r="AE38" s="640"/>
      <c r="AF38" s="642"/>
      <c r="AG38" s="640"/>
      <c r="AH38" s="642"/>
      <c r="AI38" s="640"/>
      <c r="AJ38" s="642"/>
      <c r="AK38" s="640"/>
      <c r="AL38" s="642"/>
      <c r="AM38" s="640"/>
      <c r="AN38" s="642"/>
      <c r="AO38" s="640"/>
      <c r="AP38" s="642"/>
      <c r="AQ38" s="667"/>
      <c r="AR38" s="636"/>
      <c r="AS38" s="638"/>
      <c r="AT38" s="667"/>
      <c r="AU38" s="636"/>
      <c r="AV38" s="638"/>
      <c r="AW38" s="667"/>
      <c r="AX38" s="636"/>
      <c r="AY38" s="638"/>
      <c r="AZ38" s="667"/>
      <c r="BA38" s="636"/>
      <c r="BB38" s="638"/>
      <c r="BC38" s="667"/>
      <c r="BD38" s="636"/>
      <c r="BE38" s="638"/>
      <c r="BF38" s="667"/>
      <c r="BG38" s="636"/>
      <c r="BH38" s="638"/>
      <c r="BI38" s="667"/>
      <c r="BJ38" s="636"/>
      <c r="BK38" s="638"/>
      <c r="BL38" s="667"/>
      <c r="BM38" s="636"/>
      <c r="BN38" s="638"/>
      <c r="BO38" s="667"/>
      <c r="BP38" s="636"/>
      <c r="BQ38" s="638"/>
      <c r="BR38" s="667"/>
      <c r="BS38" s="613"/>
    </row>
    <row r="39" spans="1:71" ht="15" customHeight="1" x14ac:dyDescent="0.3">
      <c r="A39" s="614" t="s">
        <v>159</v>
      </c>
      <c r="B39" s="617">
        <v>2084</v>
      </c>
      <c r="C39" s="649" t="s">
        <v>312</v>
      </c>
      <c r="D39" s="623" t="s">
        <v>160</v>
      </c>
      <c r="E39" s="626" t="s">
        <v>45</v>
      </c>
      <c r="F39" s="207" t="s">
        <v>41</v>
      </c>
      <c r="G39" s="208"/>
      <c r="H39" s="209" t="str">
        <f t="shared" ref="H39:H50" si="54">IF(G39&gt;0,G39,"")</f>
        <v/>
      </c>
      <c r="I39" s="208"/>
      <c r="J39" s="209" t="str">
        <f t="shared" ref="J39:J50" si="55">IF(I39&gt;0,I39,"")</f>
        <v/>
      </c>
      <c r="K39" s="208"/>
      <c r="L39" s="209" t="str">
        <f t="shared" ref="L39:L50" si="56">IF(K39&gt;0,K39,"")</f>
        <v/>
      </c>
      <c r="M39" s="208"/>
      <c r="N39" s="209" t="str">
        <f t="shared" ref="N39:N50" si="57">IF(M39&gt;0,M39,"")</f>
        <v/>
      </c>
      <c r="O39" s="208"/>
      <c r="P39" s="209" t="str">
        <f t="shared" ref="P39:P50" si="58">IF(O39&gt;0,O39,"")</f>
        <v/>
      </c>
      <c r="Q39" s="208"/>
      <c r="R39" s="209" t="str">
        <f t="shared" ref="R39:R50" si="59">IF(Q39&gt;0,Q39,"")</f>
        <v/>
      </c>
      <c r="S39" s="208"/>
      <c r="T39" s="209" t="str">
        <f t="shared" ref="T39:T50" si="60">IF(S39&gt;0,S39,"")</f>
        <v/>
      </c>
      <c r="U39" s="208"/>
      <c r="V39" s="209" t="str">
        <f t="shared" ref="V39:V50" si="61">IF(U39&gt;0,U39,"")</f>
        <v/>
      </c>
      <c r="W39" s="208"/>
      <c r="X39" s="209" t="str">
        <f t="shared" ref="X39:X50" si="62">IF(W39&gt;0,W39,"")</f>
        <v/>
      </c>
      <c r="Y39" s="208"/>
      <c r="Z39" s="209" t="str">
        <f t="shared" ref="Z39:Z50" si="63">IF(Y39&gt;0,Y39,"")</f>
        <v/>
      </c>
      <c r="AA39" s="208"/>
      <c r="AB39" s="209" t="str">
        <f t="shared" ref="AB39:AB50" si="64">IF(AA39&gt;0,AA39,"")</f>
        <v/>
      </c>
      <c r="AC39" s="208"/>
      <c r="AD39" s="209" t="str">
        <f t="shared" ref="AD39:AD50" si="65">IF(AC39&gt;0,AC39,"")</f>
        <v/>
      </c>
      <c r="AE39" s="208"/>
      <c r="AF39" s="209" t="str">
        <f t="shared" ref="AF39:AF50" si="66">IF(AE39&gt;0,AE39,"")</f>
        <v/>
      </c>
      <c r="AG39" s="208"/>
      <c r="AH39" s="209" t="str">
        <f t="shared" ref="AH39:AH50" si="67">IF(AG39&gt;0,AG39,"")</f>
        <v/>
      </c>
      <c r="AI39" s="208"/>
      <c r="AJ39" s="209" t="str">
        <f t="shared" ref="AJ39:AJ50" si="68">IF(AI39&gt;0,AI39,"")</f>
        <v/>
      </c>
      <c r="AK39" s="208"/>
      <c r="AL39" s="209" t="str">
        <f t="shared" ref="AL39:AL50" si="69">IF(AK39&gt;0,AK39,"")</f>
        <v/>
      </c>
      <c r="AM39" s="208"/>
      <c r="AN39" s="209" t="str">
        <f t="shared" ref="AN39:AN50" si="70">IF(AM39&gt;0,AM39,"")</f>
        <v/>
      </c>
      <c r="AO39" s="208"/>
      <c r="AP39" s="209" t="str">
        <f t="shared" ref="AP39:AP50" si="71">IF(AO39&gt;0,AO39,"")</f>
        <v/>
      </c>
      <c r="AQ39" s="210"/>
      <c r="AR39" s="225">
        <f t="shared" ref="AR39:AR50" si="72">AQ39-AS39</f>
        <v>0</v>
      </c>
      <c r="AS39" s="226"/>
      <c r="AT39" s="210"/>
      <c r="AU39" s="225">
        <f t="shared" ref="AU39:AU50" si="73">AT39-AV39</f>
        <v>0</v>
      </c>
      <c r="AV39" s="226"/>
      <c r="AW39" s="210"/>
      <c r="AX39" s="225">
        <f t="shared" ref="AX39:AX50" si="74">AW39-AY39</f>
        <v>0</v>
      </c>
      <c r="AY39" s="226"/>
      <c r="AZ39" s="210"/>
      <c r="BA39" s="225">
        <f t="shared" ref="BA39:BA50" si="75">AZ39-BB39</f>
        <v>0</v>
      </c>
      <c r="BB39" s="226"/>
      <c r="BC39" s="210"/>
      <c r="BD39" s="225">
        <f t="shared" ref="BD39:BD50" si="76">BC39-BE39</f>
        <v>0</v>
      </c>
      <c r="BE39" s="226"/>
      <c r="BF39" s="210"/>
      <c r="BG39" s="225">
        <f t="shared" ref="BG39:BG50" si="77">BF39-BH39</f>
        <v>0</v>
      </c>
      <c r="BH39" s="226"/>
      <c r="BI39" s="210"/>
      <c r="BJ39" s="225">
        <f t="shared" ref="BJ39:BJ50" si="78">BI39-BK39</f>
        <v>0</v>
      </c>
      <c r="BK39" s="226"/>
      <c r="BL39" s="210"/>
      <c r="BM39" s="225">
        <f t="shared" ref="BM39:BM50" si="79">BL39-BN39</f>
        <v>0</v>
      </c>
      <c r="BN39" s="226"/>
      <c r="BO39" s="210"/>
      <c r="BP39" s="225">
        <f t="shared" ref="BP39:BP50" si="80">BO39-BQ39</f>
        <v>0</v>
      </c>
      <c r="BQ39" s="226"/>
      <c r="BR39" s="210"/>
      <c r="BS39" s="213" t="s">
        <v>42</v>
      </c>
    </row>
    <row r="40" spans="1:71" x14ac:dyDescent="0.3">
      <c r="A40" s="615"/>
      <c r="B40" s="618"/>
      <c r="C40" s="650"/>
      <c r="D40" s="624"/>
      <c r="E40" s="627"/>
      <c r="F40" s="207" t="s">
        <v>53</v>
      </c>
      <c r="G40" s="208"/>
      <c r="H40" s="214" t="str">
        <f t="shared" si="54"/>
        <v/>
      </c>
      <c r="I40" s="208"/>
      <c r="J40" s="214" t="str">
        <f t="shared" si="55"/>
        <v/>
      </c>
      <c r="K40" s="208"/>
      <c r="L40" s="214" t="str">
        <f t="shared" si="56"/>
        <v/>
      </c>
      <c r="M40" s="208"/>
      <c r="N40" s="214" t="str">
        <f t="shared" si="57"/>
        <v/>
      </c>
      <c r="O40" s="208"/>
      <c r="P40" s="214" t="str">
        <f t="shared" si="58"/>
        <v/>
      </c>
      <c r="Q40" s="208"/>
      <c r="R40" s="214" t="str">
        <f t="shared" si="59"/>
        <v/>
      </c>
      <c r="S40" s="208"/>
      <c r="T40" s="214" t="str">
        <f t="shared" si="60"/>
        <v/>
      </c>
      <c r="U40" s="208"/>
      <c r="V40" s="214" t="str">
        <f t="shared" si="61"/>
        <v/>
      </c>
      <c r="W40" s="208"/>
      <c r="X40" s="214" t="str">
        <f t="shared" si="62"/>
        <v/>
      </c>
      <c r="Y40" s="208"/>
      <c r="Z40" s="214" t="str">
        <f t="shared" si="63"/>
        <v/>
      </c>
      <c r="AA40" s="208"/>
      <c r="AB40" s="214" t="str">
        <f t="shared" si="64"/>
        <v/>
      </c>
      <c r="AC40" s="208"/>
      <c r="AD40" s="214" t="str">
        <f t="shared" si="65"/>
        <v/>
      </c>
      <c r="AE40" s="208"/>
      <c r="AF40" s="214" t="str">
        <f t="shared" si="66"/>
        <v/>
      </c>
      <c r="AG40" s="208"/>
      <c r="AH40" s="214" t="str">
        <f t="shared" si="67"/>
        <v/>
      </c>
      <c r="AI40" s="208"/>
      <c r="AJ40" s="214" t="str">
        <f t="shared" si="68"/>
        <v/>
      </c>
      <c r="AK40" s="208"/>
      <c r="AL40" s="214" t="str">
        <f t="shared" si="69"/>
        <v/>
      </c>
      <c r="AM40" s="208"/>
      <c r="AN40" s="214" t="str">
        <f t="shared" si="70"/>
        <v/>
      </c>
      <c r="AO40" s="208"/>
      <c r="AP40" s="214" t="str">
        <f t="shared" si="71"/>
        <v/>
      </c>
      <c r="AQ40" s="210"/>
      <c r="AR40" s="227">
        <f t="shared" si="72"/>
        <v>0</v>
      </c>
      <c r="AS40" s="228"/>
      <c r="AT40" s="210"/>
      <c r="AU40" s="227">
        <f t="shared" si="73"/>
        <v>0</v>
      </c>
      <c r="AV40" s="228"/>
      <c r="AW40" s="210"/>
      <c r="AX40" s="227">
        <f t="shared" si="74"/>
        <v>0</v>
      </c>
      <c r="AY40" s="228"/>
      <c r="AZ40" s="210"/>
      <c r="BA40" s="227">
        <f t="shared" si="75"/>
        <v>0</v>
      </c>
      <c r="BB40" s="228"/>
      <c r="BC40" s="210"/>
      <c r="BD40" s="227">
        <f t="shared" si="76"/>
        <v>0</v>
      </c>
      <c r="BE40" s="228"/>
      <c r="BF40" s="210"/>
      <c r="BG40" s="227">
        <f t="shared" si="77"/>
        <v>0</v>
      </c>
      <c r="BH40" s="228"/>
      <c r="BI40" s="210"/>
      <c r="BJ40" s="227">
        <f t="shared" si="78"/>
        <v>0</v>
      </c>
      <c r="BK40" s="228"/>
      <c r="BL40" s="210"/>
      <c r="BM40" s="227">
        <f t="shared" si="79"/>
        <v>0</v>
      </c>
      <c r="BN40" s="228"/>
      <c r="BO40" s="210"/>
      <c r="BP40" s="227">
        <f t="shared" si="80"/>
        <v>0</v>
      </c>
      <c r="BQ40" s="228"/>
      <c r="BR40" s="210"/>
      <c r="BS40" s="629">
        <f>SUM(AQ39:AQ50,AT39:AT50,AW39:AW50,AZ39:AZ50,BC39:BC50,BR39:BR50)+SUM(AO39:AO50,AM39:AM50,AK39:AK50,AI39:AI50,AG39:AG50,AE39:AE50,AC39:AC50,AA39:AA50,Y39:Y50,W39:W50,U39:U50,S39:S50,Q37,Q39:Q50,O39:O50,M39:M50,K39:K50,I39:I50,G39:G50,Q37)</f>
        <v>1510000</v>
      </c>
    </row>
    <row r="41" spans="1:71" x14ac:dyDescent="0.3">
      <c r="A41" s="615"/>
      <c r="B41" s="618"/>
      <c r="C41" s="650"/>
      <c r="D41" s="624"/>
      <c r="E41" s="627"/>
      <c r="F41" s="207" t="s">
        <v>54</v>
      </c>
      <c r="G41" s="208"/>
      <c r="H41" s="214" t="str">
        <f t="shared" si="54"/>
        <v/>
      </c>
      <c r="I41" s="208"/>
      <c r="J41" s="214" t="str">
        <f t="shared" si="55"/>
        <v/>
      </c>
      <c r="K41" s="208"/>
      <c r="L41" s="214" t="str">
        <f t="shared" si="56"/>
        <v/>
      </c>
      <c r="M41" s="208"/>
      <c r="N41" s="214" t="str">
        <f t="shared" si="57"/>
        <v/>
      </c>
      <c r="O41" s="208"/>
      <c r="P41" s="214" t="str">
        <f t="shared" si="58"/>
        <v/>
      </c>
      <c r="Q41" s="208"/>
      <c r="R41" s="214" t="str">
        <f t="shared" si="59"/>
        <v/>
      </c>
      <c r="S41" s="208"/>
      <c r="T41" s="214" t="str">
        <f t="shared" si="60"/>
        <v/>
      </c>
      <c r="U41" s="208"/>
      <c r="V41" s="214" t="str">
        <f t="shared" si="61"/>
        <v/>
      </c>
      <c r="W41" s="208"/>
      <c r="X41" s="214" t="str">
        <f t="shared" si="62"/>
        <v/>
      </c>
      <c r="Y41" s="208"/>
      <c r="Z41" s="214" t="str">
        <f t="shared" si="63"/>
        <v/>
      </c>
      <c r="AA41" s="208"/>
      <c r="AB41" s="214" t="str">
        <f t="shared" si="64"/>
        <v/>
      </c>
      <c r="AC41" s="208"/>
      <c r="AD41" s="214" t="str">
        <f t="shared" si="65"/>
        <v/>
      </c>
      <c r="AE41" s="208"/>
      <c r="AF41" s="214" t="str">
        <f t="shared" si="66"/>
        <v/>
      </c>
      <c r="AG41" s="208"/>
      <c r="AH41" s="214" t="str">
        <f t="shared" si="67"/>
        <v/>
      </c>
      <c r="AI41" s="208"/>
      <c r="AJ41" s="214" t="str">
        <f t="shared" si="68"/>
        <v/>
      </c>
      <c r="AK41" s="208"/>
      <c r="AL41" s="214" t="str">
        <f t="shared" si="69"/>
        <v/>
      </c>
      <c r="AM41" s="208"/>
      <c r="AN41" s="214" t="str">
        <f t="shared" si="70"/>
        <v/>
      </c>
      <c r="AO41" s="208"/>
      <c r="AP41" s="214" t="str">
        <f t="shared" si="71"/>
        <v/>
      </c>
      <c r="AQ41" s="210"/>
      <c r="AR41" s="227">
        <f t="shared" si="72"/>
        <v>0</v>
      </c>
      <c r="AS41" s="228"/>
      <c r="AT41" s="210"/>
      <c r="AU41" s="227">
        <f t="shared" si="73"/>
        <v>0</v>
      </c>
      <c r="AV41" s="228"/>
      <c r="AW41" s="210"/>
      <c r="AX41" s="227">
        <f t="shared" si="74"/>
        <v>0</v>
      </c>
      <c r="AY41" s="228"/>
      <c r="AZ41" s="210"/>
      <c r="BA41" s="227">
        <f t="shared" si="75"/>
        <v>0</v>
      </c>
      <c r="BB41" s="228"/>
      <c r="BC41" s="210"/>
      <c r="BD41" s="227">
        <f t="shared" si="76"/>
        <v>0</v>
      </c>
      <c r="BE41" s="228"/>
      <c r="BF41" s="210"/>
      <c r="BG41" s="227">
        <f t="shared" si="77"/>
        <v>0</v>
      </c>
      <c r="BH41" s="228"/>
      <c r="BI41" s="210"/>
      <c r="BJ41" s="227">
        <f t="shared" si="78"/>
        <v>0</v>
      </c>
      <c r="BK41" s="228"/>
      <c r="BL41" s="210"/>
      <c r="BM41" s="227">
        <f t="shared" si="79"/>
        <v>0</v>
      </c>
      <c r="BN41" s="228"/>
      <c r="BO41" s="210"/>
      <c r="BP41" s="227">
        <f t="shared" si="80"/>
        <v>0</v>
      </c>
      <c r="BQ41" s="228"/>
      <c r="BR41" s="210"/>
      <c r="BS41" s="629"/>
    </row>
    <row r="42" spans="1:71" x14ac:dyDescent="0.3">
      <c r="A42" s="615"/>
      <c r="B42" s="618"/>
      <c r="C42" s="650"/>
      <c r="D42" s="624"/>
      <c r="E42" s="627"/>
      <c r="F42" s="207" t="s">
        <v>55</v>
      </c>
      <c r="G42" s="208"/>
      <c r="H42" s="217" t="str">
        <f t="shared" si="54"/>
        <v/>
      </c>
      <c r="I42" s="208"/>
      <c r="J42" s="217" t="str">
        <f t="shared" si="55"/>
        <v/>
      </c>
      <c r="K42" s="208"/>
      <c r="L42" s="217" t="str">
        <f t="shared" si="56"/>
        <v/>
      </c>
      <c r="M42" s="208"/>
      <c r="N42" s="217" t="str">
        <f t="shared" si="57"/>
        <v/>
      </c>
      <c r="O42" s="208"/>
      <c r="P42" s="217" t="str">
        <f t="shared" si="58"/>
        <v/>
      </c>
      <c r="Q42" s="208"/>
      <c r="R42" s="217" t="str">
        <f t="shared" si="59"/>
        <v/>
      </c>
      <c r="S42" s="208"/>
      <c r="T42" s="217" t="str">
        <f t="shared" si="60"/>
        <v/>
      </c>
      <c r="U42" s="208"/>
      <c r="V42" s="217" t="str">
        <f t="shared" si="61"/>
        <v/>
      </c>
      <c r="W42" s="208"/>
      <c r="X42" s="217" t="str">
        <f t="shared" si="62"/>
        <v/>
      </c>
      <c r="Y42" s="208"/>
      <c r="Z42" s="217" t="str">
        <f t="shared" si="63"/>
        <v/>
      </c>
      <c r="AA42" s="208"/>
      <c r="AB42" s="217" t="str">
        <f t="shared" si="64"/>
        <v/>
      </c>
      <c r="AC42" s="208"/>
      <c r="AD42" s="217" t="str">
        <f t="shared" si="65"/>
        <v/>
      </c>
      <c r="AE42" s="208"/>
      <c r="AF42" s="217" t="str">
        <f t="shared" si="66"/>
        <v/>
      </c>
      <c r="AG42" s="208"/>
      <c r="AH42" s="217" t="str">
        <f t="shared" si="67"/>
        <v/>
      </c>
      <c r="AI42" s="208"/>
      <c r="AJ42" s="217" t="str">
        <f t="shared" si="68"/>
        <v/>
      </c>
      <c r="AK42" s="208"/>
      <c r="AL42" s="217" t="str">
        <f t="shared" si="69"/>
        <v/>
      </c>
      <c r="AM42" s="208"/>
      <c r="AN42" s="217" t="str">
        <f t="shared" si="70"/>
        <v/>
      </c>
      <c r="AO42" s="208"/>
      <c r="AP42" s="217" t="str">
        <f t="shared" si="71"/>
        <v/>
      </c>
      <c r="AQ42" s="210"/>
      <c r="AR42" s="227">
        <f t="shared" si="72"/>
        <v>0</v>
      </c>
      <c r="AS42" s="228"/>
      <c r="AT42" s="210"/>
      <c r="AU42" s="227">
        <f t="shared" si="73"/>
        <v>0</v>
      </c>
      <c r="AV42" s="228"/>
      <c r="AW42" s="210"/>
      <c r="AX42" s="227">
        <f t="shared" si="74"/>
        <v>0</v>
      </c>
      <c r="AY42" s="228"/>
      <c r="AZ42" s="210"/>
      <c r="BA42" s="227">
        <f t="shared" si="75"/>
        <v>0</v>
      </c>
      <c r="BB42" s="228"/>
      <c r="BC42" s="210"/>
      <c r="BD42" s="227">
        <f t="shared" si="76"/>
        <v>0</v>
      </c>
      <c r="BE42" s="228"/>
      <c r="BF42" s="210"/>
      <c r="BG42" s="227">
        <f t="shared" si="77"/>
        <v>0</v>
      </c>
      <c r="BH42" s="228"/>
      <c r="BI42" s="210"/>
      <c r="BJ42" s="227">
        <f t="shared" si="78"/>
        <v>0</v>
      </c>
      <c r="BK42" s="228"/>
      <c r="BL42" s="210"/>
      <c r="BM42" s="227">
        <f t="shared" si="79"/>
        <v>0</v>
      </c>
      <c r="BN42" s="228"/>
      <c r="BO42" s="210"/>
      <c r="BP42" s="227">
        <f t="shared" si="80"/>
        <v>0</v>
      </c>
      <c r="BQ42" s="228"/>
      <c r="BR42" s="210"/>
      <c r="BS42" s="218" t="s">
        <v>43</v>
      </c>
    </row>
    <row r="43" spans="1:71" ht="15" customHeight="1" x14ac:dyDescent="0.3">
      <c r="A43" s="615"/>
      <c r="B43" s="618"/>
      <c r="C43" s="650"/>
      <c r="D43" s="624"/>
      <c r="E43" s="627"/>
      <c r="F43" s="207" t="s">
        <v>56</v>
      </c>
      <c r="G43" s="208"/>
      <c r="H43" s="217" t="str">
        <f t="shared" si="54"/>
        <v/>
      </c>
      <c r="I43" s="208"/>
      <c r="J43" s="217" t="str">
        <f t="shared" si="55"/>
        <v/>
      </c>
      <c r="K43" s="208"/>
      <c r="L43" s="217" t="str">
        <f t="shared" si="56"/>
        <v/>
      </c>
      <c r="M43" s="208"/>
      <c r="N43" s="217" t="str">
        <f t="shared" si="57"/>
        <v/>
      </c>
      <c r="O43" s="208"/>
      <c r="P43" s="217" t="str">
        <f t="shared" si="58"/>
        <v/>
      </c>
      <c r="Q43" s="208"/>
      <c r="R43" s="217" t="str">
        <f t="shared" si="59"/>
        <v/>
      </c>
      <c r="S43" s="208"/>
      <c r="T43" s="217" t="str">
        <f t="shared" si="60"/>
        <v/>
      </c>
      <c r="U43" s="208"/>
      <c r="V43" s="217" t="str">
        <f t="shared" si="61"/>
        <v/>
      </c>
      <c r="W43" s="208"/>
      <c r="X43" s="217" t="str">
        <f t="shared" si="62"/>
        <v/>
      </c>
      <c r="Y43" s="208"/>
      <c r="Z43" s="217" t="str">
        <f t="shared" si="63"/>
        <v/>
      </c>
      <c r="AA43" s="208"/>
      <c r="AB43" s="217" t="str">
        <f t="shared" si="64"/>
        <v/>
      </c>
      <c r="AC43" s="208"/>
      <c r="AD43" s="217" t="str">
        <f t="shared" si="65"/>
        <v/>
      </c>
      <c r="AE43" s="208"/>
      <c r="AF43" s="217" t="str">
        <f t="shared" si="66"/>
        <v/>
      </c>
      <c r="AG43" s="208"/>
      <c r="AH43" s="217" t="str">
        <f t="shared" si="67"/>
        <v/>
      </c>
      <c r="AI43" s="208"/>
      <c r="AJ43" s="217" t="str">
        <f t="shared" si="68"/>
        <v/>
      </c>
      <c r="AK43" s="208"/>
      <c r="AL43" s="217" t="str">
        <f t="shared" si="69"/>
        <v/>
      </c>
      <c r="AM43" s="208"/>
      <c r="AN43" s="217" t="str">
        <f t="shared" si="70"/>
        <v/>
      </c>
      <c r="AO43" s="208"/>
      <c r="AP43" s="217" t="str">
        <f t="shared" si="71"/>
        <v/>
      </c>
      <c r="AQ43" s="210"/>
      <c r="AR43" s="227">
        <f t="shared" si="72"/>
        <v>0</v>
      </c>
      <c r="AS43" s="228"/>
      <c r="AT43" s="210"/>
      <c r="AU43" s="227">
        <f t="shared" si="73"/>
        <v>0</v>
      </c>
      <c r="AV43" s="228"/>
      <c r="AW43" s="210"/>
      <c r="AX43" s="227">
        <f t="shared" si="74"/>
        <v>0</v>
      </c>
      <c r="AY43" s="228"/>
      <c r="AZ43" s="210"/>
      <c r="BA43" s="227">
        <f t="shared" si="75"/>
        <v>0</v>
      </c>
      <c r="BB43" s="228"/>
      <c r="BC43" s="210"/>
      <c r="BD43" s="227">
        <f t="shared" si="76"/>
        <v>0</v>
      </c>
      <c r="BE43" s="228"/>
      <c r="BF43" s="210"/>
      <c r="BG43" s="227">
        <f t="shared" si="77"/>
        <v>0</v>
      </c>
      <c r="BH43" s="228"/>
      <c r="BI43" s="210"/>
      <c r="BJ43" s="227">
        <f t="shared" si="78"/>
        <v>0</v>
      </c>
      <c r="BK43" s="228"/>
      <c r="BL43" s="210"/>
      <c r="BM43" s="227">
        <f t="shared" si="79"/>
        <v>0</v>
      </c>
      <c r="BN43" s="228"/>
      <c r="BO43" s="210"/>
      <c r="BP43" s="227">
        <f t="shared" si="80"/>
        <v>0</v>
      </c>
      <c r="BQ43" s="228"/>
      <c r="BR43" s="210"/>
      <c r="BS43" s="629">
        <f>SUM(AR39:AR50,AU39:AU50,AX39:AX50,BA39:BA50,BD39:BD50)</f>
        <v>1510000</v>
      </c>
    </row>
    <row r="44" spans="1:71" x14ac:dyDescent="0.3">
      <c r="A44" s="615"/>
      <c r="B44" s="618"/>
      <c r="C44" s="650"/>
      <c r="D44" s="624"/>
      <c r="E44" s="627"/>
      <c r="F44" s="207" t="s">
        <v>57</v>
      </c>
      <c r="G44" s="208"/>
      <c r="H44" s="214" t="str">
        <f t="shared" si="54"/>
        <v/>
      </c>
      <c r="I44" s="208"/>
      <c r="J44" s="214" t="str">
        <f t="shared" si="55"/>
        <v/>
      </c>
      <c r="K44" s="208"/>
      <c r="L44" s="214" t="str">
        <f t="shared" si="56"/>
        <v/>
      </c>
      <c r="M44" s="208"/>
      <c r="N44" s="214" t="str">
        <f t="shared" si="57"/>
        <v/>
      </c>
      <c r="O44" s="208"/>
      <c r="P44" s="214" t="str">
        <f t="shared" si="58"/>
        <v/>
      </c>
      <c r="Q44" s="208"/>
      <c r="R44" s="214" t="str">
        <f t="shared" si="59"/>
        <v/>
      </c>
      <c r="S44" s="208"/>
      <c r="T44" s="214" t="str">
        <f t="shared" si="60"/>
        <v/>
      </c>
      <c r="U44" s="208"/>
      <c r="V44" s="214" t="str">
        <f t="shared" si="61"/>
        <v/>
      </c>
      <c r="W44" s="208"/>
      <c r="X44" s="214" t="str">
        <f t="shared" si="62"/>
        <v/>
      </c>
      <c r="Y44" s="208"/>
      <c r="Z44" s="214" t="str">
        <f t="shared" si="63"/>
        <v/>
      </c>
      <c r="AA44" s="208"/>
      <c r="AB44" s="214" t="str">
        <f t="shared" si="64"/>
        <v/>
      </c>
      <c r="AC44" s="208"/>
      <c r="AD44" s="214" t="str">
        <f t="shared" si="65"/>
        <v/>
      </c>
      <c r="AE44" s="208"/>
      <c r="AF44" s="214" t="str">
        <f t="shared" si="66"/>
        <v/>
      </c>
      <c r="AG44" s="208"/>
      <c r="AH44" s="214" t="str">
        <f t="shared" si="67"/>
        <v/>
      </c>
      <c r="AI44" s="208"/>
      <c r="AJ44" s="214" t="str">
        <f t="shared" si="68"/>
        <v/>
      </c>
      <c r="AK44" s="208"/>
      <c r="AL44" s="214" t="str">
        <f t="shared" si="69"/>
        <v/>
      </c>
      <c r="AM44" s="208"/>
      <c r="AN44" s="214" t="str">
        <f t="shared" si="70"/>
        <v/>
      </c>
      <c r="AO44" s="208"/>
      <c r="AP44" s="214" t="str">
        <f t="shared" si="71"/>
        <v/>
      </c>
      <c r="AQ44" s="210"/>
      <c r="AR44" s="227">
        <f t="shared" si="72"/>
        <v>0</v>
      </c>
      <c r="AS44" s="228"/>
      <c r="AT44" s="210"/>
      <c r="AU44" s="227">
        <f t="shared" si="73"/>
        <v>0</v>
      </c>
      <c r="AV44" s="228"/>
      <c r="AW44" s="210"/>
      <c r="AX44" s="227">
        <f t="shared" si="74"/>
        <v>0</v>
      </c>
      <c r="AY44" s="228"/>
      <c r="AZ44" s="210">
        <v>1510000</v>
      </c>
      <c r="BA44" s="227">
        <f t="shared" si="75"/>
        <v>1510000</v>
      </c>
      <c r="BB44" s="228"/>
      <c r="BC44" s="210"/>
      <c r="BD44" s="227">
        <f t="shared" si="76"/>
        <v>0</v>
      </c>
      <c r="BE44" s="228"/>
      <c r="BF44" s="210"/>
      <c r="BG44" s="227">
        <f t="shared" si="77"/>
        <v>0</v>
      </c>
      <c r="BH44" s="228"/>
      <c r="BI44" s="210"/>
      <c r="BJ44" s="227">
        <f t="shared" si="78"/>
        <v>0</v>
      </c>
      <c r="BK44" s="228"/>
      <c r="BL44" s="210"/>
      <c r="BM44" s="227">
        <f t="shared" si="79"/>
        <v>0</v>
      </c>
      <c r="BN44" s="228"/>
      <c r="BO44" s="210"/>
      <c r="BP44" s="227">
        <f t="shared" si="80"/>
        <v>0</v>
      </c>
      <c r="BQ44" s="228"/>
      <c r="BR44" s="210"/>
      <c r="BS44" s="630"/>
    </row>
    <row r="45" spans="1:71" x14ac:dyDescent="0.3">
      <c r="A45" s="615"/>
      <c r="B45" s="618"/>
      <c r="C45" s="650"/>
      <c r="D45" s="624"/>
      <c r="E45" s="627"/>
      <c r="F45" s="207" t="s">
        <v>58</v>
      </c>
      <c r="G45" s="208"/>
      <c r="H45" s="214" t="str">
        <f t="shared" si="54"/>
        <v/>
      </c>
      <c r="I45" s="208"/>
      <c r="J45" s="214" t="str">
        <f t="shared" si="55"/>
        <v/>
      </c>
      <c r="K45" s="208"/>
      <c r="L45" s="214" t="str">
        <f t="shared" si="56"/>
        <v/>
      </c>
      <c r="M45" s="208"/>
      <c r="N45" s="214" t="str">
        <f t="shared" si="57"/>
        <v/>
      </c>
      <c r="O45" s="208"/>
      <c r="P45" s="214" t="str">
        <f t="shared" si="58"/>
        <v/>
      </c>
      <c r="Q45" s="208"/>
      <c r="R45" s="214" t="str">
        <f t="shared" si="59"/>
        <v/>
      </c>
      <c r="S45" s="208"/>
      <c r="T45" s="214" t="str">
        <f t="shared" si="60"/>
        <v/>
      </c>
      <c r="U45" s="208"/>
      <c r="V45" s="214" t="str">
        <f t="shared" si="61"/>
        <v/>
      </c>
      <c r="W45" s="208"/>
      <c r="X45" s="214" t="str">
        <f t="shared" si="62"/>
        <v/>
      </c>
      <c r="Y45" s="208"/>
      <c r="Z45" s="214" t="str">
        <f t="shared" si="63"/>
        <v/>
      </c>
      <c r="AA45" s="208"/>
      <c r="AB45" s="214" t="str">
        <f t="shared" si="64"/>
        <v/>
      </c>
      <c r="AC45" s="208"/>
      <c r="AD45" s="214" t="str">
        <f t="shared" si="65"/>
        <v/>
      </c>
      <c r="AE45" s="208"/>
      <c r="AF45" s="214" t="str">
        <f t="shared" si="66"/>
        <v/>
      </c>
      <c r="AG45" s="208"/>
      <c r="AH45" s="214" t="str">
        <f t="shared" si="67"/>
        <v/>
      </c>
      <c r="AI45" s="208"/>
      <c r="AJ45" s="214" t="str">
        <f t="shared" si="68"/>
        <v/>
      </c>
      <c r="AK45" s="208"/>
      <c r="AL45" s="214" t="str">
        <f t="shared" si="69"/>
        <v/>
      </c>
      <c r="AM45" s="208"/>
      <c r="AN45" s="214" t="str">
        <f t="shared" si="70"/>
        <v/>
      </c>
      <c r="AO45" s="208"/>
      <c r="AP45" s="214" t="str">
        <f t="shared" si="71"/>
        <v/>
      </c>
      <c r="AQ45" s="210"/>
      <c r="AR45" s="227">
        <f t="shared" si="72"/>
        <v>0</v>
      </c>
      <c r="AS45" s="228"/>
      <c r="AT45" s="210"/>
      <c r="AU45" s="227">
        <f t="shared" si="73"/>
        <v>0</v>
      </c>
      <c r="AV45" s="228"/>
      <c r="AW45" s="210"/>
      <c r="AX45" s="227">
        <f t="shared" si="74"/>
        <v>0</v>
      </c>
      <c r="AY45" s="228"/>
      <c r="AZ45" s="210"/>
      <c r="BA45" s="227">
        <f t="shared" si="75"/>
        <v>0</v>
      </c>
      <c r="BB45" s="228"/>
      <c r="BC45" s="210"/>
      <c r="BD45" s="227">
        <f t="shared" si="76"/>
        <v>0</v>
      </c>
      <c r="BE45" s="228"/>
      <c r="BF45" s="210"/>
      <c r="BG45" s="227">
        <f t="shared" si="77"/>
        <v>0</v>
      </c>
      <c r="BH45" s="228"/>
      <c r="BI45" s="210"/>
      <c r="BJ45" s="227">
        <f t="shared" si="78"/>
        <v>0</v>
      </c>
      <c r="BK45" s="228"/>
      <c r="BL45" s="210"/>
      <c r="BM45" s="227">
        <f t="shared" si="79"/>
        <v>0</v>
      </c>
      <c r="BN45" s="228"/>
      <c r="BO45" s="210"/>
      <c r="BP45" s="227">
        <f t="shared" si="80"/>
        <v>0</v>
      </c>
      <c r="BQ45" s="228"/>
      <c r="BR45" s="210"/>
      <c r="BS45" s="218" t="s">
        <v>44</v>
      </c>
    </row>
    <row r="46" spans="1:71" x14ac:dyDescent="0.3">
      <c r="A46" s="615"/>
      <c r="B46" s="618"/>
      <c r="C46" s="650"/>
      <c r="D46" s="624"/>
      <c r="E46" s="627"/>
      <c r="F46" s="207" t="s">
        <v>59</v>
      </c>
      <c r="G46" s="208"/>
      <c r="H46" s="214" t="str">
        <f t="shared" si="54"/>
        <v/>
      </c>
      <c r="I46" s="208"/>
      <c r="J46" s="214" t="str">
        <f t="shared" si="55"/>
        <v/>
      </c>
      <c r="K46" s="208"/>
      <c r="L46" s="214" t="str">
        <f t="shared" si="56"/>
        <v/>
      </c>
      <c r="M46" s="208"/>
      <c r="N46" s="214" t="str">
        <f t="shared" si="57"/>
        <v/>
      </c>
      <c r="O46" s="208"/>
      <c r="P46" s="214" t="str">
        <f t="shared" si="58"/>
        <v/>
      </c>
      <c r="Q46" s="208"/>
      <c r="R46" s="214" t="str">
        <f t="shared" si="59"/>
        <v/>
      </c>
      <c r="S46" s="208"/>
      <c r="T46" s="214" t="str">
        <f t="shared" si="60"/>
        <v/>
      </c>
      <c r="U46" s="208"/>
      <c r="V46" s="214" t="str">
        <f t="shared" si="61"/>
        <v/>
      </c>
      <c r="W46" s="208"/>
      <c r="X46" s="214" t="str">
        <f t="shared" si="62"/>
        <v/>
      </c>
      <c r="Y46" s="208"/>
      <c r="Z46" s="214" t="str">
        <f t="shared" si="63"/>
        <v/>
      </c>
      <c r="AA46" s="208"/>
      <c r="AB46" s="214" t="str">
        <f t="shared" si="64"/>
        <v/>
      </c>
      <c r="AC46" s="208"/>
      <c r="AD46" s="214" t="str">
        <f t="shared" si="65"/>
        <v/>
      </c>
      <c r="AE46" s="208"/>
      <c r="AF46" s="214" t="str">
        <f t="shared" si="66"/>
        <v/>
      </c>
      <c r="AG46" s="208"/>
      <c r="AH46" s="214" t="str">
        <f t="shared" si="67"/>
        <v/>
      </c>
      <c r="AI46" s="208"/>
      <c r="AJ46" s="214" t="str">
        <f t="shared" si="68"/>
        <v/>
      </c>
      <c r="AK46" s="208"/>
      <c r="AL46" s="214" t="str">
        <f t="shared" si="69"/>
        <v/>
      </c>
      <c r="AM46" s="208"/>
      <c r="AN46" s="214" t="str">
        <f t="shared" si="70"/>
        <v/>
      </c>
      <c r="AO46" s="208"/>
      <c r="AP46" s="214" t="str">
        <f t="shared" si="71"/>
        <v/>
      </c>
      <c r="AQ46" s="210"/>
      <c r="AR46" s="227">
        <f t="shared" si="72"/>
        <v>0</v>
      </c>
      <c r="AS46" s="228"/>
      <c r="AT46" s="210"/>
      <c r="AU46" s="227">
        <f t="shared" si="73"/>
        <v>0</v>
      </c>
      <c r="AV46" s="228"/>
      <c r="AW46" s="210"/>
      <c r="AX46" s="227">
        <f t="shared" si="74"/>
        <v>0</v>
      </c>
      <c r="AY46" s="228"/>
      <c r="AZ46" s="210"/>
      <c r="BA46" s="227">
        <f t="shared" si="75"/>
        <v>0</v>
      </c>
      <c r="BB46" s="228"/>
      <c r="BC46" s="210"/>
      <c r="BD46" s="227">
        <f t="shared" si="76"/>
        <v>0</v>
      </c>
      <c r="BE46" s="228"/>
      <c r="BF46" s="210"/>
      <c r="BG46" s="227">
        <f t="shared" si="77"/>
        <v>0</v>
      </c>
      <c r="BH46" s="228"/>
      <c r="BI46" s="210"/>
      <c r="BJ46" s="227">
        <f t="shared" si="78"/>
        <v>0</v>
      </c>
      <c r="BK46" s="228"/>
      <c r="BL46" s="210"/>
      <c r="BM46" s="227">
        <f t="shared" si="79"/>
        <v>0</v>
      </c>
      <c r="BN46" s="228"/>
      <c r="BO46" s="210"/>
      <c r="BP46" s="227">
        <f t="shared" si="80"/>
        <v>0</v>
      </c>
      <c r="BQ46" s="228"/>
      <c r="BR46" s="210"/>
      <c r="BS46" s="629">
        <f>SUM(AS39:AS50,AV39:AV50,AY39:AY50,BB39:BB50,BE39:BE50)+SUM(AP39:AP50,AN39:AN50,AL39:AL50,AJ39:AJ50,AH39:AH50,AF39:AF50,AD39:AD50,AB39:AB50,Z39:Z50,X39:X50,V39:V50,T39:T50,R39:R50,P39:P50,N39:N50,L39:L50,J39:J50,H39:H50)</f>
        <v>0</v>
      </c>
    </row>
    <row r="47" spans="1:71" ht="15" customHeight="1" x14ac:dyDescent="0.3">
      <c r="A47" s="615"/>
      <c r="B47" s="618"/>
      <c r="C47" s="650"/>
      <c r="D47" s="624"/>
      <c r="E47" s="627"/>
      <c r="F47" s="207" t="s">
        <v>60</v>
      </c>
      <c r="G47" s="208"/>
      <c r="H47" s="214" t="str">
        <f t="shared" si="54"/>
        <v/>
      </c>
      <c r="I47" s="208"/>
      <c r="J47" s="214" t="str">
        <f t="shared" si="55"/>
        <v/>
      </c>
      <c r="K47" s="208"/>
      <c r="L47" s="214" t="str">
        <f t="shared" si="56"/>
        <v/>
      </c>
      <c r="M47" s="208"/>
      <c r="N47" s="214" t="str">
        <f t="shared" si="57"/>
        <v/>
      </c>
      <c r="O47" s="208"/>
      <c r="P47" s="214" t="str">
        <f t="shared" si="58"/>
        <v/>
      </c>
      <c r="Q47" s="208"/>
      <c r="R47" s="214" t="str">
        <f t="shared" si="59"/>
        <v/>
      </c>
      <c r="S47" s="208"/>
      <c r="T47" s="214" t="str">
        <f t="shared" si="60"/>
        <v/>
      </c>
      <c r="U47" s="208"/>
      <c r="V47" s="214" t="str">
        <f t="shared" si="61"/>
        <v/>
      </c>
      <c r="W47" s="208"/>
      <c r="X47" s="214" t="str">
        <f t="shared" si="62"/>
        <v/>
      </c>
      <c r="Y47" s="208"/>
      <c r="Z47" s="214" t="str">
        <f t="shared" si="63"/>
        <v/>
      </c>
      <c r="AA47" s="208"/>
      <c r="AB47" s="214" t="str">
        <f t="shared" si="64"/>
        <v/>
      </c>
      <c r="AC47" s="208"/>
      <c r="AD47" s="214" t="str">
        <f t="shared" si="65"/>
        <v/>
      </c>
      <c r="AE47" s="208"/>
      <c r="AF47" s="214" t="str">
        <f t="shared" si="66"/>
        <v/>
      </c>
      <c r="AG47" s="208"/>
      <c r="AH47" s="214" t="str">
        <f t="shared" si="67"/>
        <v/>
      </c>
      <c r="AI47" s="208"/>
      <c r="AJ47" s="214" t="str">
        <f t="shared" si="68"/>
        <v/>
      </c>
      <c r="AK47" s="208"/>
      <c r="AL47" s="214" t="str">
        <f t="shared" si="69"/>
        <v/>
      </c>
      <c r="AM47" s="208"/>
      <c r="AN47" s="214" t="str">
        <f t="shared" si="70"/>
        <v/>
      </c>
      <c r="AO47" s="208"/>
      <c r="AP47" s="214" t="str">
        <f t="shared" si="71"/>
        <v/>
      </c>
      <c r="AQ47" s="210"/>
      <c r="AR47" s="227">
        <f t="shared" si="72"/>
        <v>0</v>
      </c>
      <c r="AS47" s="228"/>
      <c r="AT47" s="210"/>
      <c r="AU47" s="227">
        <f t="shared" si="73"/>
        <v>0</v>
      </c>
      <c r="AV47" s="228"/>
      <c r="AW47" s="210"/>
      <c r="AX47" s="227">
        <f t="shared" si="74"/>
        <v>0</v>
      </c>
      <c r="AY47" s="228"/>
      <c r="AZ47" s="210"/>
      <c r="BA47" s="227">
        <f t="shared" si="75"/>
        <v>0</v>
      </c>
      <c r="BB47" s="228"/>
      <c r="BC47" s="210"/>
      <c r="BD47" s="227">
        <f t="shared" si="76"/>
        <v>0</v>
      </c>
      <c r="BE47" s="228"/>
      <c r="BF47" s="210"/>
      <c r="BG47" s="227">
        <f t="shared" si="77"/>
        <v>0</v>
      </c>
      <c r="BH47" s="228"/>
      <c r="BI47" s="210"/>
      <c r="BJ47" s="227">
        <f t="shared" si="78"/>
        <v>0</v>
      </c>
      <c r="BK47" s="228"/>
      <c r="BL47" s="210"/>
      <c r="BM47" s="227">
        <f t="shared" si="79"/>
        <v>0</v>
      </c>
      <c r="BN47" s="228"/>
      <c r="BO47" s="210"/>
      <c r="BP47" s="227">
        <f t="shared" si="80"/>
        <v>0</v>
      </c>
      <c r="BQ47" s="228"/>
      <c r="BR47" s="210"/>
      <c r="BS47" s="629"/>
    </row>
    <row r="48" spans="1:71" x14ac:dyDescent="0.3">
      <c r="A48" s="615"/>
      <c r="B48" s="618"/>
      <c r="C48" s="650"/>
      <c r="D48" s="624"/>
      <c r="E48" s="627"/>
      <c r="F48" s="207" t="s">
        <v>61</v>
      </c>
      <c r="G48" s="208"/>
      <c r="H48" s="217" t="str">
        <f t="shared" si="54"/>
        <v/>
      </c>
      <c r="I48" s="208"/>
      <c r="J48" s="217" t="str">
        <f t="shared" si="55"/>
        <v/>
      </c>
      <c r="K48" s="208"/>
      <c r="L48" s="217" t="str">
        <f t="shared" si="56"/>
        <v/>
      </c>
      <c r="M48" s="208"/>
      <c r="N48" s="217" t="str">
        <f t="shared" si="57"/>
        <v/>
      </c>
      <c r="O48" s="208"/>
      <c r="P48" s="217" t="str">
        <f t="shared" si="58"/>
        <v/>
      </c>
      <c r="Q48" s="208"/>
      <c r="R48" s="217" t="str">
        <f t="shared" si="59"/>
        <v/>
      </c>
      <c r="S48" s="208"/>
      <c r="T48" s="217" t="str">
        <f t="shared" si="60"/>
        <v/>
      </c>
      <c r="U48" s="208"/>
      <c r="V48" s="217" t="str">
        <f t="shared" si="61"/>
        <v/>
      </c>
      <c r="W48" s="208"/>
      <c r="X48" s="217" t="str">
        <f t="shared" si="62"/>
        <v/>
      </c>
      <c r="Y48" s="208"/>
      <c r="Z48" s="217" t="str">
        <f t="shared" si="63"/>
        <v/>
      </c>
      <c r="AA48" s="208"/>
      <c r="AB48" s="217" t="str">
        <f t="shared" si="64"/>
        <v/>
      </c>
      <c r="AC48" s="208"/>
      <c r="AD48" s="217" t="str">
        <f t="shared" si="65"/>
        <v/>
      </c>
      <c r="AE48" s="208"/>
      <c r="AF48" s="217" t="str">
        <f t="shared" si="66"/>
        <v/>
      </c>
      <c r="AG48" s="208"/>
      <c r="AH48" s="217" t="str">
        <f t="shared" si="67"/>
        <v/>
      </c>
      <c r="AI48" s="208"/>
      <c r="AJ48" s="217" t="str">
        <f t="shared" si="68"/>
        <v/>
      </c>
      <c r="AK48" s="208"/>
      <c r="AL48" s="217" t="str">
        <f t="shared" si="69"/>
        <v/>
      </c>
      <c r="AM48" s="208"/>
      <c r="AN48" s="217" t="str">
        <f t="shared" si="70"/>
        <v/>
      </c>
      <c r="AO48" s="208"/>
      <c r="AP48" s="217" t="str">
        <f t="shared" si="71"/>
        <v/>
      </c>
      <c r="AQ48" s="210"/>
      <c r="AR48" s="227">
        <f t="shared" si="72"/>
        <v>0</v>
      </c>
      <c r="AS48" s="228"/>
      <c r="AT48" s="210"/>
      <c r="AU48" s="227">
        <f t="shared" si="73"/>
        <v>0</v>
      </c>
      <c r="AV48" s="228"/>
      <c r="AW48" s="210"/>
      <c r="AX48" s="227">
        <f t="shared" si="74"/>
        <v>0</v>
      </c>
      <c r="AY48" s="228"/>
      <c r="AZ48" s="210"/>
      <c r="BA48" s="227">
        <f t="shared" si="75"/>
        <v>0</v>
      </c>
      <c r="BB48" s="228"/>
      <c r="BC48" s="210"/>
      <c r="BD48" s="227">
        <f t="shared" si="76"/>
        <v>0</v>
      </c>
      <c r="BE48" s="228"/>
      <c r="BF48" s="210"/>
      <c r="BG48" s="227">
        <f t="shared" si="77"/>
        <v>0</v>
      </c>
      <c r="BH48" s="228"/>
      <c r="BI48" s="210"/>
      <c r="BJ48" s="227">
        <f t="shared" si="78"/>
        <v>0</v>
      </c>
      <c r="BK48" s="228"/>
      <c r="BL48" s="210"/>
      <c r="BM48" s="227">
        <f t="shared" si="79"/>
        <v>0</v>
      </c>
      <c r="BN48" s="228"/>
      <c r="BO48" s="210"/>
      <c r="BP48" s="227">
        <f t="shared" si="80"/>
        <v>0</v>
      </c>
      <c r="BQ48" s="228"/>
      <c r="BR48" s="210"/>
      <c r="BS48" s="218" t="s">
        <v>62</v>
      </c>
    </row>
    <row r="49" spans="1:71" x14ac:dyDescent="0.3">
      <c r="A49" s="615"/>
      <c r="B49" s="618"/>
      <c r="C49" s="650"/>
      <c r="D49" s="624"/>
      <c r="E49" s="627"/>
      <c r="F49" s="207" t="s">
        <v>63</v>
      </c>
      <c r="G49" s="208"/>
      <c r="H49" s="214" t="str">
        <f t="shared" si="54"/>
        <v/>
      </c>
      <c r="I49" s="208"/>
      <c r="J49" s="214" t="str">
        <f t="shared" si="55"/>
        <v/>
      </c>
      <c r="K49" s="208"/>
      <c r="L49" s="214" t="str">
        <f t="shared" si="56"/>
        <v/>
      </c>
      <c r="M49" s="208"/>
      <c r="N49" s="214" t="str">
        <f t="shared" si="57"/>
        <v/>
      </c>
      <c r="O49" s="208"/>
      <c r="P49" s="214" t="str">
        <f t="shared" si="58"/>
        <v/>
      </c>
      <c r="Q49" s="208"/>
      <c r="R49" s="214" t="str">
        <f t="shared" si="59"/>
        <v/>
      </c>
      <c r="S49" s="208"/>
      <c r="T49" s="214" t="str">
        <f t="shared" si="60"/>
        <v/>
      </c>
      <c r="U49" s="208"/>
      <c r="V49" s="214" t="str">
        <f t="shared" si="61"/>
        <v/>
      </c>
      <c r="W49" s="208"/>
      <c r="X49" s="214" t="str">
        <f t="shared" si="62"/>
        <v/>
      </c>
      <c r="Y49" s="208"/>
      <c r="Z49" s="214" t="str">
        <f t="shared" si="63"/>
        <v/>
      </c>
      <c r="AA49" s="208"/>
      <c r="AB49" s="214" t="str">
        <f t="shared" si="64"/>
        <v/>
      </c>
      <c r="AC49" s="208"/>
      <c r="AD49" s="214" t="str">
        <f t="shared" si="65"/>
        <v/>
      </c>
      <c r="AE49" s="208"/>
      <c r="AF49" s="214" t="str">
        <f t="shared" si="66"/>
        <v/>
      </c>
      <c r="AG49" s="208"/>
      <c r="AH49" s="214" t="str">
        <f t="shared" si="67"/>
        <v/>
      </c>
      <c r="AI49" s="208"/>
      <c r="AJ49" s="214" t="str">
        <f t="shared" si="68"/>
        <v/>
      </c>
      <c r="AK49" s="208"/>
      <c r="AL49" s="214" t="str">
        <f t="shared" si="69"/>
        <v/>
      </c>
      <c r="AM49" s="208"/>
      <c r="AN49" s="214" t="str">
        <f t="shared" si="70"/>
        <v/>
      </c>
      <c r="AO49" s="208"/>
      <c r="AP49" s="214" t="str">
        <f t="shared" si="71"/>
        <v/>
      </c>
      <c r="AQ49" s="210"/>
      <c r="AR49" s="227">
        <f t="shared" si="72"/>
        <v>0</v>
      </c>
      <c r="AS49" s="228"/>
      <c r="AT49" s="210"/>
      <c r="AU49" s="227">
        <f t="shared" si="73"/>
        <v>0</v>
      </c>
      <c r="AV49" s="228"/>
      <c r="AW49" s="210"/>
      <c r="AX49" s="227">
        <f t="shared" si="74"/>
        <v>0</v>
      </c>
      <c r="AY49" s="228"/>
      <c r="AZ49" s="210"/>
      <c r="BA49" s="227">
        <f t="shared" si="75"/>
        <v>0</v>
      </c>
      <c r="BB49" s="228"/>
      <c r="BC49" s="210"/>
      <c r="BD49" s="227">
        <f t="shared" si="76"/>
        <v>0</v>
      </c>
      <c r="BE49" s="228"/>
      <c r="BF49" s="210"/>
      <c r="BG49" s="227">
        <f t="shared" si="77"/>
        <v>0</v>
      </c>
      <c r="BH49" s="228"/>
      <c r="BI49" s="210"/>
      <c r="BJ49" s="227">
        <f t="shared" si="78"/>
        <v>0</v>
      </c>
      <c r="BK49" s="228"/>
      <c r="BL49" s="210"/>
      <c r="BM49" s="227">
        <f t="shared" si="79"/>
        <v>0</v>
      </c>
      <c r="BN49" s="228"/>
      <c r="BO49" s="210"/>
      <c r="BP49" s="227">
        <f t="shared" si="80"/>
        <v>0</v>
      </c>
      <c r="BQ49" s="228"/>
      <c r="BR49" s="210"/>
      <c r="BS49" s="653">
        <f>BS46/BS40</f>
        <v>0</v>
      </c>
    </row>
    <row r="50" spans="1:71" ht="15" thickBot="1" x14ac:dyDescent="0.35">
      <c r="A50" s="616"/>
      <c r="B50" s="619"/>
      <c r="C50" s="651"/>
      <c r="D50" s="625"/>
      <c r="E50" s="628"/>
      <c r="F50" s="219" t="s">
        <v>64</v>
      </c>
      <c r="G50" s="220"/>
      <c r="H50" s="221" t="str">
        <f t="shared" si="54"/>
        <v/>
      </c>
      <c r="I50" s="220"/>
      <c r="J50" s="221" t="str">
        <f t="shared" si="55"/>
        <v/>
      </c>
      <c r="K50" s="220"/>
      <c r="L50" s="221" t="str">
        <f t="shared" si="56"/>
        <v/>
      </c>
      <c r="M50" s="220"/>
      <c r="N50" s="221" t="str">
        <f t="shared" si="57"/>
        <v/>
      </c>
      <c r="O50" s="220"/>
      <c r="P50" s="221" t="str">
        <f t="shared" si="58"/>
        <v/>
      </c>
      <c r="Q50" s="220"/>
      <c r="R50" s="221" t="str">
        <f t="shared" si="59"/>
        <v/>
      </c>
      <c r="S50" s="220"/>
      <c r="T50" s="221" t="str">
        <f t="shared" si="60"/>
        <v/>
      </c>
      <c r="U50" s="220"/>
      <c r="V50" s="221" t="str">
        <f t="shared" si="61"/>
        <v/>
      </c>
      <c r="W50" s="220"/>
      <c r="X50" s="221" t="str">
        <f t="shared" si="62"/>
        <v/>
      </c>
      <c r="Y50" s="220"/>
      <c r="Z50" s="221" t="str">
        <f t="shared" si="63"/>
        <v/>
      </c>
      <c r="AA50" s="220"/>
      <c r="AB50" s="221" t="str">
        <f t="shared" si="64"/>
        <v/>
      </c>
      <c r="AC50" s="220"/>
      <c r="AD50" s="221" t="str">
        <f t="shared" si="65"/>
        <v/>
      </c>
      <c r="AE50" s="220"/>
      <c r="AF50" s="221" t="str">
        <f t="shared" si="66"/>
        <v/>
      </c>
      <c r="AG50" s="220"/>
      <c r="AH50" s="221" t="str">
        <f t="shared" si="67"/>
        <v/>
      </c>
      <c r="AI50" s="220"/>
      <c r="AJ50" s="221" t="str">
        <f t="shared" si="68"/>
        <v/>
      </c>
      <c r="AK50" s="220"/>
      <c r="AL50" s="221" t="str">
        <f t="shared" si="69"/>
        <v/>
      </c>
      <c r="AM50" s="220"/>
      <c r="AN50" s="221" t="str">
        <f t="shared" si="70"/>
        <v/>
      </c>
      <c r="AO50" s="220"/>
      <c r="AP50" s="221" t="str">
        <f t="shared" si="71"/>
        <v/>
      </c>
      <c r="AQ50" s="231"/>
      <c r="AR50" s="232">
        <f t="shared" si="72"/>
        <v>0</v>
      </c>
      <c r="AS50" s="233"/>
      <c r="AT50" s="222"/>
      <c r="AU50" s="232">
        <f t="shared" si="73"/>
        <v>0</v>
      </c>
      <c r="AV50" s="233"/>
      <c r="AW50" s="222"/>
      <c r="AX50" s="232">
        <f t="shared" si="74"/>
        <v>0</v>
      </c>
      <c r="AY50" s="233"/>
      <c r="AZ50" s="222"/>
      <c r="BA50" s="232">
        <f t="shared" si="75"/>
        <v>0</v>
      </c>
      <c r="BB50" s="233"/>
      <c r="BC50" s="222"/>
      <c r="BD50" s="232">
        <f t="shared" si="76"/>
        <v>0</v>
      </c>
      <c r="BE50" s="233"/>
      <c r="BF50" s="222"/>
      <c r="BG50" s="232">
        <f t="shared" si="77"/>
        <v>0</v>
      </c>
      <c r="BH50" s="233"/>
      <c r="BI50" s="222"/>
      <c r="BJ50" s="232">
        <f t="shared" si="78"/>
        <v>0</v>
      </c>
      <c r="BK50" s="233"/>
      <c r="BL50" s="222"/>
      <c r="BM50" s="232">
        <f t="shared" si="79"/>
        <v>0</v>
      </c>
      <c r="BN50" s="233"/>
      <c r="BO50" s="222"/>
      <c r="BP50" s="232">
        <f t="shared" si="80"/>
        <v>0</v>
      </c>
      <c r="BQ50" s="233"/>
      <c r="BR50" s="234"/>
      <c r="BS50" s="654"/>
    </row>
    <row r="51" spans="1:71" ht="15" hidden="1" customHeight="1" x14ac:dyDescent="0.25">
      <c r="A51" s="643" t="s">
        <v>27</v>
      </c>
      <c r="B51" s="645" t="s">
        <v>28</v>
      </c>
      <c r="C51" s="645" t="s">
        <v>154</v>
      </c>
      <c r="D51" s="645" t="s">
        <v>30</v>
      </c>
      <c r="E51" s="635" t="s">
        <v>31</v>
      </c>
      <c r="F51" s="647" t="s">
        <v>32</v>
      </c>
      <c r="G51" s="639" t="s">
        <v>33</v>
      </c>
      <c r="H51" s="641" t="s">
        <v>34</v>
      </c>
      <c r="I51" s="639" t="s">
        <v>33</v>
      </c>
      <c r="J51" s="641" t="s">
        <v>34</v>
      </c>
      <c r="K51" s="639" t="s">
        <v>33</v>
      </c>
      <c r="L51" s="641" t="s">
        <v>34</v>
      </c>
      <c r="M51" s="639" t="s">
        <v>33</v>
      </c>
      <c r="N51" s="641" t="s">
        <v>34</v>
      </c>
      <c r="O51" s="639" t="s">
        <v>33</v>
      </c>
      <c r="P51" s="641" t="s">
        <v>34</v>
      </c>
      <c r="Q51" s="639" t="s">
        <v>33</v>
      </c>
      <c r="R51" s="641" t="s">
        <v>34</v>
      </c>
      <c r="S51" s="639" t="s">
        <v>33</v>
      </c>
      <c r="T51" s="641" t="s">
        <v>34</v>
      </c>
      <c r="U51" s="639" t="s">
        <v>33</v>
      </c>
      <c r="V51" s="641" t="s">
        <v>34</v>
      </c>
      <c r="W51" s="639" t="s">
        <v>33</v>
      </c>
      <c r="X51" s="641" t="s">
        <v>34</v>
      </c>
      <c r="Y51" s="639" t="s">
        <v>33</v>
      </c>
      <c r="Z51" s="641" t="s">
        <v>34</v>
      </c>
      <c r="AA51" s="639" t="s">
        <v>33</v>
      </c>
      <c r="AB51" s="641" t="s">
        <v>34</v>
      </c>
      <c r="AC51" s="639" t="s">
        <v>33</v>
      </c>
      <c r="AD51" s="641" t="s">
        <v>34</v>
      </c>
      <c r="AE51" s="639" t="s">
        <v>33</v>
      </c>
      <c r="AF51" s="641" t="s">
        <v>34</v>
      </c>
      <c r="AG51" s="639" t="s">
        <v>33</v>
      </c>
      <c r="AH51" s="641" t="s">
        <v>34</v>
      </c>
      <c r="AI51" s="639" t="s">
        <v>33</v>
      </c>
      <c r="AJ51" s="641" t="s">
        <v>34</v>
      </c>
      <c r="AK51" s="639" t="s">
        <v>33</v>
      </c>
      <c r="AL51" s="641" t="s">
        <v>34</v>
      </c>
      <c r="AM51" s="639" t="s">
        <v>33</v>
      </c>
      <c r="AN51" s="641" t="s">
        <v>34</v>
      </c>
      <c r="AO51" s="639" t="s">
        <v>33</v>
      </c>
      <c r="AP51" s="641" t="s">
        <v>34</v>
      </c>
      <c r="AQ51" s="668" t="s">
        <v>33</v>
      </c>
      <c r="AR51" s="658" t="s">
        <v>35</v>
      </c>
      <c r="AS51" s="660" t="s">
        <v>34</v>
      </c>
      <c r="AT51" s="668" t="s">
        <v>33</v>
      </c>
      <c r="AU51" s="658" t="s">
        <v>35</v>
      </c>
      <c r="AV51" s="660" t="s">
        <v>34</v>
      </c>
      <c r="AW51" s="668" t="s">
        <v>33</v>
      </c>
      <c r="AX51" s="658" t="s">
        <v>35</v>
      </c>
      <c r="AY51" s="660" t="s">
        <v>34</v>
      </c>
      <c r="AZ51" s="668" t="s">
        <v>33</v>
      </c>
      <c r="BA51" s="658" t="s">
        <v>35</v>
      </c>
      <c r="BB51" s="660" t="s">
        <v>34</v>
      </c>
      <c r="BC51" s="668" t="s">
        <v>33</v>
      </c>
      <c r="BD51" s="658" t="s">
        <v>35</v>
      </c>
      <c r="BE51" s="660" t="s">
        <v>34</v>
      </c>
      <c r="BF51" s="668" t="s">
        <v>33</v>
      </c>
      <c r="BG51" s="658" t="s">
        <v>35</v>
      </c>
      <c r="BH51" s="660" t="s">
        <v>34</v>
      </c>
      <c r="BI51" s="668" t="s">
        <v>33</v>
      </c>
      <c r="BJ51" s="658" t="s">
        <v>35</v>
      </c>
      <c r="BK51" s="660" t="s">
        <v>34</v>
      </c>
      <c r="BL51" s="668" t="s">
        <v>33</v>
      </c>
      <c r="BM51" s="658" t="s">
        <v>35</v>
      </c>
      <c r="BN51" s="660" t="s">
        <v>34</v>
      </c>
      <c r="BO51" s="668" t="s">
        <v>33</v>
      </c>
      <c r="BP51" s="658" t="s">
        <v>35</v>
      </c>
      <c r="BQ51" s="660" t="s">
        <v>34</v>
      </c>
      <c r="BR51" s="668" t="s">
        <v>33</v>
      </c>
      <c r="BS51" s="742" t="s">
        <v>36</v>
      </c>
    </row>
    <row r="52" spans="1:71" ht="15" hidden="1" customHeight="1" x14ac:dyDescent="0.25">
      <c r="A52" s="644"/>
      <c r="B52" s="646"/>
      <c r="C52" s="646"/>
      <c r="D52" s="646"/>
      <c r="E52" s="636"/>
      <c r="F52" s="648"/>
      <c r="G52" s="640"/>
      <c r="H52" s="642"/>
      <c r="I52" s="640"/>
      <c r="J52" s="642"/>
      <c r="K52" s="640"/>
      <c r="L52" s="642"/>
      <c r="M52" s="640"/>
      <c r="N52" s="642"/>
      <c r="O52" s="640"/>
      <c r="P52" s="642"/>
      <c r="Q52" s="640"/>
      <c r="R52" s="642"/>
      <c r="S52" s="640"/>
      <c r="T52" s="642"/>
      <c r="U52" s="640"/>
      <c r="V52" s="642"/>
      <c r="W52" s="640"/>
      <c r="X52" s="642"/>
      <c r="Y52" s="640"/>
      <c r="Z52" s="642"/>
      <c r="AA52" s="640"/>
      <c r="AB52" s="642"/>
      <c r="AC52" s="640"/>
      <c r="AD52" s="642"/>
      <c r="AE52" s="640"/>
      <c r="AF52" s="642"/>
      <c r="AG52" s="640"/>
      <c r="AH52" s="642"/>
      <c r="AI52" s="640"/>
      <c r="AJ52" s="642"/>
      <c r="AK52" s="640"/>
      <c r="AL52" s="642"/>
      <c r="AM52" s="640"/>
      <c r="AN52" s="642"/>
      <c r="AO52" s="640"/>
      <c r="AP52" s="642"/>
      <c r="AQ52" s="667"/>
      <c r="AR52" s="636"/>
      <c r="AS52" s="638"/>
      <c r="AT52" s="667"/>
      <c r="AU52" s="636"/>
      <c r="AV52" s="638"/>
      <c r="AW52" s="667"/>
      <c r="AX52" s="636"/>
      <c r="AY52" s="638"/>
      <c r="AZ52" s="667"/>
      <c r="BA52" s="636"/>
      <c r="BB52" s="638"/>
      <c r="BC52" s="667"/>
      <c r="BD52" s="636"/>
      <c r="BE52" s="638"/>
      <c r="BF52" s="667"/>
      <c r="BG52" s="636"/>
      <c r="BH52" s="638"/>
      <c r="BI52" s="667"/>
      <c r="BJ52" s="636"/>
      <c r="BK52" s="638"/>
      <c r="BL52" s="667"/>
      <c r="BM52" s="636"/>
      <c r="BN52" s="638"/>
      <c r="BO52" s="667"/>
      <c r="BP52" s="636"/>
      <c r="BQ52" s="638"/>
      <c r="BR52" s="667"/>
      <c r="BS52" s="613"/>
    </row>
    <row r="53" spans="1:71" ht="15" hidden="1" customHeight="1" x14ac:dyDescent="0.25">
      <c r="A53" s="614" t="s">
        <v>161</v>
      </c>
      <c r="B53" s="617">
        <v>2055</v>
      </c>
      <c r="C53" s="620"/>
      <c r="D53" s="623" t="s">
        <v>162</v>
      </c>
      <c r="E53" s="626" t="s">
        <v>45</v>
      </c>
      <c r="F53" s="207" t="s">
        <v>41</v>
      </c>
      <c r="G53" s="208"/>
      <c r="H53" s="209" t="str">
        <f t="shared" ref="H53:H64" si="81">IF(G53&gt;0,G53,"")</f>
        <v/>
      </c>
      <c r="I53" s="208"/>
      <c r="J53" s="209" t="str">
        <f t="shared" ref="J53:J64" si="82">IF(I53&gt;0,I53,"")</f>
        <v/>
      </c>
      <c r="K53" s="208"/>
      <c r="L53" s="209" t="str">
        <f t="shared" ref="L53:L64" si="83">IF(K53&gt;0,K53,"")</f>
        <v/>
      </c>
      <c r="M53" s="208"/>
      <c r="N53" s="209" t="str">
        <f t="shared" ref="N53:N64" si="84">IF(M53&gt;0,M53,"")</f>
        <v/>
      </c>
      <c r="O53" s="208"/>
      <c r="P53" s="209" t="str">
        <f t="shared" ref="P53:P64" si="85">IF(O53&gt;0,O53,"")</f>
        <v/>
      </c>
      <c r="Q53" s="208"/>
      <c r="R53" s="209" t="str">
        <f t="shared" ref="R53:R64" si="86">IF(Q53&gt;0,Q53,"")</f>
        <v/>
      </c>
      <c r="S53" s="208"/>
      <c r="T53" s="209" t="str">
        <f t="shared" ref="T53:T64" si="87">IF(S53&gt;0,S53,"")</f>
        <v/>
      </c>
      <c r="U53" s="208"/>
      <c r="V53" s="209" t="str">
        <f t="shared" ref="V53:V64" si="88">IF(U53&gt;0,U53,"")</f>
        <v/>
      </c>
      <c r="W53" s="208"/>
      <c r="X53" s="209" t="str">
        <f t="shared" ref="X53:X64" si="89">IF(W53&gt;0,W53,"")</f>
        <v/>
      </c>
      <c r="Y53" s="208"/>
      <c r="Z53" s="209" t="str">
        <f t="shared" ref="Z53:Z64" si="90">IF(Y53&gt;0,Y53,"")</f>
        <v/>
      </c>
      <c r="AA53" s="208"/>
      <c r="AB53" s="209" t="str">
        <f t="shared" ref="AB53:AB64" si="91">IF(AA53&gt;0,AA53,"")</f>
        <v/>
      </c>
      <c r="AC53" s="208"/>
      <c r="AD53" s="209" t="str">
        <f t="shared" ref="AD53:AD64" si="92">IF(AC53&gt;0,AC53,"")</f>
        <v/>
      </c>
      <c r="AE53" s="208"/>
      <c r="AF53" s="209" t="str">
        <f t="shared" ref="AF53:AF64" si="93">IF(AE53&gt;0,AE53,"")</f>
        <v/>
      </c>
      <c r="AG53" s="208"/>
      <c r="AH53" s="209" t="str">
        <f t="shared" ref="AH53:AH64" si="94">IF(AG53&gt;0,AG53,"")</f>
        <v/>
      </c>
      <c r="AI53" s="208"/>
      <c r="AJ53" s="209" t="str">
        <f t="shared" ref="AJ53:AJ64" si="95">IF(AI53&gt;0,AI53,"")</f>
        <v/>
      </c>
      <c r="AK53" s="208"/>
      <c r="AL53" s="209" t="str">
        <f t="shared" ref="AL53:AL64" si="96">IF(AK53&gt;0,AK53,"")</f>
        <v/>
      </c>
      <c r="AM53" s="208"/>
      <c r="AN53" s="209" t="str">
        <f t="shared" ref="AN53:AN64" si="97">IF(AM53&gt;0,AM53,"")</f>
        <v/>
      </c>
      <c r="AO53" s="208"/>
      <c r="AP53" s="209" t="str">
        <f t="shared" ref="AP53:AP64" si="98">IF(AO53&gt;0,AO53,"")</f>
        <v/>
      </c>
      <c r="AQ53" s="210"/>
      <c r="AR53" s="225">
        <f t="shared" ref="AR53:AR64" si="99">AQ53-AS53</f>
        <v>0</v>
      </c>
      <c r="AS53" s="226"/>
      <c r="AT53" s="210"/>
      <c r="AU53" s="225">
        <f t="shared" ref="AU53:AU64" si="100">AT53-AV53</f>
        <v>0</v>
      </c>
      <c r="AV53" s="226"/>
      <c r="AW53" s="210"/>
      <c r="AX53" s="225">
        <f t="shared" ref="AX53:AX64" si="101">AW53-AY53</f>
        <v>0</v>
      </c>
      <c r="AY53" s="226"/>
      <c r="AZ53" s="210"/>
      <c r="BA53" s="225">
        <f t="shared" ref="BA53:BA64" si="102">AZ53-BB53</f>
        <v>0</v>
      </c>
      <c r="BB53" s="226"/>
      <c r="BC53" s="210"/>
      <c r="BD53" s="225">
        <f t="shared" ref="BD53:BD64" si="103">BC53-BE53</f>
        <v>0</v>
      </c>
      <c r="BE53" s="226"/>
      <c r="BF53" s="210"/>
      <c r="BG53" s="225">
        <f t="shared" ref="BG53:BG64" si="104">BF53-BH53</f>
        <v>0</v>
      </c>
      <c r="BH53" s="226"/>
      <c r="BI53" s="210"/>
      <c r="BJ53" s="225">
        <f t="shared" ref="BJ53:BJ64" si="105">BI53-BK53</f>
        <v>0</v>
      </c>
      <c r="BK53" s="226"/>
      <c r="BL53" s="210"/>
      <c r="BM53" s="225">
        <f t="shared" ref="BM53:BM64" si="106">BL53-BN53</f>
        <v>0</v>
      </c>
      <c r="BN53" s="226"/>
      <c r="BO53" s="210"/>
      <c r="BP53" s="225">
        <f t="shared" ref="BP53:BP64" si="107">BO53-BQ53</f>
        <v>0</v>
      </c>
      <c r="BQ53" s="226"/>
      <c r="BR53" s="210"/>
      <c r="BS53" s="213" t="s">
        <v>42</v>
      </c>
    </row>
    <row r="54" spans="1:71" ht="15" hidden="1" x14ac:dyDescent="0.25">
      <c r="A54" s="615"/>
      <c r="B54" s="618"/>
      <c r="C54" s="621"/>
      <c r="D54" s="624"/>
      <c r="E54" s="627"/>
      <c r="F54" s="207" t="s">
        <v>53</v>
      </c>
      <c r="G54" s="208"/>
      <c r="H54" s="214" t="str">
        <f t="shared" si="81"/>
        <v/>
      </c>
      <c r="I54" s="208"/>
      <c r="J54" s="214" t="str">
        <f t="shared" si="82"/>
        <v/>
      </c>
      <c r="K54" s="208"/>
      <c r="L54" s="214" t="str">
        <f t="shared" si="83"/>
        <v/>
      </c>
      <c r="M54" s="208"/>
      <c r="N54" s="214" t="str">
        <f t="shared" si="84"/>
        <v/>
      </c>
      <c r="O54" s="208"/>
      <c r="P54" s="214" t="str">
        <f t="shared" si="85"/>
        <v/>
      </c>
      <c r="Q54" s="208"/>
      <c r="R54" s="214" t="str">
        <f t="shared" si="86"/>
        <v/>
      </c>
      <c r="S54" s="208"/>
      <c r="T54" s="214" t="str">
        <f t="shared" si="87"/>
        <v/>
      </c>
      <c r="U54" s="208"/>
      <c r="V54" s="214" t="str">
        <f t="shared" si="88"/>
        <v/>
      </c>
      <c r="W54" s="208"/>
      <c r="X54" s="214" t="str">
        <f t="shared" si="89"/>
        <v/>
      </c>
      <c r="Y54" s="208"/>
      <c r="Z54" s="214" t="str">
        <f t="shared" si="90"/>
        <v/>
      </c>
      <c r="AA54" s="208"/>
      <c r="AB54" s="214" t="str">
        <f t="shared" si="91"/>
        <v/>
      </c>
      <c r="AC54" s="208"/>
      <c r="AD54" s="214" t="str">
        <f t="shared" si="92"/>
        <v/>
      </c>
      <c r="AE54" s="208"/>
      <c r="AF54" s="214" t="str">
        <f t="shared" si="93"/>
        <v/>
      </c>
      <c r="AG54" s="208"/>
      <c r="AH54" s="214" t="str">
        <f t="shared" si="94"/>
        <v/>
      </c>
      <c r="AI54" s="208"/>
      <c r="AJ54" s="214" t="str">
        <f t="shared" si="95"/>
        <v/>
      </c>
      <c r="AK54" s="208"/>
      <c r="AL54" s="214" t="str">
        <f t="shared" si="96"/>
        <v/>
      </c>
      <c r="AM54" s="208"/>
      <c r="AN54" s="214" t="str">
        <f t="shared" si="97"/>
        <v/>
      </c>
      <c r="AO54" s="208"/>
      <c r="AP54" s="214" t="str">
        <f t="shared" si="98"/>
        <v/>
      </c>
      <c r="AQ54" s="210"/>
      <c r="AR54" s="227">
        <f t="shared" si="99"/>
        <v>0</v>
      </c>
      <c r="AS54" s="228"/>
      <c r="AT54" s="210"/>
      <c r="AU54" s="227">
        <f t="shared" si="100"/>
        <v>0</v>
      </c>
      <c r="AV54" s="228"/>
      <c r="AW54" s="210"/>
      <c r="AX54" s="227">
        <f t="shared" si="101"/>
        <v>0</v>
      </c>
      <c r="AY54" s="228"/>
      <c r="AZ54" s="210"/>
      <c r="BA54" s="227">
        <f t="shared" si="102"/>
        <v>0</v>
      </c>
      <c r="BB54" s="228"/>
      <c r="BC54" s="210"/>
      <c r="BD54" s="227">
        <f t="shared" si="103"/>
        <v>0</v>
      </c>
      <c r="BE54" s="228"/>
      <c r="BF54" s="210"/>
      <c r="BG54" s="227">
        <f t="shared" si="104"/>
        <v>0</v>
      </c>
      <c r="BH54" s="228"/>
      <c r="BI54" s="210"/>
      <c r="BJ54" s="227">
        <f t="shared" si="105"/>
        <v>0</v>
      </c>
      <c r="BK54" s="228"/>
      <c r="BL54" s="210"/>
      <c r="BM54" s="227">
        <f t="shared" si="106"/>
        <v>0</v>
      </c>
      <c r="BN54" s="228"/>
      <c r="BO54" s="210"/>
      <c r="BP54" s="227">
        <f t="shared" si="107"/>
        <v>0</v>
      </c>
      <c r="BQ54" s="228"/>
      <c r="BR54" s="210"/>
      <c r="BS54" s="629">
        <f>SUM(AQ53:AQ64,AT53:AT64,AW53:AW64,AZ53:AZ64,BC53:BC64,BR53:BR64)+SUM(AO53:AO64,AM53:AM64,AK53:AK64,AI53:AI64,AG53:AG64,AE53:AE64,AC53:AC64,AA53:AA64,Y53:Y64,W53:W64,U53:U64,S53:S64,Q51,Q53:Q64,O53:O64,M53:M64,K53:K64,I53:I64,G53:G64,Q51)</f>
        <v>1200000</v>
      </c>
    </row>
    <row r="55" spans="1:71" ht="15" hidden="1" x14ac:dyDescent="0.25">
      <c r="A55" s="615"/>
      <c r="B55" s="618"/>
      <c r="C55" s="621"/>
      <c r="D55" s="624"/>
      <c r="E55" s="627"/>
      <c r="F55" s="207" t="s">
        <v>54</v>
      </c>
      <c r="G55" s="208"/>
      <c r="H55" s="214" t="str">
        <f t="shared" si="81"/>
        <v/>
      </c>
      <c r="I55" s="208"/>
      <c r="J55" s="214" t="str">
        <f t="shared" si="82"/>
        <v/>
      </c>
      <c r="K55" s="208"/>
      <c r="L55" s="214" t="str">
        <f t="shared" si="83"/>
        <v/>
      </c>
      <c r="M55" s="208"/>
      <c r="N55" s="214" t="str">
        <f t="shared" si="84"/>
        <v/>
      </c>
      <c r="O55" s="208"/>
      <c r="P55" s="214" t="str">
        <f t="shared" si="85"/>
        <v/>
      </c>
      <c r="Q55" s="208"/>
      <c r="R55" s="214" t="str">
        <f t="shared" si="86"/>
        <v/>
      </c>
      <c r="S55" s="208"/>
      <c r="T55" s="214" t="str">
        <f t="shared" si="87"/>
        <v/>
      </c>
      <c r="U55" s="208"/>
      <c r="V55" s="214" t="str">
        <f t="shared" si="88"/>
        <v/>
      </c>
      <c r="W55" s="208"/>
      <c r="X55" s="214" t="str">
        <f t="shared" si="89"/>
        <v/>
      </c>
      <c r="Y55" s="208"/>
      <c r="Z55" s="214" t="str">
        <f t="shared" si="90"/>
        <v/>
      </c>
      <c r="AA55" s="208"/>
      <c r="AB55" s="214" t="str">
        <f t="shared" si="91"/>
        <v/>
      </c>
      <c r="AC55" s="208"/>
      <c r="AD55" s="214" t="str">
        <f t="shared" si="92"/>
        <v/>
      </c>
      <c r="AE55" s="208"/>
      <c r="AF55" s="214" t="str">
        <f t="shared" si="93"/>
        <v/>
      </c>
      <c r="AG55" s="208"/>
      <c r="AH55" s="214" t="str">
        <f t="shared" si="94"/>
        <v/>
      </c>
      <c r="AI55" s="208"/>
      <c r="AJ55" s="214" t="str">
        <f t="shared" si="95"/>
        <v/>
      </c>
      <c r="AK55" s="208"/>
      <c r="AL55" s="214" t="str">
        <f t="shared" si="96"/>
        <v/>
      </c>
      <c r="AM55" s="208"/>
      <c r="AN55" s="214" t="str">
        <f t="shared" si="97"/>
        <v/>
      </c>
      <c r="AO55" s="208"/>
      <c r="AP55" s="214" t="str">
        <f t="shared" si="98"/>
        <v/>
      </c>
      <c r="AQ55" s="210"/>
      <c r="AR55" s="227">
        <f t="shared" si="99"/>
        <v>0</v>
      </c>
      <c r="AS55" s="228"/>
      <c r="AT55" s="210"/>
      <c r="AU55" s="227">
        <f t="shared" si="100"/>
        <v>0</v>
      </c>
      <c r="AV55" s="228"/>
      <c r="AW55" s="210"/>
      <c r="AX55" s="227">
        <f t="shared" si="101"/>
        <v>0</v>
      </c>
      <c r="AY55" s="228"/>
      <c r="AZ55" s="210"/>
      <c r="BA55" s="227">
        <f t="shared" si="102"/>
        <v>0</v>
      </c>
      <c r="BB55" s="228"/>
      <c r="BC55" s="210"/>
      <c r="BD55" s="227">
        <f t="shared" si="103"/>
        <v>0</v>
      </c>
      <c r="BE55" s="228"/>
      <c r="BF55" s="210"/>
      <c r="BG55" s="227">
        <f t="shared" si="104"/>
        <v>0</v>
      </c>
      <c r="BH55" s="228"/>
      <c r="BI55" s="210"/>
      <c r="BJ55" s="227">
        <f t="shared" si="105"/>
        <v>0</v>
      </c>
      <c r="BK55" s="228"/>
      <c r="BL55" s="210"/>
      <c r="BM55" s="227">
        <f t="shared" si="106"/>
        <v>0</v>
      </c>
      <c r="BN55" s="228"/>
      <c r="BO55" s="210"/>
      <c r="BP55" s="227">
        <f t="shared" si="107"/>
        <v>0</v>
      </c>
      <c r="BQ55" s="228"/>
      <c r="BR55" s="210"/>
      <c r="BS55" s="629"/>
    </row>
    <row r="56" spans="1:71" ht="15" hidden="1" x14ac:dyDescent="0.25">
      <c r="A56" s="615"/>
      <c r="B56" s="618"/>
      <c r="C56" s="621"/>
      <c r="D56" s="624"/>
      <c r="E56" s="627"/>
      <c r="F56" s="207" t="s">
        <v>55</v>
      </c>
      <c r="G56" s="208"/>
      <c r="H56" s="217" t="str">
        <f t="shared" si="81"/>
        <v/>
      </c>
      <c r="I56" s="208"/>
      <c r="J56" s="217" t="str">
        <f t="shared" si="82"/>
        <v/>
      </c>
      <c r="K56" s="208"/>
      <c r="L56" s="217" t="str">
        <f t="shared" si="83"/>
        <v/>
      </c>
      <c r="M56" s="208"/>
      <c r="N56" s="217" t="str">
        <f t="shared" si="84"/>
        <v/>
      </c>
      <c r="O56" s="208"/>
      <c r="P56" s="217" t="str">
        <f t="shared" si="85"/>
        <v/>
      </c>
      <c r="Q56" s="208"/>
      <c r="R56" s="217" t="str">
        <f t="shared" si="86"/>
        <v/>
      </c>
      <c r="S56" s="208"/>
      <c r="T56" s="217" t="str">
        <f t="shared" si="87"/>
        <v/>
      </c>
      <c r="U56" s="208"/>
      <c r="V56" s="217" t="str">
        <f t="shared" si="88"/>
        <v/>
      </c>
      <c r="W56" s="208"/>
      <c r="X56" s="217" t="str">
        <f t="shared" si="89"/>
        <v/>
      </c>
      <c r="Y56" s="208"/>
      <c r="Z56" s="217" t="str">
        <f t="shared" si="90"/>
        <v/>
      </c>
      <c r="AA56" s="208"/>
      <c r="AB56" s="217" t="str">
        <f t="shared" si="91"/>
        <v/>
      </c>
      <c r="AC56" s="208"/>
      <c r="AD56" s="217" t="str">
        <f t="shared" si="92"/>
        <v/>
      </c>
      <c r="AE56" s="208"/>
      <c r="AF56" s="217" t="str">
        <f t="shared" si="93"/>
        <v/>
      </c>
      <c r="AG56" s="208"/>
      <c r="AH56" s="217" t="str">
        <f t="shared" si="94"/>
        <v/>
      </c>
      <c r="AI56" s="208"/>
      <c r="AJ56" s="217" t="str">
        <f t="shared" si="95"/>
        <v/>
      </c>
      <c r="AK56" s="208"/>
      <c r="AL56" s="217" t="str">
        <f t="shared" si="96"/>
        <v/>
      </c>
      <c r="AM56" s="208"/>
      <c r="AN56" s="217" t="str">
        <f t="shared" si="97"/>
        <v/>
      </c>
      <c r="AO56" s="208"/>
      <c r="AP56" s="217" t="str">
        <f t="shared" si="98"/>
        <v/>
      </c>
      <c r="AQ56" s="210"/>
      <c r="AR56" s="227">
        <f t="shared" si="99"/>
        <v>0</v>
      </c>
      <c r="AS56" s="228"/>
      <c r="AT56" s="210"/>
      <c r="AU56" s="227">
        <f t="shared" si="100"/>
        <v>0</v>
      </c>
      <c r="AV56" s="228"/>
      <c r="AW56" s="210"/>
      <c r="AX56" s="227">
        <f t="shared" si="101"/>
        <v>0</v>
      </c>
      <c r="AY56" s="228"/>
      <c r="AZ56" s="210"/>
      <c r="BA56" s="227">
        <f t="shared" si="102"/>
        <v>0</v>
      </c>
      <c r="BB56" s="228"/>
      <c r="BC56" s="210"/>
      <c r="BD56" s="227">
        <f t="shared" si="103"/>
        <v>0</v>
      </c>
      <c r="BE56" s="228"/>
      <c r="BF56" s="210"/>
      <c r="BG56" s="227">
        <f t="shared" si="104"/>
        <v>0</v>
      </c>
      <c r="BH56" s="228"/>
      <c r="BI56" s="210"/>
      <c r="BJ56" s="227">
        <f t="shared" si="105"/>
        <v>0</v>
      </c>
      <c r="BK56" s="228"/>
      <c r="BL56" s="210"/>
      <c r="BM56" s="227">
        <f t="shared" si="106"/>
        <v>0</v>
      </c>
      <c r="BN56" s="228"/>
      <c r="BO56" s="210"/>
      <c r="BP56" s="227">
        <f t="shared" si="107"/>
        <v>0</v>
      </c>
      <c r="BQ56" s="228"/>
      <c r="BR56" s="210"/>
      <c r="BS56" s="218" t="s">
        <v>43</v>
      </c>
    </row>
    <row r="57" spans="1:71" ht="15" hidden="1" customHeight="1" x14ac:dyDescent="0.25">
      <c r="A57" s="615"/>
      <c r="B57" s="618"/>
      <c r="C57" s="621"/>
      <c r="D57" s="624"/>
      <c r="E57" s="627"/>
      <c r="F57" s="207" t="s">
        <v>56</v>
      </c>
      <c r="G57" s="208"/>
      <c r="H57" s="217" t="str">
        <f t="shared" si="81"/>
        <v/>
      </c>
      <c r="I57" s="208"/>
      <c r="J57" s="217" t="str">
        <f t="shared" si="82"/>
        <v/>
      </c>
      <c r="K57" s="208"/>
      <c r="L57" s="217" t="str">
        <f t="shared" si="83"/>
        <v/>
      </c>
      <c r="M57" s="208"/>
      <c r="N57" s="217" t="str">
        <f t="shared" si="84"/>
        <v/>
      </c>
      <c r="O57" s="208"/>
      <c r="P57" s="217" t="str">
        <f t="shared" si="85"/>
        <v/>
      </c>
      <c r="Q57" s="208"/>
      <c r="R57" s="217" t="str">
        <f t="shared" si="86"/>
        <v/>
      </c>
      <c r="S57" s="208"/>
      <c r="T57" s="217" t="str">
        <f t="shared" si="87"/>
        <v/>
      </c>
      <c r="U57" s="208"/>
      <c r="V57" s="217" t="str">
        <f t="shared" si="88"/>
        <v/>
      </c>
      <c r="W57" s="208"/>
      <c r="X57" s="217" t="str">
        <f t="shared" si="89"/>
        <v/>
      </c>
      <c r="Y57" s="208"/>
      <c r="Z57" s="217" t="str">
        <f t="shared" si="90"/>
        <v/>
      </c>
      <c r="AA57" s="208"/>
      <c r="AB57" s="217" t="str">
        <f t="shared" si="91"/>
        <v/>
      </c>
      <c r="AC57" s="208"/>
      <c r="AD57" s="217" t="str">
        <f t="shared" si="92"/>
        <v/>
      </c>
      <c r="AE57" s="208"/>
      <c r="AF57" s="217" t="str">
        <f t="shared" si="93"/>
        <v/>
      </c>
      <c r="AG57" s="208"/>
      <c r="AH57" s="217" t="str">
        <f t="shared" si="94"/>
        <v/>
      </c>
      <c r="AI57" s="208"/>
      <c r="AJ57" s="217" t="str">
        <f t="shared" si="95"/>
        <v/>
      </c>
      <c r="AK57" s="208"/>
      <c r="AL57" s="217" t="str">
        <f t="shared" si="96"/>
        <v/>
      </c>
      <c r="AM57" s="208"/>
      <c r="AN57" s="217" t="str">
        <f t="shared" si="97"/>
        <v/>
      </c>
      <c r="AO57" s="208"/>
      <c r="AP57" s="217" t="str">
        <f t="shared" si="98"/>
        <v/>
      </c>
      <c r="AQ57" s="210"/>
      <c r="AR57" s="227">
        <f t="shared" si="99"/>
        <v>0</v>
      </c>
      <c r="AS57" s="228"/>
      <c r="AT57" s="210"/>
      <c r="AU57" s="227">
        <f t="shared" si="100"/>
        <v>0</v>
      </c>
      <c r="AV57" s="228"/>
      <c r="AW57" s="210"/>
      <c r="AX57" s="227">
        <f t="shared" si="101"/>
        <v>0</v>
      </c>
      <c r="AY57" s="228"/>
      <c r="AZ57" s="210"/>
      <c r="BA57" s="227">
        <f t="shared" si="102"/>
        <v>0</v>
      </c>
      <c r="BB57" s="228"/>
      <c r="BC57" s="210"/>
      <c r="BD57" s="227">
        <f t="shared" si="103"/>
        <v>0</v>
      </c>
      <c r="BE57" s="228"/>
      <c r="BF57" s="210"/>
      <c r="BG57" s="227">
        <f t="shared" si="104"/>
        <v>0</v>
      </c>
      <c r="BH57" s="228"/>
      <c r="BI57" s="210"/>
      <c r="BJ57" s="227">
        <f t="shared" si="105"/>
        <v>0</v>
      </c>
      <c r="BK57" s="228"/>
      <c r="BL57" s="210"/>
      <c r="BM57" s="227">
        <f t="shared" si="106"/>
        <v>0</v>
      </c>
      <c r="BN57" s="228"/>
      <c r="BO57" s="210"/>
      <c r="BP57" s="227">
        <f t="shared" si="107"/>
        <v>0</v>
      </c>
      <c r="BQ57" s="228"/>
      <c r="BR57" s="210"/>
      <c r="BS57" s="629">
        <f>SUM(AR53:AR64,AU53:AU64,AX53:AX64,BA53:BA64,BD53:BD64)</f>
        <v>0</v>
      </c>
    </row>
    <row r="58" spans="1:71" ht="15" hidden="1" x14ac:dyDescent="0.25">
      <c r="A58" s="615"/>
      <c r="B58" s="618"/>
      <c r="C58" s="621"/>
      <c r="D58" s="624"/>
      <c r="E58" s="627"/>
      <c r="F58" s="207" t="s">
        <v>57</v>
      </c>
      <c r="G58" s="208"/>
      <c r="H58" s="214" t="str">
        <f t="shared" si="81"/>
        <v/>
      </c>
      <c r="I58" s="208"/>
      <c r="J58" s="214" t="str">
        <f t="shared" si="82"/>
        <v/>
      </c>
      <c r="K58" s="208"/>
      <c r="L58" s="214" t="str">
        <f t="shared" si="83"/>
        <v/>
      </c>
      <c r="M58" s="208"/>
      <c r="N58" s="214" t="str">
        <f t="shared" si="84"/>
        <v/>
      </c>
      <c r="O58" s="208"/>
      <c r="P58" s="214" t="str">
        <f t="shared" si="85"/>
        <v/>
      </c>
      <c r="Q58" s="208"/>
      <c r="R58" s="214" t="str">
        <f t="shared" si="86"/>
        <v/>
      </c>
      <c r="S58" s="208"/>
      <c r="T58" s="214" t="str">
        <f t="shared" si="87"/>
        <v/>
      </c>
      <c r="U58" s="208"/>
      <c r="V58" s="214" t="str">
        <f t="shared" si="88"/>
        <v/>
      </c>
      <c r="W58" s="208"/>
      <c r="X58" s="214" t="str">
        <f t="shared" si="89"/>
        <v/>
      </c>
      <c r="Y58" s="208"/>
      <c r="Z58" s="214" t="str">
        <f t="shared" si="90"/>
        <v/>
      </c>
      <c r="AA58" s="208"/>
      <c r="AB58" s="214" t="str">
        <f t="shared" si="91"/>
        <v/>
      </c>
      <c r="AC58" s="208"/>
      <c r="AD58" s="214" t="str">
        <f t="shared" si="92"/>
        <v/>
      </c>
      <c r="AE58" s="208"/>
      <c r="AF58" s="214" t="str">
        <f t="shared" si="93"/>
        <v/>
      </c>
      <c r="AG58" s="208"/>
      <c r="AH58" s="214" t="str">
        <f t="shared" si="94"/>
        <v/>
      </c>
      <c r="AI58" s="208"/>
      <c r="AJ58" s="214" t="str">
        <f t="shared" si="95"/>
        <v/>
      </c>
      <c r="AK58" s="208"/>
      <c r="AL58" s="214" t="str">
        <f t="shared" si="96"/>
        <v/>
      </c>
      <c r="AM58" s="208"/>
      <c r="AN58" s="214" t="str">
        <f t="shared" si="97"/>
        <v/>
      </c>
      <c r="AO58" s="208">
        <v>1200000</v>
      </c>
      <c r="AP58" s="214">
        <f t="shared" si="98"/>
        <v>1200000</v>
      </c>
      <c r="AQ58" s="210"/>
      <c r="AR58" s="227">
        <f t="shared" si="99"/>
        <v>0</v>
      </c>
      <c r="AS58" s="228"/>
      <c r="AT58" s="210"/>
      <c r="AU58" s="227">
        <f t="shared" si="100"/>
        <v>0</v>
      </c>
      <c r="AV58" s="228"/>
      <c r="AW58" s="210"/>
      <c r="AX58" s="227">
        <f t="shared" si="101"/>
        <v>0</v>
      </c>
      <c r="AY58" s="228"/>
      <c r="AZ58" s="210"/>
      <c r="BA58" s="227">
        <f t="shared" si="102"/>
        <v>0</v>
      </c>
      <c r="BB58" s="228"/>
      <c r="BC58" s="210"/>
      <c r="BD58" s="227">
        <f t="shared" si="103"/>
        <v>0</v>
      </c>
      <c r="BE58" s="228"/>
      <c r="BF58" s="210"/>
      <c r="BG58" s="227">
        <f t="shared" si="104"/>
        <v>0</v>
      </c>
      <c r="BH58" s="228"/>
      <c r="BI58" s="210"/>
      <c r="BJ58" s="227">
        <f t="shared" si="105"/>
        <v>0</v>
      </c>
      <c r="BK58" s="228"/>
      <c r="BL58" s="210"/>
      <c r="BM58" s="227">
        <f t="shared" si="106"/>
        <v>0</v>
      </c>
      <c r="BN58" s="228"/>
      <c r="BO58" s="210"/>
      <c r="BP58" s="227">
        <f t="shared" si="107"/>
        <v>0</v>
      </c>
      <c r="BQ58" s="228"/>
      <c r="BR58" s="210"/>
      <c r="BS58" s="630"/>
    </row>
    <row r="59" spans="1:71" ht="15" hidden="1" x14ac:dyDescent="0.25">
      <c r="A59" s="615"/>
      <c r="B59" s="618"/>
      <c r="C59" s="621"/>
      <c r="D59" s="624"/>
      <c r="E59" s="627"/>
      <c r="F59" s="207" t="s">
        <v>58</v>
      </c>
      <c r="G59" s="208"/>
      <c r="H59" s="214" t="str">
        <f t="shared" si="81"/>
        <v/>
      </c>
      <c r="I59" s="208"/>
      <c r="J59" s="214" t="str">
        <f t="shared" si="82"/>
        <v/>
      </c>
      <c r="K59" s="208"/>
      <c r="L59" s="214" t="str">
        <f t="shared" si="83"/>
        <v/>
      </c>
      <c r="M59" s="208"/>
      <c r="N59" s="214" t="str">
        <f t="shared" si="84"/>
        <v/>
      </c>
      <c r="O59" s="208"/>
      <c r="P59" s="214" t="str">
        <f t="shared" si="85"/>
        <v/>
      </c>
      <c r="Q59" s="208"/>
      <c r="R59" s="214" t="str">
        <f t="shared" si="86"/>
        <v/>
      </c>
      <c r="S59" s="208"/>
      <c r="T59" s="214" t="str">
        <f t="shared" si="87"/>
        <v/>
      </c>
      <c r="U59" s="208"/>
      <c r="V59" s="214" t="str">
        <f t="shared" si="88"/>
        <v/>
      </c>
      <c r="W59" s="208"/>
      <c r="X59" s="214" t="str">
        <f t="shared" si="89"/>
        <v/>
      </c>
      <c r="Y59" s="208"/>
      <c r="Z59" s="214" t="str">
        <f t="shared" si="90"/>
        <v/>
      </c>
      <c r="AA59" s="208"/>
      <c r="AB59" s="214" t="str">
        <f t="shared" si="91"/>
        <v/>
      </c>
      <c r="AC59" s="208"/>
      <c r="AD59" s="214" t="str">
        <f t="shared" si="92"/>
        <v/>
      </c>
      <c r="AE59" s="208"/>
      <c r="AF59" s="214" t="str">
        <f t="shared" si="93"/>
        <v/>
      </c>
      <c r="AG59" s="208"/>
      <c r="AH59" s="214" t="str">
        <f t="shared" si="94"/>
        <v/>
      </c>
      <c r="AI59" s="208"/>
      <c r="AJ59" s="214" t="str">
        <f t="shared" si="95"/>
        <v/>
      </c>
      <c r="AK59" s="208"/>
      <c r="AL59" s="214" t="str">
        <f t="shared" si="96"/>
        <v/>
      </c>
      <c r="AM59" s="208"/>
      <c r="AN59" s="214" t="str">
        <f t="shared" si="97"/>
        <v/>
      </c>
      <c r="AO59" s="208"/>
      <c r="AP59" s="214" t="str">
        <f t="shared" si="98"/>
        <v/>
      </c>
      <c r="AQ59" s="210"/>
      <c r="AR59" s="227">
        <f t="shared" si="99"/>
        <v>0</v>
      </c>
      <c r="AS59" s="228"/>
      <c r="AT59" s="210"/>
      <c r="AU59" s="227">
        <f t="shared" si="100"/>
        <v>0</v>
      </c>
      <c r="AV59" s="228"/>
      <c r="AW59" s="210"/>
      <c r="AX59" s="227">
        <f t="shared" si="101"/>
        <v>0</v>
      </c>
      <c r="AY59" s="228"/>
      <c r="AZ59" s="210"/>
      <c r="BA59" s="227">
        <f t="shared" si="102"/>
        <v>0</v>
      </c>
      <c r="BB59" s="228"/>
      <c r="BC59" s="210"/>
      <c r="BD59" s="227">
        <f t="shared" si="103"/>
        <v>0</v>
      </c>
      <c r="BE59" s="228"/>
      <c r="BF59" s="210"/>
      <c r="BG59" s="227">
        <f t="shared" si="104"/>
        <v>0</v>
      </c>
      <c r="BH59" s="228"/>
      <c r="BI59" s="210"/>
      <c r="BJ59" s="227">
        <f t="shared" si="105"/>
        <v>0</v>
      </c>
      <c r="BK59" s="228"/>
      <c r="BL59" s="210"/>
      <c r="BM59" s="227">
        <f t="shared" si="106"/>
        <v>0</v>
      </c>
      <c r="BN59" s="228"/>
      <c r="BO59" s="210"/>
      <c r="BP59" s="227">
        <f t="shared" si="107"/>
        <v>0</v>
      </c>
      <c r="BQ59" s="228"/>
      <c r="BR59" s="210"/>
      <c r="BS59" s="218" t="s">
        <v>44</v>
      </c>
    </row>
    <row r="60" spans="1:71" ht="15" hidden="1" x14ac:dyDescent="0.25">
      <c r="A60" s="615"/>
      <c r="B60" s="618"/>
      <c r="C60" s="621"/>
      <c r="D60" s="624"/>
      <c r="E60" s="627"/>
      <c r="F60" s="207" t="s">
        <v>59</v>
      </c>
      <c r="G60" s="208"/>
      <c r="H60" s="214" t="str">
        <f t="shared" si="81"/>
        <v/>
      </c>
      <c r="I60" s="208"/>
      <c r="J60" s="214" t="str">
        <f t="shared" si="82"/>
        <v/>
      </c>
      <c r="K60" s="208"/>
      <c r="L60" s="214" t="str">
        <f t="shared" si="83"/>
        <v/>
      </c>
      <c r="M60" s="208"/>
      <c r="N60" s="214" t="str">
        <f t="shared" si="84"/>
        <v/>
      </c>
      <c r="O60" s="208"/>
      <c r="P60" s="214" t="str">
        <f t="shared" si="85"/>
        <v/>
      </c>
      <c r="Q60" s="208"/>
      <c r="R60" s="214" t="str">
        <f t="shared" si="86"/>
        <v/>
      </c>
      <c r="S60" s="208"/>
      <c r="T60" s="214" t="str">
        <f t="shared" si="87"/>
        <v/>
      </c>
      <c r="U60" s="208"/>
      <c r="V60" s="214" t="str">
        <f t="shared" si="88"/>
        <v/>
      </c>
      <c r="W60" s="208"/>
      <c r="X60" s="214" t="str">
        <f t="shared" si="89"/>
        <v/>
      </c>
      <c r="Y60" s="208"/>
      <c r="Z60" s="214" t="str">
        <f t="shared" si="90"/>
        <v/>
      </c>
      <c r="AA60" s="208"/>
      <c r="AB60" s="214" t="str">
        <f t="shared" si="91"/>
        <v/>
      </c>
      <c r="AC60" s="208"/>
      <c r="AD60" s="214" t="str">
        <f t="shared" si="92"/>
        <v/>
      </c>
      <c r="AE60" s="208"/>
      <c r="AF60" s="214" t="str">
        <f t="shared" si="93"/>
        <v/>
      </c>
      <c r="AG60" s="208"/>
      <c r="AH60" s="214" t="str">
        <f t="shared" si="94"/>
        <v/>
      </c>
      <c r="AI60" s="208"/>
      <c r="AJ60" s="214" t="str">
        <f t="shared" si="95"/>
        <v/>
      </c>
      <c r="AK60" s="208"/>
      <c r="AL60" s="214" t="str">
        <f t="shared" si="96"/>
        <v/>
      </c>
      <c r="AM60" s="208"/>
      <c r="AN60" s="214" t="str">
        <f t="shared" si="97"/>
        <v/>
      </c>
      <c r="AO60" s="208"/>
      <c r="AP60" s="214" t="str">
        <f t="shared" si="98"/>
        <v/>
      </c>
      <c r="AQ60" s="210"/>
      <c r="AR60" s="227">
        <f t="shared" si="99"/>
        <v>0</v>
      </c>
      <c r="AS60" s="228"/>
      <c r="AT60" s="210"/>
      <c r="AU60" s="227">
        <f t="shared" si="100"/>
        <v>0</v>
      </c>
      <c r="AV60" s="228"/>
      <c r="AW60" s="210"/>
      <c r="AX60" s="227">
        <f t="shared" si="101"/>
        <v>0</v>
      </c>
      <c r="AY60" s="228"/>
      <c r="AZ60" s="210"/>
      <c r="BA60" s="227">
        <f t="shared" si="102"/>
        <v>0</v>
      </c>
      <c r="BB60" s="228"/>
      <c r="BC60" s="210"/>
      <c r="BD60" s="227">
        <f t="shared" si="103"/>
        <v>0</v>
      </c>
      <c r="BE60" s="228"/>
      <c r="BF60" s="210"/>
      <c r="BG60" s="227">
        <f t="shared" si="104"/>
        <v>0</v>
      </c>
      <c r="BH60" s="228"/>
      <c r="BI60" s="210"/>
      <c r="BJ60" s="227">
        <f t="shared" si="105"/>
        <v>0</v>
      </c>
      <c r="BK60" s="228"/>
      <c r="BL60" s="210"/>
      <c r="BM60" s="227">
        <f t="shared" si="106"/>
        <v>0</v>
      </c>
      <c r="BN60" s="228"/>
      <c r="BO60" s="210"/>
      <c r="BP60" s="227">
        <f t="shared" si="107"/>
        <v>0</v>
      </c>
      <c r="BQ60" s="228"/>
      <c r="BR60" s="210"/>
      <c r="BS60" s="629">
        <f>SUM(AS53:AS64,AV53:AV64,AY53:AY64,BB53:BB64,BE53:BE64)+SUM(AP53:AP64,AN53:AN64,AL53:AL64,AJ53:AJ64,AH53:AH64,AF53:AF64,AD53:AD64,AB53:AB64,Z53:Z64,X53:X64,V53:V64,T53:T64,R53:R64,P53:P64,N53:N64,L53:L64,J53:J64,H53:H64)</f>
        <v>1200000</v>
      </c>
    </row>
    <row r="61" spans="1:71" ht="15" hidden="1" customHeight="1" x14ac:dyDescent="0.25">
      <c r="A61" s="615"/>
      <c r="B61" s="618"/>
      <c r="C61" s="621"/>
      <c r="D61" s="624"/>
      <c r="E61" s="627"/>
      <c r="F61" s="207" t="s">
        <v>60</v>
      </c>
      <c r="G61" s="208"/>
      <c r="H61" s="214" t="str">
        <f t="shared" si="81"/>
        <v/>
      </c>
      <c r="I61" s="208"/>
      <c r="J61" s="214" t="str">
        <f t="shared" si="82"/>
        <v/>
      </c>
      <c r="K61" s="208"/>
      <c r="L61" s="214" t="str">
        <f t="shared" si="83"/>
        <v/>
      </c>
      <c r="M61" s="208"/>
      <c r="N61" s="214" t="str">
        <f t="shared" si="84"/>
        <v/>
      </c>
      <c r="O61" s="208"/>
      <c r="P61" s="214" t="str">
        <f t="shared" si="85"/>
        <v/>
      </c>
      <c r="Q61" s="208"/>
      <c r="R61" s="214" t="str">
        <f t="shared" si="86"/>
        <v/>
      </c>
      <c r="S61" s="208"/>
      <c r="T61" s="214" t="str">
        <f t="shared" si="87"/>
        <v/>
      </c>
      <c r="U61" s="208"/>
      <c r="V61" s="214" t="str">
        <f t="shared" si="88"/>
        <v/>
      </c>
      <c r="W61" s="208"/>
      <c r="X61" s="214" t="str">
        <f t="shared" si="89"/>
        <v/>
      </c>
      <c r="Y61" s="208"/>
      <c r="Z61" s="214" t="str">
        <f t="shared" si="90"/>
        <v/>
      </c>
      <c r="AA61" s="208"/>
      <c r="AB61" s="214" t="str">
        <f t="shared" si="91"/>
        <v/>
      </c>
      <c r="AC61" s="208"/>
      <c r="AD61" s="214" t="str">
        <f t="shared" si="92"/>
        <v/>
      </c>
      <c r="AE61" s="208"/>
      <c r="AF61" s="214" t="str">
        <f t="shared" si="93"/>
        <v/>
      </c>
      <c r="AG61" s="208"/>
      <c r="AH61" s="214" t="str">
        <f t="shared" si="94"/>
        <v/>
      </c>
      <c r="AI61" s="208"/>
      <c r="AJ61" s="214" t="str">
        <f t="shared" si="95"/>
        <v/>
      </c>
      <c r="AK61" s="208"/>
      <c r="AL61" s="214" t="str">
        <f t="shared" si="96"/>
        <v/>
      </c>
      <c r="AM61" s="208"/>
      <c r="AN61" s="214" t="str">
        <f t="shared" si="97"/>
        <v/>
      </c>
      <c r="AO61" s="208"/>
      <c r="AP61" s="214" t="str">
        <f t="shared" si="98"/>
        <v/>
      </c>
      <c r="AQ61" s="210"/>
      <c r="AR61" s="227">
        <f t="shared" si="99"/>
        <v>0</v>
      </c>
      <c r="AS61" s="228"/>
      <c r="AT61" s="210"/>
      <c r="AU61" s="227">
        <f t="shared" si="100"/>
        <v>0</v>
      </c>
      <c r="AV61" s="228"/>
      <c r="AW61" s="210"/>
      <c r="AX61" s="227">
        <f t="shared" si="101"/>
        <v>0</v>
      </c>
      <c r="AY61" s="228"/>
      <c r="AZ61" s="210"/>
      <c r="BA61" s="227">
        <f t="shared" si="102"/>
        <v>0</v>
      </c>
      <c r="BB61" s="228"/>
      <c r="BC61" s="210"/>
      <c r="BD61" s="227">
        <f t="shared" si="103"/>
        <v>0</v>
      </c>
      <c r="BE61" s="228"/>
      <c r="BF61" s="210"/>
      <c r="BG61" s="227">
        <f t="shared" si="104"/>
        <v>0</v>
      </c>
      <c r="BH61" s="228"/>
      <c r="BI61" s="210"/>
      <c r="BJ61" s="227">
        <f t="shared" si="105"/>
        <v>0</v>
      </c>
      <c r="BK61" s="228"/>
      <c r="BL61" s="210"/>
      <c r="BM61" s="227">
        <f t="shared" si="106"/>
        <v>0</v>
      </c>
      <c r="BN61" s="228"/>
      <c r="BO61" s="210"/>
      <c r="BP61" s="227">
        <f t="shared" si="107"/>
        <v>0</v>
      </c>
      <c r="BQ61" s="228"/>
      <c r="BR61" s="210"/>
      <c r="BS61" s="629"/>
    </row>
    <row r="62" spans="1:71" ht="15" hidden="1" x14ac:dyDescent="0.25">
      <c r="A62" s="615"/>
      <c r="B62" s="618"/>
      <c r="C62" s="621"/>
      <c r="D62" s="624"/>
      <c r="E62" s="627"/>
      <c r="F62" s="207" t="s">
        <v>61</v>
      </c>
      <c r="G62" s="208"/>
      <c r="H62" s="217" t="str">
        <f t="shared" si="81"/>
        <v/>
      </c>
      <c r="I62" s="208"/>
      <c r="J62" s="217" t="str">
        <f t="shared" si="82"/>
        <v/>
      </c>
      <c r="K62" s="208"/>
      <c r="L62" s="217" t="str">
        <f t="shared" si="83"/>
        <v/>
      </c>
      <c r="M62" s="208"/>
      <c r="N62" s="217" t="str">
        <f t="shared" si="84"/>
        <v/>
      </c>
      <c r="O62" s="208"/>
      <c r="P62" s="217" t="str">
        <f t="shared" si="85"/>
        <v/>
      </c>
      <c r="Q62" s="208"/>
      <c r="R62" s="217" t="str">
        <f t="shared" si="86"/>
        <v/>
      </c>
      <c r="S62" s="208"/>
      <c r="T62" s="217" t="str">
        <f t="shared" si="87"/>
        <v/>
      </c>
      <c r="U62" s="208"/>
      <c r="V62" s="217" t="str">
        <f t="shared" si="88"/>
        <v/>
      </c>
      <c r="W62" s="208"/>
      <c r="X62" s="217" t="str">
        <f t="shared" si="89"/>
        <v/>
      </c>
      <c r="Y62" s="208"/>
      <c r="Z62" s="217" t="str">
        <f t="shared" si="90"/>
        <v/>
      </c>
      <c r="AA62" s="208"/>
      <c r="AB62" s="217" t="str">
        <f t="shared" si="91"/>
        <v/>
      </c>
      <c r="AC62" s="208"/>
      <c r="AD62" s="217" t="str">
        <f t="shared" si="92"/>
        <v/>
      </c>
      <c r="AE62" s="208"/>
      <c r="AF62" s="217" t="str">
        <f t="shared" si="93"/>
        <v/>
      </c>
      <c r="AG62" s="208"/>
      <c r="AH62" s="217" t="str">
        <f t="shared" si="94"/>
        <v/>
      </c>
      <c r="AI62" s="208"/>
      <c r="AJ62" s="217" t="str">
        <f t="shared" si="95"/>
        <v/>
      </c>
      <c r="AK62" s="208"/>
      <c r="AL62" s="217" t="str">
        <f t="shared" si="96"/>
        <v/>
      </c>
      <c r="AM62" s="208"/>
      <c r="AN62" s="217" t="str">
        <f t="shared" si="97"/>
        <v/>
      </c>
      <c r="AO62" s="208"/>
      <c r="AP62" s="217" t="str">
        <f t="shared" si="98"/>
        <v/>
      </c>
      <c r="AQ62" s="210"/>
      <c r="AR62" s="227">
        <f t="shared" si="99"/>
        <v>0</v>
      </c>
      <c r="AS62" s="228"/>
      <c r="AT62" s="210"/>
      <c r="AU62" s="227">
        <f t="shared" si="100"/>
        <v>0</v>
      </c>
      <c r="AV62" s="228"/>
      <c r="AW62" s="210"/>
      <c r="AX62" s="227">
        <f t="shared" si="101"/>
        <v>0</v>
      </c>
      <c r="AY62" s="228"/>
      <c r="AZ62" s="210"/>
      <c r="BA62" s="227">
        <f t="shared" si="102"/>
        <v>0</v>
      </c>
      <c r="BB62" s="228"/>
      <c r="BC62" s="210"/>
      <c r="BD62" s="227">
        <f t="shared" si="103"/>
        <v>0</v>
      </c>
      <c r="BE62" s="228"/>
      <c r="BF62" s="210"/>
      <c r="BG62" s="227">
        <f t="shared" si="104"/>
        <v>0</v>
      </c>
      <c r="BH62" s="228"/>
      <c r="BI62" s="210"/>
      <c r="BJ62" s="227">
        <f t="shared" si="105"/>
        <v>0</v>
      </c>
      <c r="BK62" s="228"/>
      <c r="BL62" s="210"/>
      <c r="BM62" s="227">
        <f t="shared" si="106"/>
        <v>0</v>
      </c>
      <c r="BN62" s="228"/>
      <c r="BO62" s="210"/>
      <c r="BP62" s="227">
        <f t="shared" si="107"/>
        <v>0</v>
      </c>
      <c r="BQ62" s="228"/>
      <c r="BR62" s="210"/>
      <c r="BS62" s="218" t="s">
        <v>62</v>
      </c>
    </row>
    <row r="63" spans="1:71" ht="15" hidden="1" x14ac:dyDescent="0.25">
      <c r="A63" s="615"/>
      <c r="B63" s="618"/>
      <c r="C63" s="621"/>
      <c r="D63" s="624"/>
      <c r="E63" s="627"/>
      <c r="F63" s="207" t="s">
        <v>63</v>
      </c>
      <c r="G63" s="208"/>
      <c r="H63" s="214" t="str">
        <f t="shared" si="81"/>
        <v/>
      </c>
      <c r="I63" s="208"/>
      <c r="J63" s="214" t="str">
        <f t="shared" si="82"/>
        <v/>
      </c>
      <c r="K63" s="208"/>
      <c r="L63" s="214" t="str">
        <f t="shared" si="83"/>
        <v/>
      </c>
      <c r="M63" s="208"/>
      <c r="N63" s="214" t="str">
        <f t="shared" si="84"/>
        <v/>
      </c>
      <c r="O63" s="208"/>
      <c r="P63" s="214" t="str">
        <f t="shared" si="85"/>
        <v/>
      </c>
      <c r="Q63" s="208"/>
      <c r="R63" s="214" t="str">
        <f t="shared" si="86"/>
        <v/>
      </c>
      <c r="S63" s="208"/>
      <c r="T63" s="214" t="str">
        <f t="shared" si="87"/>
        <v/>
      </c>
      <c r="U63" s="208"/>
      <c r="V63" s="214" t="str">
        <f t="shared" si="88"/>
        <v/>
      </c>
      <c r="W63" s="208"/>
      <c r="X63" s="214" t="str">
        <f t="shared" si="89"/>
        <v/>
      </c>
      <c r="Y63" s="208"/>
      <c r="Z63" s="214" t="str">
        <f t="shared" si="90"/>
        <v/>
      </c>
      <c r="AA63" s="208"/>
      <c r="AB63" s="214" t="str">
        <f t="shared" si="91"/>
        <v/>
      </c>
      <c r="AC63" s="208"/>
      <c r="AD63" s="214" t="str">
        <f t="shared" si="92"/>
        <v/>
      </c>
      <c r="AE63" s="208"/>
      <c r="AF63" s="214" t="str">
        <f t="shared" si="93"/>
        <v/>
      </c>
      <c r="AG63" s="208"/>
      <c r="AH63" s="214" t="str">
        <f t="shared" si="94"/>
        <v/>
      </c>
      <c r="AI63" s="208"/>
      <c r="AJ63" s="214" t="str">
        <f t="shared" si="95"/>
        <v/>
      </c>
      <c r="AK63" s="208"/>
      <c r="AL63" s="214" t="str">
        <f t="shared" si="96"/>
        <v/>
      </c>
      <c r="AM63" s="208"/>
      <c r="AN63" s="214" t="str">
        <f t="shared" si="97"/>
        <v/>
      </c>
      <c r="AO63" s="208"/>
      <c r="AP63" s="214" t="str">
        <f t="shared" si="98"/>
        <v/>
      </c>
      <c r="AQ63" s="210"/>
      <c r="AR63" s="227">
        <f t="shared" si="99"/>
        <v>0</v>
      </c>
      <c r="AS63" s="228"/>
      <c r="AT63" s="210"/>
      <c r="AU63" s="227">
        <f t="shared" si="100"/>
        <v>0</v>
      </c>
      <c r="AV63" s="228"/>
      <c r="AW63" s="210"/>
      <c r="AX63" s="227">
        <f t="shared" si="101"/>
        <v>0</v>
      </c>
      <c r="AY63" s="228"/>
      <c r="AZ63" s="210"/>
      <c r="BA63" s="227">
        <f t="shared" si="102"/>
        <v>0</v>
      </c>
      <c r="BB63" s="228"/>
      <c r="BC63" s="210"/>
      <c r="BD63" s="227">
        <f t="shared" si="103"/>
        <v>0</v>
      </c>
      <c r="BE63" s="228"/>
      <c r="BF63" s="210"/>
      <c r="BG63" s="227">
        <f t="shared" si="104"/>
        <v>0</v>
      </c>
      <c r="BH63" s="228"/>
      <c r="BI63" s="210"/>
      <c r="BJ63" s="227">
        <f t="shared" si="105"/>
        <v>0</v>
      </c>
      <c r="BK63" s="228"/>
      <c r="BL63" s="210"/>
      <c r="BM63" s="227">
        <f t="shared" si="106"/>
        <v>0</v>
      </c>
      <c r="BN63" s="228"/>
      <c r="BO63" s="210"/>
      <c r="BP63" s="227">
        <f t="shared" si="107"/>
        <v>0</v>
      </c>
      <c r="BQ63" s="228"/>
      <c r="BR63" s="210"/>
      <c r="BS63" s="653">
        <f>BS60/BS54</f>
        <v>1</v>
      </c>
    </row>
    <row r="64" spans="1:71" ht="15.75" hidden="1" thickBot="1" x14ac:dyDescent="0.3">
      <c r="A64" s="616"/>
      <c r="B64" s="619"/>
      <c r="C64" s="622"/>
      <c r="D64" s="625"/>
      <c r="E64" s="628"/>
      <c r="F64" s="219" t="s">
        <v>64</v>
      </c>
      <c r="G64" s="220"/>
      <c r="H64" s="221" t="str">
        <f t="shared" si="81"/>
        <v/>
      </c>
      <c r="I64" s="220"/>
      <c r="J64" s="221" t="str">
        <f t="shared" si="82"/>
        <v/>
      </c>
      <c r="K64" s="220"/>
      <c r="L64" s="221" t="str">
        <f t="shared" si="83"/>
        <v/>
      </c>
      <c r="M64" s="220"/>
      <c r="N64" s="221" t="str">
        <f t="shared" si="84"/>
        <v/>
      </c>
      <c r="O64" s="220"/>
      <c r="P64" s="221" t="str">
        <f t="shared" si="85"/>
        <v/>
      </c>
      <c r="Q64" s="220"/>
      <c r="R64" s="221" t="str">
        <f t="shared" si="86"/>
        <v/>
      </c>
      <c r="S64" s="220"/>
      <c r="T64" s="221" t="str">
        <f t="shared" si="87"/>
        <v/>
      </c>
      <c r="U64" s="220"/>
      <c r="V64" s="221" t="str">
        <f t="shared" si="88"/>
        <v/>
      </c>
      <c r="W64" s="220"/>
      <c r="X64" s="221" t="str">
        <f t="shared" si="89"/>
        <v/>
      </c>
      <c r="Y64" s="220"/>
      <c r="Z64" s="221" t="str">
        <f t="shared" si="90"/>
        <v/>
      </c>
      <c r="AA64" s="220"/>
      <c r="AB64" s="221" t="str">
        <f t="shared" si="91"/>
        <v/>
      </c>
      <c r="AC64" s="220"/>
      <c r="AD64" s="221" t="str">
        <f t="shared" si="92"/>
        <v/>
      </c>
      <c r="AE64" s="220"/>
      <c r="AF64" s="221" t="str">
        <f t="shared" si="93"/>
        <v/>
      </c>
      <c r="AG64" s="220"/>
      <c r="AH64" s="221" t="str">
        <f t="shared" si="94"/>
        <v/>
      </c>
      <c r="AI64" s="220"/>
      <c r="AJ64" s="221" t="str">
        <f t="shared" si="95"/>
        <v/>
      </c>
      <c r="AK64" s="220"/>
      <c r="AL64" s="221" t="str">
        <f t="shared" si="96"/>
        <v/>
      </c>
      <c r="AM64" s="220"/>
      <c r="AN64" s="221" t="str">
        <f t="shared" si="97"/>
        <v/>
      </c>
      <c r="AO64" s="220"/>
      <c r="AP64" s="221" t="str">
        <f t="shared" si="98"/>
        <v/>
      </c>
      <c r="AQ64" s="235"/>
      <c r="AR64" s="236">
        <f t="shared" si="99"/>
        <v>0</v>
      </c>
      <c r="AS64" s="237"/>
      <c r="AT64" s="235"/>
      <c r="AU64" s="236">
        <f t="shared" si="100"/>
        <v>0</v>
      </c>
      <c r="AV64" s="237"/>
      <c r="AW64" s="235"/>
      <c r="AX64" s="236">
        <f t="shared" si="101"/>
        <v>0</v>
      </c>
      <c r="AY64" s="237"/>
      <c r="AZ64" s="235"/>
      <c r="BA64" s="236">
        <f t="shared" si="102"/>
        <v>0</v>
      </c>
      <c r="BB64" s="237"/>
      <c r="BC64" s="235"/>
      <c r="BD64" s="236">
        <f t="shared" si="103"/>
        <v>0</v>
      </c>
      <c r="BE64" s="237"/>
      <c r="BF64" s="235"/>
      <c r="BG64" s="236">
        <f t="shared" si="104"/>
        <v>0</v>
      </c>
      <c r="BH64" s="237"/>
      <c r="BI64" s="235"/>
      <c r="BJ64" s="236">
        <f t="shared" si="105"/>
        <v>0</v>
      </c>
      <c r="BK64" s="237"/>
      <c r="BL64" s="235"/>
      <c r="BM64" s="236">
        <f t="shared" si="106"/>
        <v>0</v>
      </c>
      <c r="BN64" s="237"/>
      <c r="BO64" s="235"/>
      <c r="BP64" s="236">
        <f t="shared" si="107"/>
        <v>0</v>
      </c>
      <c r="BQ64" s="237"/>
      <c r="BR64" s="235"/>
      <c r="BS64" s="654"/>
    </row>
    <row r="65" spans="1:71" ht="15" hidden="1" customHeight="1" x14ac:dyDescent="0.25">
      <c r="A65" s="643" t="s">
        <v>27</v>
      </c>
      <c r="B65" s="645" t="s">
        <v>28</v>
      </c>
      <c r="C65" s="645" t="s">
        <v>154</v>
      </c>
      <c r="D65" s="645" t="s">
        <v>30</v>
      </c>
      <c r="E65" s="635" t="s">
        <v>31</v>
      </c>
      <c r="F65" s="647" t="s">
        <v>32</v>
      </c>
      <c r="G65" s="639" t="s">
        <v>33</v>
      </c>
      <c r="H65" s="641" t="s">
        <v>34</v>
      </c>
      <c r="I65" s="639" t="s">
        <v>33</v>
      </c>
      <c r="J65" s="641" t="s">
        <v>34</v>
      </c>
      <c r="K65" s="639" t="s">
        <v>33</v>
      </c>
      <c r="L65" s="641" t="s">
        <v>34</v>
      </c>
      <c r="M65" s="639" t="s">
        <v>33</v>
      </c>
      <c r="N65" s="641" t="s">
        <v>34</v>
      </c>
      <c r="O65" s="639" t="s">
        <v>33</v>
      </c>
      <c r="P65" s="641" t="s">
        <v>34</v>
      </c>
      <c r="Q65" s="639" t="s">
        <v>33</v>
      </c>
      <c r="R65" s="641" t="s">
        <v>34</v>
      </c>
      <c r="S65" s="639" t="s">
        <v>33</v>
      </c>
      <c r="T65" s="641" t="s">
        <v>34</v>
      </c>
      <c r="U65" s="639" t="s">
        <v>33</v>
      </c>
      <c r="V65" s="641" t="s">
        <v>34</v>
      </c>
      <c r="W65" s="639" t="s">
        <v>33</v>
      </c>
      <c r="X65" s="641" t="s">
        <v>34</v>
      </c>
      <c r="Y65" s="639" t="s">
        <v>33</v>
      </c>
      <c r="Z65" s="641" t="s">
        <v>34</v>
      </c>
      <c r="AA65" s="639" t="s">
        <v>33</v>
      </c>
      <c r="AB65" s="641" t="s">
        <v>34</v>
      </c>
      <c r="AC65" s="639" t="s">
        <v>33</v>
      </c>
      <c r="AD65" s="641" t="s">
        <v>34</v>
      </c>
      <c r="AE65" s="639" t="s">
        <v>33</v>
      </c>
      <c r="AF65" s="641" t="s">
        <v>34</v>
      </c>
      <c r="AG65" s="639" t="s">
        <v>33</v>
      </c>
      <c r="AH65" s="641" t="s">
        <v>34</v>
      </c>
      <c r="AI65" s="639" t="s">
        <v>33</v>
      </c>
      <c r="AJ65" s="641" t="s">
        <v>34</v>
      </c>
      <c r="AK65" s="639" t="s">
        <v>33</v>
      </c>
      <c r="AL65" s="641" t="s">
        <v>34</v>
      </c>
      <c r="AM65" s="639" t="s">
        <v>33</v>
      </c>
      <c r="AN65" s="641" t="s">
        <v>34</v>
      </c>
      <c r="AO65" s="639" t="s">
        <v>33</v>
      </c>
      <c r="AP65" s="641" t="s">
        <v>34</v>
      </c>
      <c r="AQ65" s="633" t="s">
        <v>33</v>
      </c>
      <c r="AR65" s="635" t="s">
        <v>35</v>
      </c>
      <c r="AS65" s="637" t="s">
        <v>34</v>
      </c>
      <c r="AT65" s="666" t="s">
        <v>33</v>
      </c>
      <c r="AU65" s="635" t="s">
        <v>35</v>
      </c>
      <c r="AV65" s="637" t="s">
        <v>34</v>
      </c>
      <c r="AW65" s="666" t="s">
        <v>33</v>
      </c>
      <c r="AX65" s="635" t="s">
        <v>35</v>
      </c>
      <c r="AY65" s="637" t="s">
        <v>34</v>
      </c>
      <c r="AZ65" s="666" t="s">
        <v>33</v>
      </c>
      <c r="BA65" s="635" t="s">
        <v>35</v>
      </c>
      <c r="BB65" s="637" t="s">
        <v>34</v>
      </c>
      <c r="BC65" s="666" t="s">
        <v>33</v>
      </c>
      <c r="BD65" s="635" t="s">
        <v>35</v>
      </c>
      <c r="BE65" s="637" t="s">
        <v>34</v>
      </c>
      <c r="BF65" s="666" t="s">
        <v>33</v>
      </c>
      <c r="BG65" s="635" t="s">
        <v>35</v>
      </c>
      <c r="BH65" s="637" t="s">
        <v>34</v>
      </c>
      <c r="BI65" s="666" t="s">
        <v>33</v>
      </c>
      <c r="BJ65" s="635" t="s">
        <v>35</v>
      </c>
      <c r="BK65" s="637" t="s">
        <v>34</v>
      </c>
      <c r="BL65" s="666" t="s">
        <v>33</v>
      </c>
      <c r="BM65" s="635" t="s">
        <v>35</v>
      </c>
      <c r="BN65" s="637" t="s">
        <v>34</v>
      </c>
      <c r="BO65" s="666" t="s">
        <v>33</v>
      </c>
      <c r="BP65" s="635" t="s">
        <v>35</v>
      </c>
      <c r="BQ65" s="637" t="s">
        <v>34</v>
      </c>
      <c r="BR65" s="737" t="s">
        <v>33</v>
      </c>
      <c r="BS65" s="742" t="s">
        <v>36</v>
      </c>
    </row>
    <row r="66" spans="1:71" ht="15" hidden="1" customHeight="1" x14ac:dyDescent="0.25">
      <c r="A66" s="644"/>
      <c r="B66" s="646"/>
      <c r="C66" s="646"/>
      <c r="D66" s="646"/>
      <c r="E66" s="636"/>
      <c r="F66" s="648"/>
      <c r="G66" s="640"/>
      <c r="H66" s="642"/>
      <c r="I66" s="640"/>
      <c r="J66" s="642"/>
      <c r="K66" s="640"/>
      <c r="L66" s="642"/>
      <c r="M66" s="640"/>
      <c r="N66" s="642"/>
      <c r="O66" s="640"/>
      <c r="P66" s="642"/>
      <c r="Q66" s="640"/>
      <c r="R66" s="642"/>
      <c r="S66" s="640"/>
      <c r="T66" s="642"/>
      <c r="U66" s="640"/>
      <c r="V66" s="642"/>
      <c r="W66" s="640"/>
      <c r="X66" s="642"/>
      <c r="Y66" s="640"/>
      <c r="Z66" s="642"/>
      <c r="AA66" s="640"/>
      <c r="AB66" s="642"/>
      <c r="AC66" s="640"/>
      <c r="AD66" s="642"/>
      <c r="AE66" s="640"/>
      <c r="AF66" s="642"/>
      <c r="AG66" s="640"/>
      <c r="AH66" s="642"/>
      <c r="AI66" s="640"/>
      <c r="AJ66" s="642"/>
      <c r="AK66" s="640"/>
      <c r="AL66" s="642"/>
      <c r="AM66" s="640"/>
      <c r="AN66" s="642"/>
      <c r="AO66" s="640"/>
      <c r="AP66" s="642"/>
      <c r="AQ66" s="634"/>
      <c r="AR66" s="636"/>
      <c r="AS66" s="638"/>
      <c r="AT66" s="667"/>
      <c r="AU66" s="636"/>
      <c r="AV66" s="638"/>
      <c r="AW66" s="667"/>
      <c r="AX66" s="636"/>
      <c r="AY66" s="638"/>
      <c r="AZ66" s="667"/>
      <c r="BA66" s="636"/>
      <c r="BB66" s="638"/>
      <c r="BC66" s="667"/>
      <c r="BD66" s="636"/>
      <c r="BE66" s="638"/>
      <c r="BF66" s="667"/>
      <c r="BG66" s="636"/>
      <c r="BH66" s="638"/>
      <c r="BI66" s="667"/>
      <c r="BJ66" s="636"/>
      <c r="BK66" s="638"/>
      <c r="BL66" s="667"/>
      <c r="BM66" s="636"/>
      <c r="BN66" s="638"/>
      <c r="BO66" s="667"/>
      <c r="BP66" s="636"/>
      <c r="BQ66" s="638"/>
      <c r="BR66" s="738"/>
      <c r="BS66" s="613"/>
    </row>
    <row r="67" spans="1:71" ht="15" hidden="1" customHeight="1" x14ac:dyDescent="0.25">
      <c r="A67" s="614" t="s">
        <v>163</v>
      </c>
      <c r="B67" s="617">
        <v>1192</v>
      </c>
      <c r="C67" s="649" t="s">
        <v>313</v>
      </c>
      <c r="D67" s="623" t="s">
        <v>164</v>
      </c>
      <c r="E67" s="626" t="s">
        <v>49</v>
      </c>
      <c r="F67" s="207" t="s">
        <v>41</v>
      </c>
      <c r="G67" s="208"/>
      <c r="H67" s="209" t="str">
        <f t="shared" ref="H67:H78" si="108">IF(G67&gt;0,G67,"")</f>
        <v/>
      </c>
      <c r="I67" s="208"/>
      <c r="J67" s="209" t="str">
        <f t="shared" ref="J67:J78" si="109">IF(I67&gt;0,I67,"")</f>
        <v/>
      </c>
      <c r="K67" s="208"/>
      <c r="L67" s="209" t="str">
        <f t="shared" ref="L67:L78" si="110">IF(K67&gt;0,K67,"")</f>
        <v/>
      </c>
      <c r="M67" s="208"/>
      <c r="N67" s="209" t="str">
        <f t="shared" ref="N67:N78" si="111">IF(M67&gt;0,M67,"")</f>
        <v/>
      </c>
      <c r="O67" s="208"/>
      <c r="P67" s="209" t="str">
        <f t="shared" ref="P67:P78" si="112">IF(O67&gt;0,O67,"")</f>
        <v/>
      </c>
      <c r="Q67" s="208"/>
      <c r="R67" s="209" t="str">
        <f t="shared" ref="R67:R78" si="113">IF(Q67&gt;0,Q67,"")</f>
        <v/>
      </c>
      <c r="S67" s="208"/>
      <c r="T67" s="209" t="str">
        <f t="shared" ref="T67:T78" si="114">IF(S67&gt;0,S67,"")</f>
        <v/>
      </c>
      <c r="U67" s="208"/>
      <c r="V67" s="209" t="str">
        <f t="shared" ref="V67:V78" si="115">IF(U67&gt;0,U67,"")</f>
        <v/>
      </c>
      <c r="W67" s="208"/>
      <c r="X67" s="209" t="str">
        <f t="shared" ref="X67:X78" si="116">IF(W67&gt;0,W67,"")</f>
        <v/>
      </c>
      <c r="Y67" s="208"/>
      <c r="Z67" s="209" t="str">
        <f t="shared" ref="Z67:Z78" si="117">IF(Y67&gt;0,Y67,"")</f>
        <v/>
      </c>
      <c r="AA67" s="208"/>
      <c r="AB67" s="209" t="str">
        <f t="shared" ref="AB67:AB78" si="118">IF(AA67&gt;0,AA67,"")</f>
        <v/>
      </c>
      <c r="AC67" s="208"/>
      <c r="AD67" s="209" t="str">
        <f t="shared" ref="AD67:AD78" si="119">IF(AC67&gt;0,AC67,"")</f>
        <v/>
      </c>
      <c r="AE67" s="208"/>
      <c r="AF67" s="209" t="str">
        <f t="shared" ref="AF67:AF78" si="120">IF(AE67&gt;0,AE67,"")</f>
        <v/>
      </c>
      <c r="AG67" s="208"/>
      <c r="AH67" s="209" t="str">
        <f t="shared" ref="AH67:AH78" si="121">IF(AG67&gt;0,AG67,"")</f>
        <v/>
      </c>
      <c r="AI67" s="208"/>
      <c r="AJ67" s="209" t="str">
        <f t="shared" ref="AJ67:AJ78" si="122">IF(AI67&gt;0,AI67,"")</f>
        <v/>
      </c>
      <c r="AK67" s="208"/>
      <c r="AL67" s="209" t="str">
        <f t="shared" ref="AL67:AL78" si="123">IF(AK67&gt;0,AK67,"")</f>
        <v/>
      </c>
      <c r="AM67" s="208"/>
      <c r="AN67" s="209" t="str">
        <f t="shared" ref="AN67:AN78" si="124">IF(AM67&gt;0,AM67,"")</f>
        <v/>
      </c>
      <c r="AO67" s="208"/>
      <c r="AP67" s="209" t="str">
        <f t="shared" ref="AP67:AP78" si="125">IF(AO67&gt;0,AO67,"")</f>
        <v/>
      </c>
      <c r="AQ67" s="238"/>
      <c r="AR67" s="239">
        <f t="shared" ref="AR67:AR78" si="126">AQ67-AS67</f>
        <v>0</v>
      </c>
      <c r="AS67" s="240"/>
      <c r="AT67" s="238"/>
      <c r="AU67" s="239">
        <f t="shared" ref="AU67:AU78" si="127">AT67-AV67</f>
        <v>0</v>
      </c>
      <c r="AV67" s="240"/>
      <c r="AW67" s="238"/>
      <c r="AX67" s="239">
        <f t="shared" ref="AX67:AX78" si="128">AW67-AY67</f>
        <v>0</v>
      </c>
      <c r="AY67" s="240"/>
      <c r="AZ67" s="238"/>
      <c r="BA67" s="239">
        <f t="shared" ref="BA67:BA78" si="129">AZ67-BB67</f>
        <v>0</v>
      </c>
      <c r="BB67" s="240"/>
      <c r="BC67" s="238"/>
      <c r="BD67" s="239">
        <f t="shared" ref="BD67:BD78" si="130">BC67-BE67</f>
        <v>0</v>
      </c>
      <c r="BE67" s="240"/>
      <c r="BF67" s="238"/>
      <c r="BG67" s="239">
        <f t="shared" ref="BG67:BG78" si="131">BF67-BH67</f>
        <v>0</v>
      </c>
      <c r="BH67" s="240"/>
      <c r="BI67" s="238"/>
      <c r="BJ67" s="239">
        <f t="shared" ref="BJ67:BJ78" si="132">BI67-BK67</f>
        <v>0</v>
      </c>
      <c r="BK67" s="240"/>
      <c r="BL67" s="238"/>
      <c r="BM67" s="239">
        <f t="shared" ref="BM67:BM78" si="133">BL67-BN67</f>
        <v>0</v>
      </c>
      <c r="BN67" s="240"/>
      <c r="BO67" s="238"/>
      <c r="BP67" s="239">
        <f t="shared" ref="BP67:BP78" si="134">BO67-BQ67</f>
        <v>0</v>
      </c>
      <c r="BQ67" s="240"/>
      <c r="BR67" s="238"/>
      <c r="BS67" s="213" t="s">
        <v>42</v>
      </c>
    </row>
    <row r="68" spans="1:71" ht="15" hidden="1" x14ac:dyDescent="0.25">
      <c r="A68" s="615"/>
      <c r="B68" s="618"/>
      <c r="C68" s="650"/>
      <c r="D68" s="624"/>
      <c r="E68" s="627"/>
      <c r="F68" s="207" t="s">
        <v>53</v>
      </c>
      <c r="G68" s="208"/>
      <c r="H68" s="214" t="str">
        <f t="shared" si="108"/>
        <v/>
      </c>
      <c r="I68" s="208"/>
      <c r="J68" s="214" t="str">
        <f t="shared" si="109"/>
        <v/>
      </c>
      <c r="K68" s="208"/>
      <c r="L68" s="214" t="str">
        <f t="shared" si="110"/>
        <v/>
      </c>
      <c r="M68" s="208"/>
      <c r="N68" s="214" t="str">
        <f t="shared" si="111"/>
        <v/>
      </c>
      <c r="O68" s="208"/>
      <c r="P68" s="214" t="str">
        <f t="shared" si="112"/>
        <v/>
      </c>
      <c r="Q68" s="208"/>
      <c r="R68" s="214" t="str">
        <f t="shared" si="113"/>
        <v/>
      </c>
      <c r="S68" s="208"/>
      <c r="T68" s="214" t="str">
        <f t="shared" si="114"/>
        <v/>
      </c>
      <c r="U68" s="208"/>
      <c r="V68" s="214" t="str">
        <f t="shared" si="115"/>
        <v/>
      </c>
      <c r="W68" s="208"/>
      <c r="X68" s="214" t="str">
        <f t="shared" si="116"/>
        <v/>
      </c>
      <c r="Y68" s="208"/>
      <c r="Z68" s="214" t="str">
        <f t="shared" si="117"/>
        <v/>
      </c>
      <c r="AA68" s="208"/>
      <c r="AB68" s="214" t="str">
        <f t="shared" si="118"/>
        <v/>
      </c>
      <c r="AC68" s="208"/>
      <c r="AD68" s="214" t="str">
        <f t="shared" si="119"/>
        <v/>
      </c>
      <c r="AE68" s="208"/>
      <c r="AF68" s="214" t="str">
        <f t="shared" si="120"/>
        <v/>
      </c>
      <c r="AG68" s="208"/>
      <c r="AH68" s="214" t="str">
        <f t="shared" si="121"/>
        <v/>
      </c>
      <c r="AI68" s="208"/>
      <c r="AJ68" s="214" t="str">
        <f t="shared" si="122"/>
        <v/>
      </c>
      <c r="AK68" s="208"/>
      <c r="AL68" s="214" t="str">
        <f t="shared" si="123"/>
        <v/>
      </c>
      <c r="AM68" s="208"/>
      <c r="AN68" s="214" t="str">
        <f t="shared" si="124"/>
        <v/>
      </c>
      <c r="AO68" s="208"/>
      <c r="AP68" s="214" t="str">
        <f t="shared" si="125"/>
        <v/>
      </c>
      <c r="AQ68" s="210"/>
      <c r="AR68" s="227">
        <f t="shared" si="126"/>
        <v>0</v>
      </c>
      <c r="AS68" s="228"/>
      <c r="AT68" s="210"/>
      <c r="AU68" s="227">
        <f t="shared" si="127"/>
        <v>0</v>
      </c>
      <c r="AV68" s="228"/>
      <c r="AW68" s="210"/>
      <c r="AX68" s="227">
        <f t="shared" si="128"/>
        <v>0</v>
      </c>
      <c r="AY68" s="228"/>
      <c r="AZ68" s="210"/>
      <c r="BA68" s="227">
        <f t="shared" si="129"/>
        <v>0</v>
      </c>
      <c r="BB68" s="228"/>
      <c r="BC68" s="210"/>
      <c r="BD68" s="227">
        <f t="shared" si="130"/>
        <v>0</v>
      </c>
      <c r="BE68" s="228"/>
      <c r="BF68" s="210"/>
      <c r="BG68" s="227">
        <f t="shared" si="131"/>
        <v>0</v>
      </c>
      <c r="BH68" s="228"/>
      <c r="BI68" s="210"/>
      <c r="BJ68" s="227">
        <f t="shared" si="132"/>
        <v>0</v>
      </c>
      <c r="BK68" s="228"/>
      <c r="BL68" s="210"/>
      <c r="BM68" s="227">
        <f t="shared" si="133"/>
        <v>0</v>
      </c>
      <c r="BN68" s="228"/>
      <c r="BO68" s="210"/>
      <c r="BP68" s="227">
        <f t="shared" si="134"/>
        <v>0</v>
      </c>
      <c r="BQ68" s="228"/>
      <c r="BR68" s="210"/>
      <c r="BS68" s="629">
        <f>SUM(AQ67:AQ78,AT67:AT78,AW67:AW78,AZ67:AZ78,BC67:BC78,BR67:BR78)+SUM(AO67:AO78,AM67:AM78,AK67:AK78,AI67:AI78,AG67:AG78,AE67:AE78,AC67:AC78,AA67:AA78,Y67:Y78,W67:W78,U67:U78,S67:S78,Q65,Q67:Q78,O67:O78,M67:M78,K67:K78,I67:I78,G67:G78,Q65)</f>
        <v>1113525</v>
      </c>
    </row>
    <row r="69" spans="1:71" ht="15" hidden="1" x14ac:dyDescent="0.25">
      <c r="A69" s="615"/>
      <c r="B69" s="618"/>
      <c r="C69" s="650"/>
      <c r="D69" s="624"/>
      <c r="E69" s="627"/>
      <c r="F69" s="207" t="s">
        <v>54</v>
      </c>
      <c r="G69" s="208"/>
      <c r="H69" s="214" t="str">
        <f t="shared" si="108"/>
        <v/>
      </c>
      <c r="I69" s="208"/>
      <c r="J69" s="214" t="str">
        <f t="shared" si="109"/>
        <v/>
      </c>
      <c r="K69" s="208"/>
      <c r="L69" s="214" t="str">
        <f t="shared" si="110"/>
        <v/>
      </c>
      <c r="M69" s="208"/>
      <c r="N69" s="214" t="str">
        <f t="shared" si="111"/>
        <v/>
      </c>
      <c r="O69" s="208"/>
      <c r="P69" s="214" t="str">
        <f t="shared" si="112"/>
        <v/>
      </c>
      <c r="Q69" s="208"/>
      <c r="R69" s="214" t="str">
        <f t="shared" si="113"/>
        <v/>
      </c>
      <c r="S69" s="208">
        <v>40000</v>
      </c>
      <c r="T69" s="214">
        <f t="shared" si="114"/>
        <v>40000</v>
      </c>
      <c r="U69" s="208"/>
      <c r="V69" s="214" t="str">
        <f t="shared" si="115"/>
        <v/>
      </c>
      <c r="W69" s="208"/>
      <c r="X69" s="214" t="str">
        <f t="shared" si="116"/>
        <v/>
      </c>
      <c r="Y69" s="208"/>
      <c r="Z69" s="214" t="str">
        <f t="shared" si="117"/>
        <v/>
      </c>
      <c r="AA69" s="208"/>
      <c r="AB69" s="214" t="str">
        <f t="shared" si="118"/>
        <v/>
      </c>
      <c r="AC69" s="208"/>
      <c r="AD69" s="214" t="str">
        <f t="shared" si="119"/>
        <v/>
      </c>
      <c r="AE69" s="208"/>
      <c r="AF69" s="214" t="str">
        <f t="shared" si="120"/>
        <v/>
      </c>
      <c r="AG69" s="208"/>
      <c r="AH69" s="214" t="str">
        <f t="shared" si="121"/>
        <v/>
      </c>
      <c r="AI69" s="208"/>
      <c r="AJ69" s="214" t="str">
        <f t="shared" si="122"/>
        <v/>
      </c>
      <c r="AK69" s="208"/>
      <c r="AL69" s="214" t="str">
        <f t="shared" si="123"/>
        <v/>
      </c>
      <c r="AM69" s="208">
        <v>73525</v>
      </c>
      <c r="AN69" s="214">
        <f t="shared" si="124"/>
        <v>73525</v>
      </c>
      <c r="AO69" s="208"/>
      <c r="AP69" s="214" t="str">
        <f t="shared" si="125"/>
        <v/>
      </c>
      <c r="AQ69" s="210"/>
      <c r="AR69" s="227">
        <f t="shared" si="126"/>
        <v>0</v>
      </c>
      <c r="AS69" s="228"/>
      <c r="AT69" s="210"/>
      <c r="AU69" s="227">
        <f t="shared" si="127"/>
        <v>0</v>
      </c>
      <c r="AV69" s="228"/>
      <c r="AW69" s="210"/>
      <c r="AX69" s="227">
        <f t="shared" si="128"/>
        <v>0</v>
      </c>
      <c r="AY69" s="228"/>
      <c r="AZ69" s="210"/>
      <c r="BA69" s="227">
        <f t="shared" si="129"/>
        <v>0</v>
      </c>
      <c r="BB69" s="228"/>
      <c r="BC69" s="210"/>
      <c r="BD69" s="227">
        <f t="shared" si="130"/>
        <v>0</v>
      </c>
      <c r="BE69" s="228"/>
      <c r="BF69" s="210"/>
      <c r="BG69" s="227">
        <f t="shared" si="131"/>
        <v>0</v>
      </c>
      <c r="BH69" s="228"/>
      <c r="BI69" s="210"/>
      <c r="BJ69" s="227">
        <f t="shared" si="132"/>
        <v>0</v>
      </c>
      <c r="BK69" s="228"/>
      <c r="BL69" s="210"/>
      <c r="BM69" s="227">
        <f t="shared" si="133"/>
        <v>0</v>
      </c>
      <c r="BN69" s="228"/>
      <c r="BO69" s="210"/>
      <c r="BP69" s="227">
        <f t="shared" si="134"/>
        <v>0</v>
      </c>
      <c r="BQ69" s="228"/>
      <c r="BR69" s="210"/>
      <c r="BS69" s="629"/>
    </row>
    <row r="70" spans="1:71" ht="15" hidden="1" x14ac:dyDescent="0.25">
      <c r="A70" s="615"/>
      <c r="B70" s="618"/>
      <c r="C70" s="650"/>
      <c r="D70" s="624"/>
      <c r="E70" s="627"/>
      <c r="F70" s="207" t="s">
        <v>55</v>
      </c>
      <c r="G70" s="208"/>
      <c r="H70" s="217" t="str">
        <f t="shared" si="108"/>
        <v/>
      </c>
      <c r="I70" s="208"/>
      <c r="J70" s="217" t="str">
        <f t="shared" si="109"/>
        <v/>
      </c>
      <c r="K70" s="208"/>
      <c r="L70" s="217" t="str">
        <f t="shared" si="110"/>
        <v/>
      </c>
      <c r="M70" s="208"/>
      <c r="N70" s="217" t="str">
        <f t="shared" si="111"/>
        <v/>
      </c>
      <c r="O70" s="208"/>
      <c r="P70" s="217" t="str">
        <f t="shared" si="112"/>
        <v/>
      </c>
      <c r="Q70" s="208"/>
      <c r="R70" s="217" t="str">
        <f t="shared" si="113"/>
        <v/>
      </c>
      <c r="S70" s="208"/>
      <c r="T70" s="217" t="str">
        <f t="shared" si="114"/>
        <v/>
      </c>
      <c r="U70" s="208"/>
      <c r="V70" s="217" t="str">
        <f t="shared" si="115"/>
        <v/>
      </c>
      <c r="W70" s="208"/>
      <c r="X70" s="217" t="str">
        <f t="shared" si="116"/>
        <v/>
      </c>
      <c r="Y70" s="208"/>
      <c r="Z70" s="217" t="str">
        <f t="shared" si="117"/>
        <v/>
      </c>
      <c r="AA70" s="208"/>
      <c r="AB70" s="217" t="str">
        <f t="shared" si="118"/>
        <v/>
      </c>
      <c r="AC70" s="208"/>
      <c r="AD70" s="217" t="str">
        <f t="shared" si="119"/>
        <v/>
      </c>
      <c r="AE70" s="208"/>
      <c r="AF70" s="217" t="str">
        <f t="shared" si="120"/>
        <v/>
      </c>
      <c r="AG70" s="208"/>
      <c r="AH70" s="217" t="str">
        <f t="shared" si="121"/>
        <v/>
      </c>
      <c r="AI70" s="208"/>
      <c r="AJ70" s="217" t="str">
        <f t="shared" si="122"/>
        <v/>
      </c>
      <c r="AK70" s="208"/>
      <c r="AL70" s="217" t="str">
        <f t="shared" si="123"/>
        <v/>
      </c>
      <c r="AM70" s="208"/>
      <c r="AN70" s="217" t="str">
        <f t="shared" si="124"/>
        <v/>
      </c>
      <c r="AO70" s="208"/>
      <c r="AP70" s="217" t="str">
        <f t="shared" si="125"/>
        <v/>
      </c>
      <c r="AQ70" s="210"/>
      <c r="AR70" s="227">
        <f t="shared" si="126"/>
        <v>0</v>
      </c>
      <c r="AS70" s="228"/>
      <c r="AT70" s="210"/>
      <c r="AU70" s="227">
        <f t="shared" si="127"/>
        <v>0</v>
      </c>
      <c r="AV70" s="228"/>
      <c r="AW70" s="210"/>
      <c r="AX70" s="227">
        <f t="shared" si="128"/>
        <v>0</v>
      </c>
      <c r="AY70" s="228"/>
      <c r="AZ70" s="210"/>
      <c r="BA70" s="227">
        <f t="shared" si="129"/>
        <v>0</v>
      </c>
      <c r="BB70" s="228"/>
      <c r="BC70" s="210"/>
      <c r="BD70" s="227">
        <f t="shared" si="130"/>
        <v>0</v>
      </c>
      <c r="BE70" s="228"/>
      <c r="BF70" s="210"/>
      <c r="BG70" s="227">
        <f t="shared" si="131"/>
        <v>0</v>
      </c>
      <c r="BH70" s="228"/>
      <c r="BI70" s="210"/>
      <c r="BJ70" s="227">
        <f t="shared" si="132"/>
        <v>0</v>
      </c>
      <c r="BK70" s="228"/>
      <c r="BL70" s="210"/>
      <c r="BM70" s="227">
        <f t="shared" si="133"/>
        <v>0</v>
      </c>
      <c r="BN70" s="228"/>
      <c r="BO70" s="210"/>
      <c r="BP70" s="227">
        <f t="shared" si="134"/>
        <v>0</v>
      </c>
      <c r="BQ70" s="228"/>
      <c r="BR70" s="210"/>
      <c r="BS70" s="218" t="s">
        <v>43</v>
      </c>
    </row>
    <row r="71" spans="1:71" ht="15" hidden="1" x14ac:dyDescent="0.25">
      <c r="A71" s="615"/>
      <c r="B71" s="618"/>
      <c r="C71" s="650"/>
      <c r="D71" s="624"/>
      <c r="E71" s="627"/>
      <c r="F71" s="207" t="s">
        <v>56</v>
      </c>
      <c r="G71" s="208"/>
      <c r="H71" s="217" t="str">
        <f t="shared" si="108"/>
        <v/>
      </c>
      <c r="I71" s="208"/>
      <c r="J71" s="217" t="str">
        <f t="shared" si="109"/>
        <v/>
      </c>
      <c r="K71" s="208"/>
      <c r="L71" s="217" t="str">
        <f t="shared" si="110"/>
        <v/>
      </c>
      <c r="M71" s="208"/>
      <c r="N71" s="217" t="str">
        <f t="shared" si="111"/>
        <v/>
      </c>
      <c r="O71" s="208"/>
      <c r="P71" s="217" t="str">
        <f t="shared" si="112"/>
        <v/>
      </c>
      <c r="Q71" s="208"/>
      <c r="R71" s="217" t="str">
        <f t="shared" si="113"/>
        <v/>
      </c>
      <c r="S71" s="208"/>
      <c r="T71" s="217" t="str">
        <f t="shared" si="114"/>
        <v/>
      </c>
      <c r="U71" s="208"/>
      <c r="V71" s="217" t="str">
        <f t="shared" si="115"/>
        <v/>
      </c>
      <c r="W71" s="208"/>
      <c r="X71" s="217" t="str">
        <f t="shared" si="116"/>
        <v/>
      </c>
      <c r="Y71" s="208"/>
      <c r="Z71" s="217" t="str">
        <f t="shared" si="117"/>
        <v/>
      </c>
      <c r="AA71" s="208"/>
      <c r="AB71" s="217" t="str">
        <f t="shared" si="118"/>
        <v/>
      </c>
      <c r="AC71" s="208"/>
      <c r="AD71" s="217" t="str">
        <f t="shared" si="119"/>
        <v/>
      </c>
      <c r="AE71" s="208"/>
      <c r="AF71" s="217" t="str">
        <f t="shared" si="120"/>
        <v/>
      </c>
      <c r="AG71" s="208"/>
      <c r="AH71" s="217" t="str">
        <f t="shared" si="121"/>
        <v/>
      </c>
      <c r="AI71" s="208"/>
      <c r="AJ71" s="217" t="str">
        <f t="shared" si="122"/>
        <v/>
      </c>
      <c r="AK71" s="208"/>
      <c r="AL71" s="217" t="str">
        <f t="shared" si="123"/>
        <v/>
      </c>
      <c r="AM71" s="208"/>
      <c r="AN71" s="217" t="str">
        <f t="shared" si="124"/>
        <v/>
      </c>
      <c r="AO71" s="208"/>
      <c r="AP71" s="217" t="str">
        <f t="shared" si="125"/>
        <v/>
      </c>
      <c r="AQ71" s="210"/>
      <c r="AR71" s="227">
        <f t="shared" si="126"/>
        <v>0</v>
      </c>
      <c r="AS71" s="228"/>
      <c r="AT71" s="210"/>
      <c r="AU71" s="227">
        <f t="shared" si="127"/>
        <v>0</v>
      </c>
      <c r="AV71" s="228"/>
      <c r="AW71" s="210"/>
      <c r="AX71" s="227">
        <f t="shared" si="128"/>
        <v>0</v>
      </c>
      <c r="AY71" s="228"/>
      <c r="AZ71" s="210"/>
      <c r="BA71" s="227">
        <f t="shared" si="129"/>
        <v>0</v>
      </c>
      <c r="BB71" s="228"/>
      <c r="BC71" s="210"/>
      <c r="BD71" s="227">
        <f t="shared" si="130"/>
        <v>0</v>
      </c>
      <c r="BE71" s="228"/>
      <c r="BF71" s="210"/>
      <c r="BG71" s="227">
        <f t="shared" si="131"/>
        <v>0</v>
      </c>
      <c r="BH71" s="228"/>
      <c r="BI71" s="210"/>
      <c r="BJ71" s="227">
        <f t="shared" si="132"/>
        <v>0</v>
      </c>
      <c r="BK71" s="228"/>
      <c r="BL71" s="210"/>
      <c r="BM71" s="227">
        <f t="shared" si="133"/>
        <v>0</v>
      </c>
      <c r="BN71" s="228"/>
      <c r="BO71" s="210"/>
      <c r="BP71" s="227">
        <f t="shared" si="134"/>
        <v>0</v>
      </c>
      <c r="BQ71" s="228"/>
      <c r="BR71" s="210"/>
      <c r="BS71" s="629">
        <f>SUM(AR67:AR78,AU67:AU78,AX67:AX78,BA67:BA78,BD67:BD78)</f>
        <v>0</v>
      </c>
    </row>
    <row r="72" spans="1:71" ht="15" hidden="1" x14ac:dyDescent="0.25">
      <c r="A72" s="615"/>
      <c r="B72" s="618"/>
      <c r="C72" s="650"/>
      <c r="D72" s="624"/>
      <c r="E72" s="627"/>
      <c r="F72" s="207" t="s">
        <v>57</v>
      </c>
      <c r="G72" s="208"/>
      <c r="H72" s="214" t="str">
        <f t="shared" si="108"/>
        <v/>
      </c>
      <c r="I72" s="208"/>
      <c r="J72" s="214" t="str">
        <f t="shared" si="109"/>
        <v/>
      </c>
      <c r="K72" s="208"/>
      <c r="L72" s="214" t="str">
        <f t="shared" si="110"/>
        <v/>
      </c>
      <c r="M72" s="208"/>
      <c r="N72" s="214" t="str">
        <f t="shared" si="111"/>
        <v/>
      </c>
      <c r="O72" s="208"/>
      <c r="P72" s="214" t="str">
        <f t="shared" si="112"/>
        <v/>
      </c>
      <c r="Q72" s="208"/>
      <c r="R72" s="214" t="str">
        <f t="shared" si="113"/>
        <v/>
      </c>
      <c r="S72" s="208"/>
      <c r="T72" s="214" t="str">
        <f t="shared" si="114"/>
        <v/>
      </c>
      <c r="U72" s="208"/>
      <c r="V72" s="214" t="str">
        <f t="shared" si="115"/>
        <v/>
      </c>
      <c r="W72" s="208"/>
      <c r="X72" s="214" t="str">
        <f t="shared" si="116"/>
        <v/>
      </c>
      <c r="Y72" s="208"/>
      <c r="Z72" s="214" t="str">
        <f t="shared" si="117"/>
        <v/>
      </c>
      <c r="AA72" s="208"/>
      <c r="AB72" s="214" t="str">
        <f t="shared" si="118"/>
        <v/>
      </c>
      <c r="AC72" s="208"/>
      <c r="AD72" s="214" t="str">
        <f t="shared" si="119"/>
        <v/>
      </c>
      <c r="AE72" s="208"/>
      <c r="AF72" s="214" t="str">
        <f t="shared" si="120"/>
        <v/>
      </c>
      <c r="AG72" s="208"/>
      <c r="AH72" s="214" t="str">
        <f t="shared" si="121"/>
        <v/>
      </c>
      <c r="AI72" s="208"/>
      <c r="AJ72" s="214" t="str">
        <f t="shared" si="122"/>
        <v/>
      </c>
      <c r="AK72" s="208"/>
      <c r="AL72" s="214" t="str">
        <f t="shared" si="123"/>
        <v/>
      </c>
      <c r="AM72" s="208"/>
      <c r="AN72" s="214" t="str">
        <f t="shared" si="124"/>
        <v/>
      </c>
      <c r="AO72" s="208"/>
      <c r="AP72" s="214" t="str">
        <f t="shared" si="125"/>
        <v/>
      </c>
      <c r="AQ72" s="210"/>
      <c r="AR72" s="227">
        <f t="shared" si="126"/>
        <v>0</v>
      </c>
      <c r="AS72" s="228"/>
      <c r="AT72" s="210">
        <v>1000000</v>
      </c>
      <c r="AU72" s="227">
        <f t="shared" si="127"/>
        <v>0</v>
      </c>
      <c r="AV72" s="228">
        <v>1000000</v>
      </c>
      <c r="AW72" s="210"/>
      <c r="AX72" s="227">
        <f t="shared" si="128"/>
        <v>0</v>
      </c>
      <c r="AY72" s="228"/>
      <c r="AZ72" s="210"/>
      <c r="BA72" s="227">
        <f t="shared" si="129"/>
        <v>0</v>
      </c>
      <c r="BB72" s="228"/>
      <c r="BC72" s="210"/>
      <c r="BD72" s="227">
        <f t="shared" si="130"/>
        <v>0</v>
      </c>
      <c r="BE72" s="228"/>
      <c r="BF72" s="210"/>
      <c r="BG72" s="227">
        <f t="shared" si="131"/>
        <v>0</v>
      </c>
      <c r="BH72" s="228"/>
      <c r="BI72" s="210"/>
      <c r="BJ72" s="227">
        <f t="shared" si="132"/>
        <v>0</v>
      </c>
      <c r="BK72" s="228"/>
      <c r="BL72" s="210"/>
      <c r="BM72" s="227">
        <f t="shared" si="133"/>
        <v>0</v>
      </c>
      <c r="BN72" s="228"/>
      <c r="BO72" s="210"/>
      <c r="BP72" s="227">
        <f t="shared" si="134"/>
        <v>0</v>
      </c>
      <c r="BQ72" s="228"/>
      <c r="BR72" s="210"/>
      <c r="BS72" s="630"/>
    </row>
    <row r="73" spans="1:71" ht="15" hidden="1" x14ac:dyDescent="0.25">
      <c r="A73" s="615"/>
      <c r="B73" s="618"/>
      <c r="C73" s="650"/>
      <c r="D73" s="624"/>
      <c r="E73" s="627"/>
      <c r="F73" s="207" t="s">
        <v>58</v>
      </c>
      <c r="G73" s="208"/>
      <c r="H73" s="214" t="str">
        <f t="shared" si="108"/>
        <v/>
      </c>
      <c r="I73" s="208"/>
      <c r="J73" s="214" t="str">
        <f t="shared" si="109"/>
        <v/>
      </c>
      <c r="K73" s="208"/>
      <c r="L73" s="214" t="str">
        <f t="shared" si="110"/>
        <v/>
      </c>
      <c r="M73" s="208"/>
      <c r="N73" s="214" t="str">
        <f t="shared" si="111"/>
        <v/>
      </c>
      <c r="O73" s="208"/>
      <c r="P73" s="214" t="str">
        <f t="shared" si="112"/>
        <v/>
      </c>
      <c r="Q73" s="208"/>
      <c r="R73" s="214" t="str">
        <f t="shared" si="113"/>
        <v/>
      </c>
      <c r="S73" s="208"/>
      <c r="T73" s="214" t="str">
        <f t="shared" si="114"/>
        <v/>
      </c>
      <c r="U73" s="208"/>
      <c r="V73" s="214" t="str">
        <f t="shared" si="115"/>
        <v/>
      </c>
      <c r="W73" s="208"/>
      <c r="X73" s="214" t="str">
        <f t="shared" si="116"/>
        <v/>
      </c>
      <c r="Y73" s="208"/>
      <c r="Z73" s="214" t="str">
        <f t="shared" si="117"/>
        <v/>
      </c>
      <c r="AA73" s="208"/>
      <c r="AB73" s="214" t="str">
        <f t="shared" si="118"/>
        <v/>
      </c>
      <c r="AC73" s="208"/>
      <c r="AD73" s="214" t="str">
        <f t="shared" si="119"/>
        <v/>
      </c>
      <c r="AE73" s="208"/>
      <c r="AF73" s="214" t="str">
        <f t="shared" si="120"/>
        <v/>
      </c>
      <c r="AG73" s="208"/>
      <c r="AH73" s="214" t="str">
        <f t="shared" si="121"/>
        <v/>
      </c>
      <c r="AI73" s="208"/>
      <c r="AJ73" s="214" t="str">
        <f t="shared" si="122"/>
        <v/>
      </c>
      <c r="AK73" s="208"/>
      <c r="AL73" s="214" t="str">
        <f t="shared" si="123"/>
        <v/>
      </c>
      <c r="AM73" s="208"/>
      <c r="AN73" s="214" t="str">
        <f t="shared" si="124"/>
        <v/>
      </c>
      <c r="AO73" s="208"/>
      <c r="AP73" s="214" t="str">
        <f t="shared" si="125"/>
        <v/>
      </c>
      <c r="AQ73" s="210"/>
      <c r="AR73" s="227">
        <f t="shared" si="126"/>
        <v>0</v>
      </c>
      <c r="AS73" s="228"/>
      <c r="AT73" s="210"/>
      <c r="AU73" s="227">
        <f t="shared" si="127"/>
        <v>0</v>
      </c>
      <c r="AV73" s="228"/>
      <c r="AW73" s="210"/>
      <c r="AX73" s="227">
        <f t="shared" si="128"/>
        <v>0</v>
      </c>
      <c r="AY73" s="228"/>
      <c r="AZ73" s="210"/>
      <c r="BA73" s="227">
        <f t="shared" si="129"/>
        <v>0</v>
      </c>
      <c r="BB73" s="228"/>
      <c r="BC73" s="210"/>
      <c r="BD73" s="227">
        <f t="shared" si="130"/>
        <v>0</v>
      </c>
      <c r="BE73" s="228"/>
      <c r="BF73" s="210"/>
      <c r="BG73" s="227">
        <f t="shared" si="131"/>
        <v>0</v>
      </c>
      <c r="BH73" s="228"/>
      <c r="BI73" s="210"/>
      <c r="BJ73" s="227">
        <f t="shared" si="132"/>
        <v>0</v>
      </c>
      <c r="BK73" s="228"/>
      <c r="BL73" s="210"/>
      <c r="BM73" s="227">
        <f t="shared" si="133"/>
        <v>0</v>
      </c>
      <c r="BN73" s="228"/>
      <c r="BO73" s="210"/>
      <c r="BP73" s="227">
        <f t="shared" si="134"/>
        <v>0</v>
      </c>
      <c r="BQ73" s="228"/>
      <c r="BR73" s="210"/>
      <c r="BS73" s="218" t="s">
        <v>44</v>
      </c>
    </row>
    <row r="74" spans="1:71" ht="15" hidden="1" x14ac:dyDescent="0.25">
      <c r="A74" s="615"/>
      <c r="B74" s="618"/>
      <c r="C74" s="650"/>
      <c r="D74" s="624"/>
      <c r="E74" s="627"/>
      <c r="F74" s="207" t="s">
        <v>59</v>
      </c>
      <c r="G74" s="208"/>
      <c r="H74" s="214" t="str">
        <f t="shared" si="108"/>
        <v/>
      </c>
      <c r="I74" s="208"/>
      <c r="J74" s="214" t="str">
        <f t="shared" si="109"/>
        <v/>
      </c>
      <c r="K74" s="208"/>
      <c r="L74" s="214" t="str">
        <f t="shared" si="110"/>
        <v/>
      </c>
      <c r="M74" s="208"/>
      <c r="N74" s="214" t="str">
        <f t="shared" si="111"/>
        <v/>
      </c>
      <c r="O74" s="208"/>
      <c r="P74" s="214" t="str">
        <f t="shared" si="112"/>
        <v/>
      </c>
      <c r="Q74" s="208"/>
      <c r="R74" s="214" t="str">
        <f t="shared" si="113"/>
        <v/>
      </c>
      <c r="S74" s="208"/>
      <c r="T74" s="214" t="str">
        <f t="shared" si="114"/>
        <v/>
      </c>
      <c r="U74" s="208"/>
      <c r="V74" s="214" t="str">
        <f t="shared" si="115"/>
        <v/>
      </c>
      <c r="W74" s="208"/>
      <c r="X74" s="214" t="str">
        <f t="shared" si="116"/>
        <v/>
      </c>
      <c r="Y74" s="208"/>
      <c r="Z74" s="214" t="str">
        <f t="shared" si="117"/>
        <v/>
      </c>
      <c r="AA74" s="208"/>
      <c r="AB74" s="214" t="str">
        <f t="shared" si="118"/>
        <v/>
      </c>
      <c r="AC74" s="208"/>
      <c r="AD74" s="214" t="str">
        <f t="shared" si="119"/>
        <v/>
      </c>
      <c r="AE74" s="208"/>
      <c r="AF74" s="214" t="str">
        <f t="shared" si="120"/>
        <v/>
      </c>
      <c r="AG74" s="208"/>
      <c r="AH74" s="214" t="str">
        <f t="shared" si="121"/>
        <v/>
      </c>
      <c r="AI74" s="208"/>
      <c r="AJ74" s="214" t="str">
        <f t="shared" si="122"/>
        <v/>
      </c>
      <c r="AK74" s="208"/>
      <c r="AL74" s="214" t="str">
        <f t="shared" si="123"/>
        <v/>
      </c>
      <c r="AM74" s="208"/>
      <c r="AN74" s="214" t="str">
        <f t="shared" si="124"/>
        <v/>
      </c>
      <c r="AO74" s="208"/>
      <c r="AP74" s="214" t="str">
        <f t="shared" si="125"/>
        <v/>
      </c>
      <c r="AQ74" s="210"/>
      <c r="AR74" s="227">
        <f t="shared" si="126"/>
        <v>0</v>
      </c>
      <c r="AS74" s="228"/>
      <c r="AT74" s="210"/>
      <c r="AU74" s="227">
        <f t="shared" si="127"/>
        <v>0</v>
      </c>
      <c r="AV74" s="228"/>
      <c r="AW74" s="210"/>
      <c r="AX74" s="227">
        <f t="shared" si="128"/>
        <v>0</v>
      </c>
      <c r="AY74" s="228"/>
      <c r="AZ74" s="210"/>
      <c r="BA74" s="227">
        <f t="shared" si="129"/>
        <v>0</v>
      </c>
      <c r="BB74" s="228"/>
      <c r="BC74" s="210"/>
      <c r="BD74" s="227">
        <f t="shared" si="130"/>
        <v>0</v>
      </c>
      <c r="BE74" s="228"/>
      <c r="BF74" s="210"/>
      <c r="BG74" s="227">
        <f t="shared" si="131"/>
        <v>0</v>
      </c>
      <c r="BH74" s="228"/>
      <c r="BI74" s="210"/>
      <c r="BJ74" s="227">
        <f t="shared" si="132"/>
        <v>0</v>
      </c>
      <c r="BK74" s="228"/>
      <c r="BL74" s="210"/>
      <c r="BM74" s="227">
        <f t="shared" si="133"/>
        <v>0</v>
      </c>
      <c r="BN74" s="228"/>
      <c r="BO74" s="210"/>
      <c r="BP74" s="227">
        <f t="shared" si="134"/>
        <v>0</v>
      </c>
      <c r="BQ74" s="228"/>
      <c r="BR74" s="210"/>
      <c r="BS74" s="629">
        <f>SUM(AS67:AS78,AV67:AV78,AY67:AY78,BB67:BB78,BE67:BE78)+SUM(AP67:AP78,AN67:AN78,AL67:AL78,AJ67:AJ78,AH67:AH78,AF67:AF78,AD67:AD78,AB67:AB78,Z67:Z78,X67:X78,V67:V78,T67:T78,R67:R78,P67:P78,N67:N78,L67:L78,J67:J78,H67:H78)</f>
        <v>1113525</v>
      </c>
    </row>
    <row r="75" spans="1:71" ht="15" hidden="1" x14ac:dyDescent="0.25">
      <c r="A75" s="615"/>
      <c r="B75" s="618"/>
      <c r="C75" s="650"/>
      <c r="D75" s="624"/>
      <c r="E75" s="627"/>
      <c r="F75" s="207" t="s">
        <v>60</v>
      </c>
      <c r="G75" s="208"/>
      <c r="H75" s="214" t="str">
        <f t="shared" si="108"/>
        <v/>
      </c>
      <c r="I75" s="208"/>
      <c r="J75" s="214" t="str">
        <f t="shared" si="109"/>
        <v/>
      </c>
      <c r="K75" s="208"/>
      <c r="L75" s="214" t="str">
        <f t="shared" si="110"/>
        <v/>
      </c>
      <c r="M75" s="208"/>
      <c r="N75" s="214" t="str">
        <f t="shared" si="111"/>
        <v/>
      </c>
      <c r="O75" s="208"/>
      <c r="P75" s="214" t="str">
        <f t="shared" si="112"/>
        <v/>
      </c>
      <c r="Q75" s="208"/>
      <c r="R75" s="214" t="str">
        <f t="shared" si="113"/>
        <v/>
      </c>
      <c r="S75" s="208"/>
      <c r="T75" s="214" t="str">
        <f t="shared" si="114"/>
        <v/>
      </c>
      <c r="U75" s="208"/>
      <c r="V75" s="214" t="str">
        <f t="shared" si="115"/>
        <v/>
      </c>
      <c r="W75" s="208"/>
      <c r="X75" s="214" t="str">
        <f t="shared" si="116"/>
        <v/>
      </c>
      <c r="Y75" s="208"/>
      <c r="Z75" s="214" t="str">
        <f t="shared" si="117"/>
        <v/>
      </c>
      <c r="AA75" s="208"/>
      <c r="AB75" s="214" t="str">
        <f t="shared" si="118"/>
        <v/>
      </c>
      <c r="AC75" s="208"/>
      <c r="AD75" s="214" t="str">
        <f t="shared" si="119"/>
        <v/>
      </c>
      <c r="AE75" s="208"/>
      <c r="AF75" s="214" t="str">
        <f t="shared" si="120"/>
        <v/>
      </c>
      <c r="AG75" s="208"/>
      <c r="AH75" s="214" t="str">
        <f t="shared" si="121"/>
        <v/>
      </c>
      <c r="AI75" s="208"/>
      <c r="AJ75" s="214" t="str">
        <f t="shared" si="122"/>
        <v/>
      </c>
      <c r="AK75" s="208"/>
      <c r="AL75" s="214" t="str">
        <f t="shared" si="123"/>
        <v/>
      </c>
      <c r="AM75" s="208"/>
      <c r="AN75" s="214" t="str">
        <f t="shared" si="124"/>
        <v/>
      </c>
      <c r="AO75" s="208"/>
      <c r="AP75" s="214" t="str">
        <f t="shared" si="125"/>
        <v/>
      </c>
      <c r="AQ75" s="210"/>
      <c r="AR75" s="227">
        <f t="shared" si="126"/>
        <v>0</v>
      </c>
      <c r="AS75" s="228"/>
      <c r="AT75" s="210"/>
      <c r="AU75" s="227">
        <f t="shared" si="127"/>
        <v>0</v>
      </c>
      <c r="AV75" s="228"/>
      <c r="AW75" s="210"/>
      <c r="AX75" s="227">
        <f t="shared" si="128"/>
        <v>0</v>
      </c>
      <c r="AY75" s="228"/>
      <c r="AZ75" s="210"/>
      <c r="BA75" s="227">
        <f t="shared" si="129"/>
        <v>0</v>
      </c>
      <c r="BB75" s="228"/>
      <c r="BC75" s="210"/>
      <c r="BD75" s="227">
        <f t="shared" si="130"/>
        <v>0</v>
      </c>
      <c r="BE75" s="228"/>
      <c r="BF75" s="210"/>
      <c r="BG75" s="227">
        <f t="shared" si="131"/>
        <v>0</v>
      </c>
      <c r="BH75" s="228"/>
      <c r="BI75" s="210"/>
      <c r="BJ75" s="227">
        <f t="shared" si="132"/>
        <v>0</v>
      </c>
      <c r="BK75" s="228"/>
      <c r="BL75" s="210"/>
      <c r="BM75" s="227">
        <f t="shared" si="133"/>
        <v>0</v>
      </c>
      <c r="BN75" s="228"/>
      <c r="BO75" s="210"/>
      <c r="BP75" s="227">
        <f t="shared" si="134"/>
        <v>0</v>
      </c>
      <c r="BQ75" s="228"/>
      <c r="BR75" s="210"/>
      <c r="BS75" s="629"/>
    </row>
    <row r="76" spans="1:71" ht="15" hidden="1" x14ac:dyDescent="0.25">
      <c r="A76" s="615"/>
      <c r="B76" s="618"/>
      <c r="C76" s="650"/>
      <c r="D76" s="624"/>
      <c r="E76" s="627"/>
      <c r="F76" s="207" t="s">
        <v>61</v>
      </c>
      <c r="G76" s="208"/>
      <c r="H76" s="217" t="str">
        <f t="shared" si="108"/>
        <v/>
      </c>
      <c r="I76" s="208"/>
      <c r="J76" s="217" t="str">
        <f t="shared" si="109"/>
        <v/>
      </c>
      <c r="K76" s="208"/>
      <c r="L76" s="217" t="str">
        <f t="shared" si="110"/>
        <v/>
      </c>
      <c r="M76" s="208"/>
      <c r="N76" s="217" t="str">
        <f t="shared" si="111"/>
        <v/>
      </c>
      <c r="O76" s="208"/>
      <c r="P76" s="217" t="str">
        <f t="shared" si="112"/>
        <v/>
      </c>
      <c r="Q76" s="208"/>
      <c r="R76" s="217" t="str">
        <f t="shared" si="113"/>
        <v/>
      </c>
      <c r="S76" s="208"/>
      <c r="T76" s="217" t="str">
        <f t="shared" si="114"/>
        <v/>
      </c>
      <c r="U76" s="208"/>
      <c r="V76" s="217" t="str">
        <f t="shared" si="115"/>
        <v/>
      </c>
      <c r="W76" s="208"/>
      <c r="X76" s="217" t="str">
        <f t="shared" si="116"/>
        <v/>
      </c>
      <c r="Y76" s="208"/>
      <c r="Z76" s="217" t="str">
        <f t="shared" si="117"/>
        <v/>
      </c>
      <c r="AA76" s="208"/>
      <c r="AB76" s="217" t="str">
        <f t="shared" si="118"/>
        <v/>
      </c>
      <c r="AC76" s="208"/>
      <c r="AD76" s="217" t="str">
        <f t="shared" si="119"/>
        <v/>
      </c>
      <c r="AE76" s="208"/>
      <c r="AF76" s="217" t="str">
        <f t="shared" si="120"/>
        <v/>
      </c>
      <c r="AG76" s="208"/>
      <c r="AH76" s="217" t="str">
        <f t="shared" si="121"/>
        <v/>
      </c>
      <c r="AI76" s="208"/>
      <c r="AJ76" s="217" t="str">
        <f t="shared" si="122"/>
        <v/>
      </c>
      <c r="AK76" s="208"/>
      <c r="AL76" s="217" t="str">
        <f t="shared" si="123"/>
        <v/>
      </c>
      <c r="AM76" s="208"/>
      <c r="AN76" s="217" t="str">
        <f t="shared" si="124"/>
        <v/>
      </c>
      <c r="AO76" s="208"/>
      <c r="AP76" s="217" t="str">
        <f t="shared" si="125"/>
        <v/>
      </c>
      <c r="AQ76" s="210"/>
      <c r="AR76" s="227">
        <f t="shared" si="126"/>
        <v>0</v>
      </c>
      <c r="AS76" s="228"/>
      <c r="AT76" s="210"/>
      <c r="AU76" s="227">
        <f t="shared" si="127"/>
        <v>0</v>
      </c>
      <c r="AV76" s="228"/>
      <c r="AW76" s="210"/>
      <c r="AX76" s="227">
        <f t="shared" si="128"/>
        <v>0</v>
      </c>
      <c r="AY76" s="228"/>
      <c r="AZ76" s="210"/>
      <c r="BA76" s="227">
        <f t="shared" si="129"/>
        <v>0</v>
      </c>
      <c r="BB76" s="228"/>
      <c r="BC76" s="210"/>
      <c r="BD76" s="227">
        <f t="shared" si="130"/>
        <v>0</v>
      </c>
      <c r="BE76" s="228"/>
      <c r="BF76" s="210"/>
      <c r="BG76" s="227">
        <f t="shared" si="131"/>
        <v>0</v>
      </c>
      <c r="BH76" s="228"/>
      <c r="BI76" s="210"/>
      <c r="BJ76" s="227">
        <f t="shared" si="132"/>
        <v>0</v>
      </c>
      <c r="BK76" s="228"/>
      <c r="BL76" s="210"/>
      <c r="BM76" s="227">
        <f t="shared" si="133"/>
        <v>0</v>
      </c>
      <c r="BN76" s="228"/>
      <c r="BO76" s="210"/>
      <c r="BP76" s="227">
        <f t="shared" si="134"/>
        <v>0</v>
      </c>
      <c r="BQ76" s="228"/>
      <c r="BR76" s="210"/>
      <c r="BS76" s="218" t="s">
        <v>62</v>
      </c>
    </row>
    <row r="77" spans="1:71" ht="15" hidden="1" x14ac:dyDescent="0.25">
      <c r="A77" s="615"/>
      <c r="B77" s="618"/>
      <c r="C77" s="650"/>
      <c r="D77" s="624"/>
      <c r="E77" s="627"/>
      <c r="F77" s="207" t="s">
        <v>63</v>
      </c>
      <c r="G77" s="208"/>
      <c r="H77" s="214" t="str">
        <f t="shared" si="108"/>
        <v/>
      </c>
      <c r="I77" s="208"/>
      <c r="J77" s="214" t="str">
        <f t="shared" si="109"/>
        <v/>
      </c>
      <c r="K77" s="208"/>
      <c r="L77" s="214" t="str">
        <f t="shared" si="110"/>
        <v/>
      </c>
      <c r="M77" s="208"/>
      <c r="N77" s="214" t="str">
        <f t="shared" si="111"/>
        <v/>
      </c>
      <c r="O77" s="208"/>
      <c r="P77" s="214" t="str">
        <f t="shared" si="112"/>
        <v/>
      </c>
      <c r="Q77" s="208"/>
      <c r="R77" s="214" t="str">
        <f t="shared" si="113"/>
        <v/>
      </c>
      <c r="S77" s="208"/>
      <c r="T77" s="214" t="str">
        <f t="shared" si="114"/>
        <v/>
      </c>
      <c r="U77" s="208"/>
      <c r="V77" s="214" t="str">
        <f t="shared" si="115"/>
        <v/>
      </c>
      <c r="W77" s="208"/>
      <c r="X77" s="214" t="str">
        <f t="shared" si="116"/>
        <v/>
      </c>
      <c r="Y77" s="208"/>
      <c r="Z77" s="214" t="str">
        <f t="shared" si="117"/>
        <v/>
      </c>
      <c r="AA77" s="208"/>
      <c r="AB77" s="214" t="str">
        <f t="shared" si="118"/>
        <v/>
      </c>
      <c r="AC77" s="208"/>
      <c r="AD77" s="214" t="str">
        <f t="shared" si="119"/>
        <v/>
      </c>
      <c r="AE77" s="208"/>
      <c r="AF77" s="214" t="str">
        <f t="shared" si="120"/>
        <v/>
      </c>
      <c r="AG77" s="208"/>
      <c r="AH77" s="214" t="str">
        <f t="shared" si="121"/>
        <v/>
      </c>
      <c r="AI77" s="208"/>
      <c r="AJ77" s="214" t="str">
        <f t="shared" si="122"/>
        <v/>
      </c>
      <c r="AK77" s="208"/>
      <c r="AL77" s="214" t="str">
        <f t="shared" si="123"/>
        <v/>
      </c>
      <c r="AM77" s="208"/>
      <c r="AN77" s="214" t="str">
        <f t="shared" si="124"/>
        <v/>
      </c>
      <c r="AO77" s="208"/>
      <c r="AP77" s="214" t="str">
        <f t="shared" si="125"/>
        <v/>
      </c>
      <c r="AQ77" s="210"/>
      <c r="AR77" s="227">
        <f t="shared" si="126"/>
        <v>0</v>
      </c>
      <c r="AS77" s="228"/>
      <c r="AT77" s="210"/>
      <c r="AU77" s="227">
        <f t="shared" si="127"/>
        <v>0</v>
      </c>
      <c r="AV77" s="228"/>
      <c r="AW77" s="210"/>
      <c r="AX77" s="227">
        <f t="shared" si="128"/>
        <v>0</v>
      </c>
      <c r="AY77" s="228"/>
      <c r="AZ77" s="210"/>
      <c r="BA77" s="227">
        <f t="shared" si="129"/>
        <v>0</v>
      </c>
      <c r="BB77" s="228"/>
      <c r="BC77" s="210"/>
      <c r="BD77" s="227">
        <f t="shared" si="130"/>
        <v>0</v>
      </c>
      <c r="BE77" s="228"/>
      <c r="BF77" s="210"/>
      <c r="BG77" s="227">
        <f t="shared" si="131"/>
        <v>0</v>
      </c>
      <c r="BH77" s="228"/>
      <c r="BI77" s="210"/>
      <c r="BJ77" s="227">
        <f t="shared" si="132"/>
        <v>0</v>
      </c>
      <c r="BK77" s="228"/>
      <c r="BL77" s="210"/>
      <c r="BM77" s="227">
        <f t="shared" si="133"/>
        <v>0</v>
      </c>
      <c r="BN77" s="228"/>
      <c r="BO77" s="210"/>
      <c r="BP77" s="227">
        <f t="shared" si="134"/>
        <v>0</v>
      </c>
      <c r="BQ77" s="228"/>
      <c r="BR77" s="210"/>
      <c r="BS77" s="631">
        <f>BS74/BS68</f>
        <v>1</v>
      </c>
    </row>
    <row r="78" spans="1:71" ht="15.75" hidden="1" thickBot="1" x14ac:dyDescent="0.3">
      <c r="A78" s="616"/>
      <c r="B78" s="619"/>
      <c r="C78" s="651"/>
      <c r="D78" s="625"/>
      <c r="E78" s="628"/>
      <c r="F78" s="219" t="s">
        <v>64</v>
      </c>
      <c r="G78" s="220"/>
      <c r="H78" s="221" t="str">
        <f t="shared" si="108"/>
        <v/>
      </c>
      <c r="I78" s="220"/>
      <c r="J78" s="221" t="str">
        <f t="shared" si="109"/>
        <v/>
      </c>
      <c r="K78" s="220"/>
      <c r="L78" s="221" t="str">
        <f t="shared" si="110"/>
        <v/>
      </c>
      <c r="M78" s="220"/>
      <c r="N78" s="221" t="str">
        <f t="shared" si="111"/>
        <v/>
      </c>
      <c r="O78" s="220"/>
      <c r="P78" s="221" t="str">
        <f t="shared" si="112"/>
        <v/>
      </c>
      <c r="Q78" s="220"/>
      <c r="R78" s="221" t="str">
        <f t="shared" si="113"/>
        <v/>
      </c>
      <c r="S78" s="220"/>
      <c r="T78" s="221" t="str">
        <f t="shared" si="114"/>
        <v/>
      </c>
      <c r="U78" s="220"/>
      <c r="V78" s="221" t="str">
        <f t="shared" si="115"/>
        <v/>
      </c>
      <c r="W78" s="220"/>
      <c r="X78" s="221" t="str">
        <f t="shared" si="116"/>
        <v/>
      </c>
      <c r="Y78" s="220"/>
      <c r="Z78" s="221" t="str">
        <f t="shared" si="117"/>
        <v/>
      </c>
      <c r="AA78" s="220"/>
      <c r="AB78" s="221" t="str">
        <f t="shared" si="118"/>
        <v/>
      </c>
      <c r="AC78" s="220"/>
      <c r="AD78" s="221" t="str">
        <f t="shared" si="119"/>
        <v/>
      </c>
      <c r="AE78" s="220"/>
      <c r="AF78" s="221" t="str">
        <f t="shared" si="120"/>
        <v/>
      </c>
      <c r="AG78" s="220"/>
      <c r="AH78" s="221" t="str">
        <f t="shared" si="121"/>
        <v/>
      </c>
      <c r="AI78" s="220"/>
      <c r="AJ78" s="221" t="str">
        <f t="shared" si="122"/>
        <v/>
      </c>
      <c r="AK78" s="220"/>
      <c r="AL78" s="221" t="str">
        <f t="shared" si="123"/>
        <v/>
      </c>
      <c r="AM78" s="220"/>
      <c r="AN78" s="221" t="str">
        <f t="shared" si="124"/>
        <v/>
      </c>
      <c r="AO78" s="220"/>
      <c r="AP78" s="221" t="str">
        <f t="shared" si="125"/>
        <v/>
      </c>
      <c r="AQ78" s="235"/>
      <c r="AR78" s="236">
        <f t="shared" si="126"/>
        <v>0</v>
      </c>
      <c r="AS78" s="237"/>
      <c r="AT78" s="235"/>
      <c r="AU78" s="236">
        <f t="shared" si="127"/>
        <v>0</v>
      </c>
      <c r="AV78" s="237"/>
      <c r="AW78" s="235"/>
      <c r="AX78" s="236">
        <f t="shared" si="128"/>
        <v>0</v>
      </c>
      <c r="AY78" s="237"/>
      <c r="AZ78" s="235"/>
      <c r="BA78" s="236">
        <f t="shared" si="129"/>
        <v>0</v>
      </c>
      <c r="BB78" s="237"/>
      <c r="BC78" s="235"/>
      <c r="BD78" s="236">
        <f t="shared" si="130"/>
        <v>0</v>
      </c>
      <c r="BE78" s="237"/>
      <c r="BF78" s="235"/>
      <c r="BG78" s="236">
        <f t="shared" si="131"/>
        <v>0</v>
      </c>
      <c r="BH78" s="237"/>
      <c r="BI78" s="235"/>
      <c r="BJ78" s="236">
        <f t="shared" si="132"/>
        <v>0</v>
      </c>
      <c r="BK78" s="237"/>
      <c r="BL78" s="235"/>
      <c r="BM78" s="236">
        <f t="shared" si="133"/>
        <v>0</v>
      </c>
      <c r="BN78" s="237"/>
      <c r="BO78" s="235"/>
      <c r="BP78" s="236">
        <f t="shared" si="134"/>
        <v>0</v>
      </c>
      <c r="BQ78" s="237"/>
      <c r="BR78" s="235"/>
      <c r="BS78" s="632"/>
    </row>
    <row r="79" spans="1:71" ht="15" customHeight="1" x14ac:dyDescent="0.3">
      <c r="A79" s="722" t="s">
        <v>27</v>
      </c>
      <c r="B79" s="724" t="s">
        <v>28</v>
      </c>
      <c r="C79" s="724" t="s">
        <v>154</v>
      </c>
      <c r="D79" s="724" t="s">
        <v>30</v>
      </c>
      <c r="E79" s="657" t="s">
        <v>31</v>
      </c>
      <c r="F79" s="652" t="s">
        <v>32</v>
      </c>
      <c r="G79" s="639" t="s">
        <v>33</v>
      </c>
      <c r="H79" s="641" t="s">
        <v>34</v>
      </c>
      <c r="I79" s="639" t="s">
        <v>33</v>
      </c>
      <c r="J79" s="641" t="s">
        <v>34</v>
      </c>
      <c r="K79" s="639" t="s">
        <v>33</v>
      </c>
      <c r="L79" s="641" t="s">
        <v>34</v>
      </c>
      <c r="M79" s="639" t="s">
        <v>33</v>
      </c>
      <c r="N79" s="641" t="s">
        <v>34</v>
      </c>
      <c r="O79" s="639" t="s">
        <v>33</v>
      </c>
      <c r="P79" s="641" t="s">
        <v>34</v>
      </c>
      <c r="Q79" s="639" t="s">
        <v>33</v>
      </c>
      <c r="R79" s="641" t="s">
        <v>34</v>
      </c>
      <c r="S79" s="639" t="s">
        <v>33</v>
      </c>
      <c r="T79" s="641" t="s">
        <v>34</v>
      </c>
      <c r="U79" s="639" t="s">
        <v>33</v>
      </c>
      <c r="V79" s="641" t="s">
        <v>34</v>
      </c>
      <c r="W79" s="639" t="s">
        <v>33</v>
      </c>
      <c r="X79" s="641" t="s">
        <v>34</v>
      </c>
      <c r="Y79" s="639" t="s">
        <v>33</v>
      </c>
      <c r="Z79" s="641" t="s">
        <v>34</v>
      </c>
      <c r="AA79" s="639" t="s">
        <v>33</v>
      </c>
      <c r="AB79" s="641" t="s">
        <v>34</v>
      </c>
      <c r="AC79" s="639" t="s">
        <v>33</v>
      </c>
      <c r="AD79" s="641" t="s">
        <v>34</v>
      </c>
      <c r="AE79" s="639" t="s">
        <v>33</v>
      </c>
      <c r="AF79" s="641" t="s">
        <v>34</v>
      </c>
      <c r="AG79" s="639" t="s">
        <v>33</v>
      </c>
      <c r="AH79" s="641" t="s">
        <v>34</v>
      </c>
      <c r="AI79" s="639" t="s">
        <v>33</v>
      </c>
      <c r="AJ79" s="641" t="s">
        <v>34</v>
      </c>
      <c r="AK79" s="639" t="s">
        <v>33</v>
      </c>
      <c r="AL79" s="641" t="s">
        <v>34</v>
      </c>
      <c r="AM79" s="639" t="s">
        <v>33</v>
      </c>
      <c r="AN79" s="641" t="s">
        <v>34</v>
      </c>
      <c r="AO79" s="639" t="s">
        <v>33</v>
      </c>
      <c r="AP79" s="641" t="s">
        <v>34</v>
      </c>
      <c r="AQ79" s="655" t="s">
        <v>33</v>
      </c>
      <c r="AR79" s="657" t="s">
        <v>35</v>
      </c>
      <c r="AS79" s="671" t="s">
        <v>34</v>
      </c>
      <c r="AT79" s="669" t="s">
        <v>33</v>
      </c>
      <c r="AU79" s="657" t="s">
        <v>35</v>
      </c>
      <c r="AV79" s="671" t="s">
        <v>34</v>
      </c>
      <c r="AW79" s="669" t="s">
        <v>33</v>
      </c>
      <c r="AX79" s="657" t="s">
        <v>35</v>
      </c>
      <c r="AY79" s="671" t="s">
        <v>34</v>
      </c>
      <c r="AZ79" s="669" t="s">
        <v>33</v>
      </c>
      <c r="BA79" s="657" t="s">
        <v>35</v>
      </c>
      <c r="BB79" s="671" t="s">
        <v>34</v>
      </c>
      <c r="BC79" s="669" t="s">
        <v>33</v>
      </c>
      <c r="BD79" s="657" t="s">
        <v>35</v>
      </c>
      <c r="BE79" s="671" t="s">
        <v>34</v>
      </c>
      <c r="BF79" s="669" t="s">
        <v>33</v>
      </c>
      <c r="BG79" s="657" t="s">
        <v>35</v>
      </c>
      <c r="BH79" s="671" t="s">
        <v>34</v>
      </c>
      <c r="BI79" s="669" t="s">
        <v>33</v>
      </c>
      <c r="BJ79" s="657" t="s">
        <v>35</v>
      </c>
      <c r="BK79" s="671" t="s">
        <v>34</v>
      </c>
      <c r="BL79" s="669" t="s">
        <v>33</v>
      </c>
      <c r="BM79" s="657" t="s">
        <v>35</v>
      </c>
      <c r="BN79" s="671" t="s">
        <v>34</v>
      </c>
      <c r="BO79" s="669" t="s">
        <v>33</v>
      </c>
      <c r="BP79" s="657" t="s">
        <v>35</v>
      </c>
      <c r="BQ79" s="671" t="s">
        <v>34</v>
      </c>
      <c r="BR79" s="745" t="s">
        <v>33</v>
      </c>
      <c r="BS79" s="721" t="s">
        <v>36</v>
      </c>
    </row>
    <row r="80" spans="1:71" ht="15" customHeight="1" x14ac:dyDescent="0.3">
      <c r="A80" s="723"/>
      <c r="B80" s="725"/>
      <c r="C80" s="725"/>
      <c r="D80" s="725"/>
      <c r="E80" s="658"/>
      <c r="F80" s="648"/>
      <c r="G80" s="640"/>
      <c r="H80" s="642"/>
      <c r="I80" s="640"/>
      <c r="J80" s="642"/>
      <c r="K80" s="640"/>
      <c r="L80" s="642"/>
      <c r="M80" s="640"/>
      <c r="N80" s="642"/>
      <c r="O80" s="640"/>
      <c r="P80" s="642"/>
      <c r="Q80" s="640"/>
      <c r="R80" s="642"/>
      <c r="S80" s="640"/>
      <c r="T80" s="642"/>
      <c r="U80" s="640"/>
      <c r="V80" s="642"/>
      <c r="W80" s="640"/>
      <c r="X80" s="642"/>
      <c r="Y80" s="640"/>
      <c r="Z80" s="642"/>
      <c r="AA80" s="640"/>
      <c r="AB80" s="642"/>
      <c r="AC80" s="640"/>
      <c r="AD80" s="642"/>
      <c r="AE80" s="640"/>
      <c r="AF80" s="642"/>
      <c r="AG80" s="640"/>
      <c r="AH80" s="642"/>
      <c r="AI80" s="640"/>
      <c r="AJ80" s="642"/>
      <c r="AK80" s="640"/>
      <c r="AL80" s="642"/>
      <c r="AM80" s="640"/>
      <c r="AN80" s="642"/>
      <c r="AO80" s="640"/>
      <c r="AP80" s="642"/>
      <c r="AQ80" s="656"/>
      <c r="AR80" s="658"/>
      <c r="AS80" s="672"/>
      <c r="AT80" s="670"/>
      <c r="AU80" s="658"/>
      <c r="AV80" s="672"/>
      <c r="AW80" s="670"/>
      <c r="AX80" s="658"/>
      <c r="AY80" s="672"/>
      <c r="AZ80" s="670"/>
      <c r="BA80" s="658"/>
      <c r="BB80" s="672"/>
      <c r="BC80" s="670"/>
      <c r="BD80" s="658"/>
      <c r="BE80" s="672"/>
      <c r="BF80" s="670"/>
      <c r="BG80" s="658"/>
      <c r="BH80" s="672"/>
      <c r="BI80" s="670"/>
      <c r="BJ80" s="658"/>
      <c r="BK80" s="672"/>
      <c r="BL80" s="670"/>
      <c r="BM80" s="658"/>
      <c r="BN80" s="672"/>
      <c r="BO80" s="670"/>
      <c r="BP80" s="658"/>
      <c r="BQ80" s="672"/>
      <c r="BR80" s="746"/>
      <c r="BS80" s="613"/>
    </row>
    <row r="81" spans="1:71" ht="15" customHeight="1" x14ac:dyDescent="0.3">
      <c r="A81" s="614" t="s">
        <v>165</v>
      </c>
      <c r="B81" s="617">
        <v>1808</v>
      </c>
      <c r="C81" s="620" t="s">
        <v>378</v>
      </c>
      <c r="D81" s="623" t="s">
        <v>166</v>
      </c>
      <c r="E81" s="626" t="s">
        <v>51</v>
      </c>
      <c r="F81" s="207" t="s">
        <v>41</v>
      </c>
      <c r="G81" s="208"/>
      <c r="H81" s="209" t="str">
        <f t="shared" ref="H81:H92" si="135">IF(G81&gt;0,G81,"")</f>
        <v/>
      </c>
      <c r="I81" s="208"/>
      <c r="J81" s="209" t="str">
        <f t="shared" ref="J81:J92" si="136">IF(I81&gt;0,I81,"")</f>
        <v/>
      </c>
      <c r="K81" s="208"/>
      <c r="L81" s="209" t="str">
        <f t="shared" ref="L81:L92" si="137">IF(K81&gt;0,K81,"")</f>
        <v/>
      </c>
      <c r="M81" s="208"/>
      <c r="N81" s="209" t="str">
        <f t="shared" ref="N81:N92" si="138">IF(M81&gt;0,M81,"")</f>
        <v/>
      </c>
      <c r="O81" s="208"/>
      <c r="P81" s="209" t="str">
        <f t="shared" ref="P81:P92" si="139">IF(O81&gt;0,O81,"")</f>
        <v/>
      </c>
      <c r="Q81" s="208"/>
      <c r="R81" s="209" t="str">
        <f t="shared" ref="R81:R92" si="140">IF(Q81&gt;0,Q81,"")</f>
        <v/>
      </c>
      <c r="S81" s="208"/>
      <c r="T81" s="209" t="str">
        <f t="shared" ref="T81:T92" si="141">IF(S81&gt;0,S81,"")</f>
        <v/>
      </c>
      <c r="U81" s="208"/>
      <c r="V81" s="209" t="str">
        <f t="shared" ref="V81:V92" si="142">IF(U81&gt;0,U81,"")</f>
        <v/>
      </c>
      <c r="W81" s="208"/>
      <c r="X81" s="209" t="str">
        <f t="shared" ref="X81:X92" si="143">IF(W81&gt;0,W81,"")</f>
        <v/>
      </c>
      <c r="Y81" s="208"/>
      <c r="Z81" s="209" t="str">
        <f t="shared" ref="Z81:Z92" si="144">IF(Y81&gt;0,Y81,"")</f>
        <v/>
      </c>
      <c r="AA81" s="208"/>
      <c r="AB81" s="209" t="str">
        <f t="shared" ref="AB81:AB92" si="145">IF(AA81&gt;0,AA81,"")</f>
        <v/>
      </c>
      <c r="AC81" s="208"/>
      <c r="AD81" s="209" t="str">
        <f t="shared" ref="AD81:AD92" si="146">IF(AC81&gt;0,AC81,"")</f>
        <v/>
      </c>
      <c r="AE81" s="208"/>
      <c r="AF81" s="209" t="str">
        <f t="shared" ref="AF81:AF92" si="147">IF(AE81&gt;0,AE81,"")</f>
        <v/>
      </c>
      <c r="AG81" s="208"/>
      <c r="AH81" s="209" t="str">
        <f t="shared" ref="AH81:AH92" si="148">IF(AG81&gt;0,AG81,"")</f>
        <v/>
      </c>
      <c r="AI81" s="208"/>
      <c r="AJ81" s="209" t="str">
        <f t="shared" ref="AJ81:AJ92" si="149">IF(AI81&gt;0,AI81,"")</f>
        <v/>
      </c>
      <c r="AK81" s="208"/>
      <c r="AL81" s="209" t="str">
        <f t="shared" ref="AL81:AL92" si="150">IF(AK81&gt;0,AK81,"")</f>
        <v/>
      </c>
      <c r="AM81" s="208"/>
      <c r="AN81" s="209" t="str">
        <f t="shared" ref="AN81:AN92" si="151">IF(AM81&gt;0,AM81,"")</f>
        <v/>
      </c>
      <c r="AO81" s="208"/>
      <c r="AP81" s="209" t="str">
        <f t="shared" ref="AP81:AP92" si="152">IF(AO81&gt;0,AO81,"")</f>
        <v/>
      </c>
      <c r="AQ81" s="229"/>
      <c r="AR81" s="225">
        <f t="shared" ref="AR81:AR92" si="153">AQ81-AS81</f>
        <v>0</v>
      </c>
      <c r="AS81" s="226"/>
      <c r="AT81" s="210"/>
      <c r="AU81" s="225">
        <f t="shared" ref="AU81:AU92" si="154">AT81-AV81</f>
        <v>0</v>
      </c>
      <c r="AV81" s="226"/>
      <c r="AW81" s="210"/>
      <c r="AX81" s="225">
        <f>AW81-AY81</f>
        <v>0</v>
      </c>
      <c r="AY81" s="226"/>
      <c r="AZ81" s="210"/>
      <c r="BA81" s="225">
        <f t="shared" ref="BA81:BA92" si="155">AZ81-BB81</f>
        <v>0</v>
      </c>
      <c r="BB81" s="226"/>
      <c r="BC81" s="210"/>
      <c r="BD81" s="225">
        <f t="shared" ref="BD81:BD92" si="156">BC81-BE81</f>
        <v>0</v>
      </c>
      <c r="BE81" s="226"/>
      <c r="BF81" s="210"/>
      <c r="BG81" s="225">
        <f t="shared" ref="BG81:BG92" si="157">BF81-BH81</f>
        <v>0</v>
      </c>
      <c r="BH81" s="226"/>
      <c r="BI81" s="210"/>
      <c r="BJ81" s="225">
        <f t="shared" ref="BJ81:BJ92" si="158">BI81-BK81</f>
        <v>0</v>
      </c>
      <c r="BK81" s="226"/>
      <c r="BL81" s="210"/>
      <c r="BM81" s="225">
        <f t="shared" ref="BM81:BM92" si="159">BL81-BN81</f>
        <v>0</v>
      </c>
      <c r="BN81" s="226"/>
      <c r="BO81" s="210"/>
      <c r="BP81" s="225">
        <f t="shared" ref="BP81:BP92" si="160">BO81-BQ81</f>
        <v>0</v>
      </c>
      <c r="BQ81" s="226"/>
      <c r="BR81" s="230"/>
      <c r="BS81" s="213" t="s">
        <v>42</v>
      </c>
    </row>
    <row r="82" spans="1:71" x14ac:dyDescent="0.3">
      <c r="A82" s="615"/>
      <c r="B82" s="618"/>
      <c r="C82" s="621"/>
      <c r="D82" s="624"/>
      <c r="E82" s="627"/>
      <c r="F82" s="207" t="s">
        <v>53</v>
      </c>
      <c r="G82" s="208"/>
      <c r="H82" s="214" t="str">
        <f t="shared" si="135"/>
        <v/>
      </c>
      <c r="I82" s="208"/>
      <c r="J82" s="214" t="str">
        <f t="shared" si="136"/>
        <v/>
      </c>
      <c r="K82" s="208"/>
      <c r="L82" s="214" t="str">
        <f t="shared" si="137"/>
        <v/>
      </c>
      <c r="M82" s="208"/>
      <c r="N82" s="214" t="str">
        <f t="shared" si="138"/>
        <v/>
      </c>
      <c r="O82" s="208"/>
      <c r="P82" s="214" t="str">
        <f t="shared" si="139"/>
        <v/>
      </c>
      <c r="Q82" s="208"/>
      <c r="R82" s="214" t="str">
        <f t="shared" si="140"/>
        <v/>
      </c>
      <c r="S82" s="208"/>
      <c r="T82" s="214" t="str">
        <f t="shared" si="141"/>
        <v/>
      </c>
      <c r="U82" s="208"/>
      <c r="V82" s="214" t="str">
        <f t="shared" si="142"/>
        <v/>
      </c>
      <c r="W82" s="208"/>
      <c r="X82" s="214" t="str">
        <f t="shared" si="143"/>
        <v/>
      </c>
      <c r="Y82" s="208"/>
      <c r="Z82" s="214" t="str">
        <f t="shared" si="144"/>
        <v/>
      </c>
      <c r="AA82" s="208"/>
      <c r="AB82" s="214" t="str">
        <f t="shared" si="145"/>
        <v/>
      </c>
      <c r="AC82" s="208"/>
      <c r="AD82" s="214" t="str">
        <f t="shared" si="146"/>
        <v/>
      </c>
      <c r="AE82" s="208"/>
      <c r="AF82" s="214" t="str">
        <f t="shared" si="147"/>
        <v/>
      </c>
      <c r="AG82" s="208"/>
      <c r="AH82" s="214" t="str">
        <f t="shared" si="148"/>
        <v/>
      </c>
      <c r="AI82" s="208">
        <v>20000</v>
      </c>
      <c r="AJ82" s="214">
        <f t="shared" si="149"/>
        <v>20000</v>
      </c>
      <c r="AK82" s="208">
        <v>95104</v>
      </c>
      <c r="AL82" s="214">
        <f t="shared" si="150"/>
        <v>95104</v>
      </c>
      <c r="AM82" s="208"/>
      <c r="AN82" s="214" t="str">
        <f t="shared" si="151"/>
        <v/>
      </c>
      <c r="AO82" s="208"/>
      <c r="AP82" s="214" t="str">
        <f t="shared" si="152"/>
        <v/>
      </c>
      <c r="AQ82" s="229"/>
      <c r="AR82" s="227">
        <f t="shared" si="153"/>
        <v>0</v>
      </c>
      <c r="AS82" s="228"/>
      <c r="AT82" s="210"/>
      <c r="AU82" s="227">
        <f t="shared" si="154"/>
        <v>0</v>
      </c>
      <c r="AV82" s="228"/>
      <c r="AW82" s="210"/>
      <c r="AX82" s="227">
        <f>AW82-AY82</f>
        <v>0</v>
      </c>
      <c r="AY82" s="228"/>
      <c r="AZ82" s="210"/>
      <c r="BA82" s="227">
        <f t="shared" si="155"/>
        <v>0</v>
      </c>
      <c r="BB82" s="228"/>
      <c r="BC82" s="210"/>
      <c r="BD82" s="227">
        <f t="shared" si="156"/>
        <v>0</v>
      </c>
      <c r="BE82" s="228"/>
      <c r="BF82" s="210"/>
      <c r="BG82" s="227">
        <f t="shared" si="157"/>
        <v>0</v>
      </c>
      <c r="BH82" s="228"/>
      <c r="BI82" s="210"/>
      <c r="BJ82" s="227">
        <f t="shared" si="158"/>
        <v>0</v>
      </c>
      <c r="BK82" s="228"/>
      <c r="BL82" s="210"/>
      <c r="BM82" s="227">
        <f t="shared" si="159"/>
        <v>0</v>
      </c>
      <c r="BN82" s="228"/>
      <c r="BO82" s="210"/>
      <c r="BP82" s="227">
        <f t="shared" si="160"/>
        <v>0</v>
      </c>
      <c r="BQ82" s="228"/>
      <c r="BR82" s="230"/>
      <c r="BS82" s="629">
        <f>SUM(AQ81:AQ92,AT81:AT92,AW81:AW92,AZ81:AZ92,BC81:BC92,BR81:BR92)+SUM(AO81:AO92,AM81:AM92,AK81:AK92,AI81:AI92,AG81:AG92,AE81:AE92,AC81:AC92,AA81:AA92,Y81:Y92,W81:W92,U81:U92,S81:S92,Q79,Q81:Q92,O81:O92,M81:M92,K81:K92,I81:I92,G81:G92,Q79)</f>
        <v>3572244</v>
      </c>
    </row>
    <row r="83" spans="1:71" x14ac:dyDescent="0.3">
      <c r="A83" s="615"/>
      <c r="B83" s="618"/>
      <c r="C83" s="621"/>
      <c r="D83" s="624"/>
      <c r="E83" s="627"/>
      <c r="F83" s="207" t="s">
        <v>54</v>
      </c>
      <c r="G83" s="208"/>
      <c r="H83" s="214" t="str">
        <f t="shared" si="135"/>
        <v/>
      </c>
      <c r="I83" s="208"/>
      <c r="J83" s="214" t="str">
        <f t="shared" si="136"/>
        <v/>
      </c>
      <c r="K83" s="208"/>
      <c r="L83" s="214" t="str">
        <f t="shared" si="137"/>
        <v/>
      </c>
      <c r="M83" s="208"/>
      <c r="N83" s="214" t="str">
        <f t="shared" si="138"/>
        <v/>
      </c>
      <c r="O83" s="208"/>
      <c r="P83" s="214" t="str">
        <f t="shared" si="139"/>
        <v/>
      </c>
      <c r="Q83" s="208"/>
      <c r="R83" s="214" t="str">
        <f t="shared" si="140"/>
        <v/>
      </c>
      <c r="S83" s="208"/>
      <c r="T83" s="214" t="str">
        <f t="shared" si="141"/>
        <v/>
      </c>
      <c r="U83" s="208"/>
      <c r="V83" s="214" t="str">
        <f t="shared" si="142"/>
        <v/>
      </c>
      <c r="W83" s="208"/>
      <c r="X83" s="214" t="str">
        <f t="shared" si="143"/>
        <v/>
      </c>
      <c r="Y83" s="208"/>
      <c r="Z83" s="214" t="str">
        <f t="shared" si="144"/>
        <v/>
      </c>
      <c r="AA83" s="208"/>
      <c r="AB83" s="214" t="str">
        <f t="shared" si="145"/>
        <v/>
      </c>
      <c r="AC83" s="208"/>
      <c r="AD83" s="214" t="str">
        <f t="shared" si="146"/>
        <v/>
      </c>
      <c r="AE83" s="208"/>
      <c r="AF83" s="214" t="str">
        <f t="shared" si="147"/>
        <v/>
      </c>
      <c r="AG83" s="208"/>
      <c r="AH83" s="214" t="str">
        <f t="shared" si="148"/>
        <v/>
      </c>
      <c r="AI83" s="208"/>
      <c r="AJ83" s="214" t="str">
        <f t="shared" si="149"/>
        <v/>
      </c>
      <c r="AK83" s="208"/>
      <c r="AL83" s="214" t="str">
        <f t="shared" si="150"/>
        <v/>
      </c>
      <c r="AM83" s="208"/>
      <c r="AN83" s="214" t="str">
        <f t="shared" si="151"/>
        <v/>
      </c>
      <c r="AO83" s="208">
        <v>77000</v>
      </c>
      <c r="AP83" s="214">
        <f t="shared" si="152"/>
        <v>77000</v>
      </c>
      <c r="AQ83" s="229"/>
      <c r="AR83" s="227">
        <f t="shared" si="153"/>
        <v>0</v>
      </c>
      <c r="AS83" s="228"/>
      <c r="AT83" s="210"/>
      <c r="AU83" s="227">
        <f t="shared" si="154"/>
        <v>0</v>
      </c>
      <c r="AV83" s="228"/>
      <c r="AW83" s="210"/>
      <c r="AX83" s="227">
        <v>0</v>
      </c>
      <c r="AY83" s="228"/>
      <c r="AZ83" s="210">
        <v>39000</v>
      </c>
      <c r="BA83" s="227">
        <f t="shared" si="155"/>
        <v>0</v>
      </c>
      <c r="BB83" s="228">
        <v>39000</v>
      </c>
      <c r="BC83" s="210"/>
      <c r="BD83" s="227">
        <f t="shared" si="156"/>
        <v>0</v>
      </c>
      <c r="BE83" s="228"/>
      <c r="BF83" s="210"/>
      <c r="BG83" s="227">
        <f t="shared" si="157"/>
        <v>0</v>
      </c>
      <c r="BH83" s="228"/>
      <c r="BI83" s="210"/>
      <c r="BJ83" s="227">
        <f t="shared" si="158"/>
        <v>0</v>
      </c>
      <c r="BK83" s="228"/>
      <c r="BL83" s="210"/>
      <c r="BM83" s="227">
        <f t="shared" si="159"/>
        <v>0</v>
      </c>
      <c r="BN83" s="228"/>
      <c r="BO83" s="210"/>
      <c r="BP83" s="227">
        <f t="shared" si="160"/>
        <v>0</v>
      </c>
      <c r="BQ83" s="228"/>
      <c r="BR83" s="230"/>
      <c r="BS83" s="629"/>
    </row>
    <row r="84" spans="1:71" x14ac:dyDescent="0.3">
      <c r="A84" s="615"/>
      <c r="B84" s="618"/>
      <c r="C84" s="621"/>
      <c r="D84" s="624"/>
      <c r="E84" s="627"/>
      <c r="F84" s="207" t="s">
        <v>55</v>
      </c>
      <c r="G84" s="208"/>
      <c r="H84" s="217" t="str">
        <f t="shared" si="135"/>
        <v/>
      </c>
      <c r="I84" s="208"/>
      <c r="J84" s="217" t="str">
        <f t="shared" si="136"/>
        <v/>
      </c>
      <c r="K84" s="208"/>
      <c r="L84" s="217" t="str">
        <f t="shared" si="137"/>
        <v/>
      </c>
      <c r="M84" s="208"/>
      <c r="N84" s="217" t="str">
        <f t="shared" si="138"/>
        <v/>
      </c>
      <c r="O84" s="208"/>
      <c r="P84" s="217" t="str">
        <f t="shared" si="139"/>
        <v/>
      </c>
      <c r="Q84" s="208"/>
      <c r="R84" s="217" t="str">
        <f t="shared" si="140"/>
        <v/>
      </c>
      <c r="S84" s="208"/>
      <c r="T84" s="217" t="str">
        <f t="shared" si="141"/>
        <v/>
      </c>
      <c r="U84" s="208"/>
      <c r="V84" s="217" t="str">
        <f t="shared" si="142"/>
        <v/>
      </c>
      <c r="W84" s="208"/>
      <c r="X84" s="217" t="str">
        <f t="shared" si="143"/>
        <v/>
      </c>
      <c r="Y84" s="208"/>
      <c r="Z84" s="217" t="str">
        <f t="shared" si="144"/>
        <v/>
      </c>
      <c r="AA84" s="208"/>
      <c r="AB84" s="217" t="str">
        <f t="shared" si="145"/>
        <v/>
      </c>
      <c r="AC84" s="208"/>
      <c r="AD84" s="217" t="str">
        <f t="shared" si="146"/>
        <v/>
      </c>
      <c r="AE84" s="208"/>
      <c r="AF84" s="217" t="str">
        <f t="shared" si="147"/>
        <v/>
      </c>
      <c r="AG84" s="208"/>
      <c r="AH84" s="217" t="str">
        <f t="shared" si="148"/>
        <v/>
      </c>
      <c r="AI84" s="208"/>
      <c r="AJ84" s="217" t="str">
        <f t="shared" si="149"/>
        <v/>
      </c>
      <c r="AK84" s="208"/>
      <c r="AL84" s="217" t="str">
        <f t="shared" si="150"/>
        <v/>
      </c>
      <c r="AM84" s="208"/>
      <c r="AN84" s="217" t="str">
        <f t="shared" si="151"/>
        <v/>
      </c>
      <c r="AO84" s="208">
        <v>8800</v>
      </c>
      <c r="AP84" s="217">
        <f t="shared" si="152"/>
        <v>8800</v>
      </c>
      <c r="AQ84" s="229"/>
      <c r="AR84" s="227">
        <f t="shared" si="153"/>
        <v>0</v>
      </c>
      <c r="AS84" s="228"/>
      <c r="AT84" s="210">
        <v>680944</v>
      </c>
      <c r="AU84" s="227">
        <f t="shared" si="154"/>
        <v>0</v>
      </c>
      <c r="AV84" s="228">
        <v>680944</v>
      </c>
      <c r="AW84" s="210"/>
      <c r="AX84" s="227">
        <v>0</v>
      </c>
      <c r="AY84" s="228"/>
      <c r="AZ84" s="210">
        <v>42750</v>
      </c>
      <c r="BA84" s="227">
        <f t="shared" si="155"/>
        <v>42750</v>
      </c>
      <c r="BB84" s="228"/>
      <c r="BC84" s="210"/>
      <c r="BD84" s="227">
        <f t="shared" si="156"/>
        <v>0</v>
      </c>
      <c r="BE84" s="228"/>
      <c r="BF84" s="210"/>
      <c r="BG84" s="227">
        <f t="shared" si="157"/>
        <v>0</v>
      </c>
      <c r="BH84" s="228"/>
      <c r="BI84" s="210"/>
      <c r="BJ84" s="227">
        <f t="shared" si="158"/>
        <v>0</v>
      </c>
      <c r="BK84" s="228"/>
      <c r="BL84" s="210"/>
      <c r="BM84" s="227">
        <f t="shared" si="159"/>
        <v>0</v>
      </c>
      <c r="BN84" s="228"/>
      <c r="BO84" s="210"/>
      <c r="BP84" s="227">
        <f t="shared" si="160"/>
        <v>0</v>
      </c>
      <c r="BQ84" s="228"/>
      <c r="BR84" s="230"/>
      <c r="BS84" s="218" t="s">
        <v>43</v>
      </c>
    </row>
    <row r="85" spans="1:71" x14ac:dyDescent="0.3">
      <c r="A85" s="615"/>
      <c r="B85" s="618"/>
      <c r="C85" s="621"/>
      <c r="D85" s="624"/>
      <c r="E85" s="627"/>
      <c r="F85" s="207" t="s">
        <v>56</v>
      </c>
      <c r="G85" s="208"/>
      <c r="H85" s="217" t="str">
        <f t="shared" si="135"/>
        <v/>
      </c>
      <c r="I85" s="208"/>
      <c r="J85" s="217" t="str">
        <f t="shared" si="136"/>
        <v/>
      </c>
      <c r="K85" s="208"/>
      <c r="L85" s="217" t="str">
        <f t="shared" si="137"/>
        <v/>
      </c>
      <c r="M85" s="208"/>
      <c r="N85" s="217" t="str">
        <f t="shared" si="138"/>
        <v/>
      </c>
      <c r="O85" s="208"/>
      <c r="P85" s="217" t="str">
        <f t="shared" si="139"/>
        <v/>
      </c>
      <c r="Q85" s="208"/>
      <c r="R85" s="217" t="str">
        <f t="shared" si="140"/>
        <v/>
      </c>
      <c r="S85" s="208"/>
      <c r="T85" s="217" t="str">
        <f t="shared" si="141"/>
        <v/>
      </c>
      <c r="U85" s="208"/>
      <c r="V85" s="217" t="str">
        <f t="shared" si="142"/>
        <v/>
      </c>
      <c r="W85" s="208"/>
      <c r="X85" s="217" t="str">
        <f t="shared" si="143"/>
        <v/>
      </c>
      <c r="Y85" s="208"/>
      <c r="Z85" s="217" t="str">
        <f t="shared" si="144"/>
        <v/>
      </c>
      <c r="AA85" s="208"/>
      <c r="AB85" s="217" t="str">
        <f t="shared" si="145"/>
        <v/>
      </c>
      <c r="AC85" s="208"/>
      <c r="AD85" s="217" t="str">
        <f t="shared" si="146"/>
        <v/>
      </c>
      <c r="AE85" s="208"/>
      <c r="AF85" s="217" t="str">
        <f t="shared" si="147"/>
        <v/>
      </c>
      <c r="AG85" s="208"/>
      <c r="AH85" s="217" t="str">
        <f t="shared" si="148"/>
        <v/>
      </c>
      <c r="AI85" s="208"/>
      <c r="AJ85" s="217" t="str">
        <f t="shared" si="149"/>
        <v/>
      </c>
      <c r="AK85" s="208"/>
      <c r="AL85" s="217" t="str">
        <f t="shared" si="150"/>
        <v/>
      </c>
      <c r="AM85" s="208"/>
      <c r="AN85" s="217" t="str">
        <f t="shared" si="151"/>
        <v/>
      </c>
      <c r="AO85" s="208"/>
      <c r="AP85" s="217" t="str">
        <f t="shared" si="152"/>
        <v/>
      </c>
      <c r="AQ85" s="229"/>
      <c r="AR85" s="227">
        <f t="shared" si="153"/>
        <v>0</v>
      </c>
      <c r="AS85" s="228"/>
      <c r="AT85" s="210"/>
      <c r="AU85" s="227">
        <f t="shared" si="154"/>
        <v>0</v>
      </c>
      <c r="AV85" s="228"/>
      <c r="AW85" s="210"/>
      <c r="AX85" s="227">
        <v>0</v>
      </c>
      <c r="AY85" s="228"/>
      <c r="AZ85" s="210">
        <v>308646</v>
      </c>
      <c r="BA85" s="227">
        <f t="shared" si="155"/>
        <v>308646</v>
      </c>
      <c r="BB85" s="228"/>
      <c r="BC85" s="210"/>
      <c r="BD85" s="227">
        <f t="shared" si="156"/>
        <v>0</v>
      </c>
      <c r="BE85" s="228"/>
      <c r="BF85" s="210"/>
      <c r="BG85" s="227">
        <f t="shared" si="157"/>
        <v>0</v>
      </c>
      <c r="BH85" s="228"/>
      <c r="BI85" s="210"/>
      <c r="BJ85" s="227">
        <f t="shared" si="158"/>
        <v>0</v>
      </c>
      <c r="BK85" s="228"/>
      <c r="BL85" s="210"/>
      <c r="BM85" s="227">
        <f t="shared" si="159"/>
        <v>0</v>
      </c>
      <c r="BN85" s="228"/>
      <c r="BO85" s="210"/>
      <c r="BP85" s="227">
        <f t="shared" si="160"/>
        <v>0</v>
      </c>
      <c r="BQ85" s="228"/>
      <c r="BR85" s="230"/>
      <c r="BS85" s="629">
        <f>SUM(AR81:AR92,AU81:AU92,AX81:AX92,BA81:BA92,BD81:BD92)</f>
        <v>2651396</v>
      </c>
    </row>
    <row r="86" spans="1:71" x14ac:dyDescent="0.3">
      <c r="A86" s="615"/>
      <c r="B86" s="618"/>
      <c r="C86" s="621"/>
      <c r="D86" s="624"/>
      <c r="E86" s="627"/>
      <c r="F86" s="207" t="s">
        <v>57</v>
      </c>
      <c r="G86" s="208"/>
      <c r="H86" s="214" t="str">
        <f t="shared" si="135"/>
        <v/>
      </c>
      <c r="I86" s="208"/>
      <c r="J86" s="214" t="str">
        <f t="shared" si="136"/>
        <v/>
      </c>
      <c r="K86" s="208"/>
      <c r="L86" s="214" t="str">
        <f t="shared" si="137"/>
        <v/>
      </c>
      <c r="M86" s="208"/>
      <c r="N86" s="214" t="str">
        <f t="shared" si="138"/>
        <v/>
      </c>
      <c r="O86" s="208"/>
      <c r="P86" s="214" t="str">
        <f t="shared" si="139"/>
        <v/>
      </c>
      <c r="Q86" s="208"/>
      <c r="R86" s="214" t="str">
        <f t="shared" si="140"/>
        <v/>
      </c>
      <c r="S86" s="208"/>
      <c r="T86" s="214" t="str">
        <f t="shared" si="141"/>
        <v/>
      </c>
      <c r="U86" s="208"/>
      <c r="V86" s="214" t="str">
        <f t="shared" si="142"/>
        <v/>
      </c>
      <c r="W86" s="208"/>
      <c r="X86" s="214" t="str">
        <f t="shared" si="143"/>
        <v/>
      </c>
      <c r="Y86" s="208"/>
      <c r="Z86" s="214" t="str">
        <f t="shared" si="144"/>
        <v/>
      </c>
      <c r="AA86" s="208"/>
      <c r="AB86" s="214" t="str">
        <f t="shared" si="145"/>
        <v/>
      </c>
      <c r="AC86" s="208"/>
      <c r="AD86" s="214" t="str">
        <f t="shared" si="146"/>
        <v/>
      </c>
      <c r="AE86" s="208"/>
      <c r="AF86" s="214" t="str">
        <f t="shared" si="147"/>
        <v/>
      </c>
      <c r="AG86" s="208"/>
      <c r="AH86" s="214" t="str">
        <f t="shared" si="148"/>
        <v/>
      </c>
      <c r="AI86" s="208"/>
      <c r="AJ86" s="214" t="str">
        <f t="shared" si="149"/>
        <v/>
      </c>
      <c r="AK86" s="208"/>
      <c r="AL86" s="214" t="str">
        <f t="shared" si="150"/>
        <v/>
      </c>
      <c r="AM86" s="208"/>
      <c r="AN86" s="214" t="str">
        <f t="shared" si="151"/>
        <v/>
      </c>
      <c r="AO86" s="208"/>
      <c r="AP86" s="214" t="str">
        <f t="shared" si="152"/>
        <v/>
      </c>
      <c r="AQ86" s="229"/>
      <c r="AR86" s="227">
        <f t="shared" si="153"/>
        <v>0</v>
      </c>
      <c r="AS86" s="228"/>
      <c r="AT86" s="210"/>
      <c r="AU86" s="227">
        <f t="shared" si="154"/>
        <v>0</v>
      </c>
      <c r="AV86" s="228"/>
      <c r="AW86" s="210"/>
      <c r="AX86" s="227">
        <v>0</v>
      </c>
      <c r="AY86" s="228"/>
      <c r="AZ86" s="210">
        <v>2300000</v>
      </c>
      <c r="BA86" s="227">
        <f t="shared" si="155"/>
        <v>2300000</v>
      </c>
      <c r="BB86" s="228"/>
      <c r="BC86" s="210"/>
      <c r="BD86" s="227">
        <f t="shared" si="156"/>
        <v>0</v>
      </c>
      <c r="BE86" s="228"/>
      <c r="BF86" s="210"/>
      <c r="BG86" s="227">
        <f t="shared" si="157"/>
        <v>0</v>
      </c>
      <c r="BH86" s="228"/>
      <c r="BI86" s="210"/>
      <c r="BJ86" s="227">
        <f t="shared" si="158"/>
        <v>0</v>
      </c>
      <c r="BK86" s="228"/>
      <c r="BL86" s="210"/>
      <c r="BM86" s="227">
        <f t="shared" si="159"/>
        <v>0</v>
      </c>
      <c r="BN86" s="228"/>
      <c r="BO86" s="210"/>
      <c r="BP86" s="227">
        <f t="shared" si="160"/>
        <v>0</v>
      </c>
      <c r="BQ86" s="228"/>
      <c r="BR86" s="230"/>
      <c r="BS86" s="630"/>
    </row>
    <row r="87" spans="1:71" x14ac:dyDescent="0.3">
      <c r="A87" s="615"/>
      <c r="B87" s="618"/>
      <c r="C87" s="621"/>
      <c r="D87" s="624"/>
      <c r="E87" s="627"/>
      <c r="F87" s="207" t="s">
        <v>58</v>
      </c>
      <c r="G87" s="208"/>
      <c r="H87" s="214" t="str">
        <f t="shared" si="135"/>
        <v/>
      </c>
      <c r="I87" s="208"/>
      <c r="J87" s="214" t="str">
        <f t="shared" si="136"/>
        <v/>
      </c>
      <c r="K87" s="208"/>
      <c r="L87" s="214" t="str">
        <f t="shared" si="137"/>
        <v/>
      </c>
      <c r="M87" s="208"/>
      <c r="N87" s="214" t="str">
        <f t="shared" si="138"/>
        <v/>
      </c>
      <c r="O87" s="208"/>
      <c r="P87" s="214" t="str">
        <f t="shared" si="139"/>
        <v/>
      </c>
      <c r="Q87" s="208"/>
      <c r="R87" s="214" t="str">
        <f t="shared" si="140"/>
        <v/>
      </c>
      <c r="S87" s="208"/>
      <c r="T87" s="214" t="str">
        <f t="shared" si="141"/>
        <v/>
      </c>
      <c r="U87" s="208"/>
      <c r="V87" s="214" t="str">
        <f t="shared" si="142"/>
        <v/>
      </c>
      <c r="W87" s="208"/>
      <c r="X87" s="214" t="str">
        <f t="shared" si="143"/>
        <v/>
      </c>
      <c r="Y87" s="208"/>
      <c r="Z87" s="214" t="str">
        <f t="shared" si="144"/>
        <v/>
      </c>
      <c r="AA87" s="208"/>
      <c r="AB87" s="214" t="str">
        <f t="shared" si="145"/>
        <v/>
      </c>
      <c r="AC87" s="208"/>
      <c r="AD87" s="214" t="str">
        <f t="shared" si="146"/>
        <v/>
      </c>
      <c r="AE87" s="208"/>
      <c r="AF87" s="214" t="str">
        <f t="shared" si="147"/>
        <v/>
      </c>
      <c r="AG87" s="208"/>
      <c r="AH87" s="214" t="str">
        <f t="shared" si="148"/>
        <v/>
      </c>
      <c r="AI87" s="208"/>
      <c r="AJ87" s="214" t="str">
        <f t="shared" si="149"/>
        <v/>
      </c>
      <c r="AK87" s="208"/>
      <c r="AL87" s="214" t="str">
        <f t="shared" si="150"/>
        <v/>
      </c>
      <c r="AM87" s="208"/>
      <c r="AN87" s="214" t="str">
        <f t="shared" si="151"/>
        <v/>
      </c>
      <c r="AO87" s="208"/>
      <c r="AP87" s="214" t="str">
        <f t="shared" si="152"/>
        <v/>
      </c>
      <c r="AQ87" s="229"/>
      <c r="AR87" s="227">
        <f t="shared" si="153"/>
        <v>0</v>
      </c>
      <c r="AS87" s="228"/>
      <c r="AT87" s="210"/>
      <c r="AU87" s="227">
        <f t="shared" si="154"/>
        <v>0</v>
      </c>
      <c r="AV87" s="228"/>
      <c r="AW87" s="210"/>
      <c r="AX87" s="227">
        <f t="shared" ref="AX87:AX92" si="161">AW87-AY87</f>
        <v>0</v>
      </c>
      <c r="AY87" s="228"/>
      <c r="AZ87" s="210"/>
      <c r="BA87" s="227">
        <f t="shared" si="155"/>
        <v>0</v>
      </c>
      <c r="BB87" s="228"/>
      <c r="BC87" s="210"/>
      <c r="BD87" s="227">
        <f t="shared" si="156"/>
        <v>0</v>
      </c>
      <c r="BE87" s="228"/>
      <c r="BF87" s="210"/>
      <c r="BG87" s="227">
        <f t="shared" si="157"/>
        <v>0</v>
      </c>
      <c r="BH87" s="228"/>
      <c r="BI87" s="210"/>
      <c r="BJ87" s="227">
        <f t="shared" si="158"/>
        <v>0</v>
      </c>
      <c r="BK87" s="228"/>
      <c r="BL87" s="210"/>
      <c r="BM87" s="227">
        <f t="shared" si="159"/>
        <v>0</v>
      </c>
      <c r="BN87" s="228"/>
      <c r="BO87" s="210"/>
      <c r="BP87" s="227">
        <f t="shared" si="160"/>
        <v>0</v>
      </c>
      <c r="BQ87" s="228"/>
      <c r="BR87" s="230"/>
      <c r="BS87" s="218" t="s">
        <v>44</v>
      </c>
    </row>
    <row r="88" spans="1:71" x14ac:dyDescent="0.3">
      <c r="A88" s="615"/>
      <c r="B88" s="618"/>
      <c r="C88" s="621"/>
      <c r="D88" s="624"/>
      <c r="E88" s="627"/>
      <c r="F88" s="207" t="s">
        <v>59</v>
      </c>
      <c r="G88" s="208"/>
      <c r="H88" s="214" t="str">
        <f t="shared" si="135"/>
        <v/>
      </c>
      <c r="I88" s="208"/>
      <c r="J88" s="214" t="str">
        <f t="shared" si="136"/>
        <v/>
      </c>
      <c r="K88" s="208"/>
      <c r="L88" s="214" t="str">
        <f t="shared" si="137"/>
        <v/>
      </c>
      <c r="M88" s="208"/>
      <c r="N88" s="214" t="str">
        <f t="shared" si="138"/>
        <v/>
      </c>
      <c r="O88" s="208"/>
      <c r="P88" s="214" t="str">
        <f t="shared" si="139"/>
        <v/>
      </c>
      <c r="Q88" s="208"/>
      <c r="R88" s="214" t="str">
        <f t="shared" si="140"/>
        <v/>
      </c>
      <c r="S88" s="208"/>
      <c r="T88" s="214" t="str">
        <f t="shared" si="141"/>
        <v/>
      </c>
      <c r="U88" s="208"/>
      <c r="V88" s="214" t="str">
        <f t="shared" si="142"/>
        <v/>
      </c>
      <c r="W88" s="208"/>
      <c r="X88" s="214" t="str">
        <f t="shared" si="143"/>
        <v/>
      </c>
      <c r="Y88" s="208"/>
      <c r="Z88" s="214" t="str">
        <f t="shared" si="144"/>
        <v/>
      </c>
      <c r="AA88" s="208"/>
      <c r="AB88" s="214" t="str">
        <f t="shared" si="145"/>
        <v/>
      </c>
      <c r="AC88" s="208"/>
      <c r="AD88" s="214" t="str">
        <f t="shared" si="146"/>
        <v/>
      </c>
      <c r="AE88" s="208"/>
      <c r="AF88" s="214" t="str">
        <f t="shared" si="147"/>
        <v/>
      </c>
      <c r="AG88" s="208"/>
      <c r="AH88" s="214" t="str">
        <f t="shared" si="148"/>
        <v/>
      </c>
      <c r="AI88" s="208"/>
      <c r="AJ88" s="214" t="str">
        <f t="shared" si="149"/>
        <v/>
      </c>
      <c r="AK88" s="208"/>
      <c r="AL88" s="214" t="str">
        <f t="shared" si="150"/>
        <v/>
      </c>
      <c r="AM88" s="208"/>
      <c r="AN88" s="214" t="str">
        <f t="shared" si="151"/>
        <v/>
      </c>
      <c r="AO88" s="208"/>
      <c r="AP88" s="214" t="str">
        <f t="shared" si="152"/>
        <v/>
      </c>
      <c r="AQ88" s="229"/>
      <c r="AR88" s="227">
        <f t="shared" si="153"/>
        <v>0</v>
      </c>
      <c r="AS88" s="228"/>
      <c r="AT88" s="210"/>
      <c r="AU88" s="227">
        <f t="shared" si="154"/>
        <v>0</v>
      </c>
      <c r="AV88" s="228"/>
      <c r="AW88" s="210"/>
      <c r="AX88" s="227">
        <f t="shared" si="161"/>
        <v>0</v>
      </c>
      <c r="AY88" s="228"/>
      <c r="AZ88" s="210"/>
      <c r="BA88" s="227">
        <f t="shared" si="155"/>
        <v>0</v>
      </c>
      <c r="BB88" s="228"/>
      <c r="BC88" s="210"/>
      <c r="BD88" s="227">
        <f t="shared" si="156"/>
        <v>0</v>
      </c>
      <c r="BE88" s="228"/>
      <c r="BF88" s="210"/>
      <c r="BG88" s="227">
        <f t="shared" si="157"/>
        <v>0</v>
      </c>
      <c r="BH88" s="228"/>
      <c r="BI88" s="210"/>
      <c r="BJ88" s="227">
        <f t="shared" si="158"/>
        <v>0</v>
      </c>
      <c r="BK88" s="228"/>
      <c r="BL88" s="210"/>
      <c r="BM88" s="227">
        <f t="shared" si="159"/>
        <v>0</v>
      </c>
      <c r="BN88" s="228"/>
      <c r="BO88" s="210"/>
      <c r="BP88" s="227">
        <f t="shared" si="160"/>
        <v>0</v>
      </c>
      <c r="BQ88" s="228"/>
      <c r="BR88" s="230"/>
      <c r="BS88" s="629">
        <f>SUM(AS81:AS92,AV81:AV92,AY81:AY92,BB81:BB92,BE81:BE92)+SUM(AP81:AP92,AN81:AN92,AL81:AL92,AJ81:AJ92,AH81:AH92,AF81:AF92,AD81:AD92,AB81:AB92,Z81:Z92,X81:X92,V81:V92,T81:T92,R81:R92,P81:P92,N81:N92,L81:L92,J81:J92,H81:H92)</f>
        <v>920848</v>
      </c>
    </row>
    <row r="89" spans="1:71" x14ac:dyDescent="0.3">
      <c r="A89" s="615"/>
      <c r="B89" s="618"/>
      <c r="C89" s="621"/>
      <c r="D89" s="624"/>
      <c r="E89" s="627"/>
      <c r="F89" s="207" t="s">
        <v>60</v>
      </c>
      <c r="G89" s="208"/>
      <c r="H89" s="214" t="str">
        <f t="shared" si="135"/>
        <v/>
      </c>
      <c r="I89" s="208"/>
      <c r="J89" s="214" t="str">
        <f t="shared" si="136"/>
        <v/>
      </c>
      <c r="K89" s="208"/>
      <c r="L89" s="214" t="str">
        <f t="shared" si="137"/>
        <v/>
      </c>
      <c r="M89" s="208"/>
      <c r="N89" s="214" t="str">
        <f t="shared" si="138"/>
        <v/>
      </c>
      <c r="O89" s="208"/>
      <c r="P89" s="214" t="str">
        <f t="shared" si="139"/>
        <v/>
      </c>
      <c r="Q89" s="208"/>
      <c r="R89" s="214" t="str">
        <f t="shared" si="140"/>
        <v/>
      </c>
      <c r="S89" s="208"/>
      <c r="T89" s="214" t="str">
        <f t="shared" si="141"/>
        <v/>
      </c>
      <c r="U89" s="208"/>
      <c r="V89" s="214" t="str">
        <f t="shared" si="142"/>
        <v/>
      </c>
      <c r="W89" s="208"/>
      <c r="X89" s="214" t="str">
        <f t="shared" si="143"/>
        <v/>
      </c>
      <c r="Y89" s="208"/>
      <c r="Z89" s="214" t="str">
        <f t="shared" si="144"/>
        <v/>
      </c>
      <c r="AA89" s="208"/>
      <c r="AB89" s="214" t="str">
        <f t="shared" si="145"/>
        <v/>
      </c>
      <c r="AC89" s="208"/>
      <c r="AD89" s="214" t="str">
        <f t="shared" si="146"/>
        <v/>
      </c>
      <c r="AE89" s="208"/>
      <c r="AF89" s="214" t="str">
        <f t="shared" si="147"/>
        <v/>
      </c>
      <c r="AG89" s="208"/>
      <c r="AH89" s="214" t="str">
        <f t="shared" si="148"/>
        <v/>
      </c>
      <c r="AI89" s="208"/>
      <c r="AJ89" s="214" t="str">
        <f t="shared" si="149"/>
        <v/>
      </c>
      <c r="AK89" s="208"/>
      <c r="AL89" s="214" t="str">
        <f t="shared" si="150"/>
        <v/>
      </c>
      <c r="AM89" s="208"/>
      <c r="AN89" s="214" t="str">
        <f t="shared" si="151"/>
        <v/>
      </c>
      <c r="AO89" s="208"/>
      <c r="AP89" s="214" t="str">
        <f t="shared" si="152"/>
        <v/>
      </c>
      <c r="AQ89" s="229"/>
      <c r="AR89" s="227">
        <f t="shared" si="153"/>
        <v>0</v>
      </c>
      <c r="AS89" s="228"/>
      <c r="AT89" s="210"/>
      <c r="AU89" s="227">
        <f t="shared" si="154"/>
        <v>0</v>
      </c>
      <c r="AV89" s="228"/>
      <c r="AW89" s="210"/>
      <c r="AX89" s="227">
        <f t="shared" si="161"/>
        <v>0</v>
      </c>
      <c r="AY89" s="228"/>
      <c r="AZ89" s="210"/>
      <c r="BA89" s="227">
        <f t="shared" si="155"/>
        <v>0</v>
      </c>
      <c r="BB89" s="228"/>
      <c r="BC89" s="210"/>
      <c r="BD89" s="227">
        <f t="shared" si="156"/>
        <v>0</v>
      </c>
      <c r="BE89" s="228"/>
      <c r="BF89" s="210"/>
      <c r="BG89" s="227">
        <f t="shared" si="157"/>
        <v>0</v>
      </c>
      <c r="BH89" s="228"/>
      <c r="BI89" s="210"/>
      <c r="BJ89" s="227">
        <f t="shared" si="158"/>
        <v>0</v>
      </c>
      <c r="BK89" s="228"/>
      <c r="BL89" s="210"/>
      <c r="BM89" s="227">
        <f t="shared" si="159"/>
        <v>0</v>
      </c>
      <c r="BN89" s="228"/>
      <c r="BO89" s="210"/>
      <c r="BP89" s="227">
        <f t="shared" si="160"/>
        <v>0</v>
      </c>
      <c r="BQ89" s="228"/>
      <c r="BR89" s="230"/>
      <c r="BS89" s="629"/>
    </row>
    <row r="90" spans="1:71" x14ac:dyDescent="0.3">
      <c r="A90" s="615"/>
      <c r="B90" s="618"/>
      <c r="C90" s="621"/>
      <c r="D90" s="624"/>
      <c r="E90" s="627"/>
      <c r="F90" s="207" t="s">
        <v>61</v>
      </c>
      <c r="G90" s="208"/>
      <c r="H90" s="217" t="str">
        <f t="shared" si="135"/>
        <v/>
      </c>
      <c r="I90" s="208"/>
      <c r="J90" s="217" t="str">
        <f t="shared" si="136"/>
        <v/>
      </c>
      <c r="K90" s="208"/>
      <c r="L90" s="217" t="str">
        <f t="shared" si="137"/>
        <v/>
      </c>
      <c r="M90" s="208"/>
      <c r="N90" s="217" t="str">
        <f t="shared" si="138"/>
        <v/>
      </c>
      <c r="O90" s="208"/>
      <c r="P90" s="217" t="str">
        <f t="shared" si="139"/>
        <v/>
      </c>
      <c r="Q90" s="208"/>
      <c r="R90" s="217" t="str">
        <f t="shared" si="140"/>
        <v/>
      </c>
      <c r="S90" s="208"/>
      <c r="T90" s="217" t="str">
        <f t="shared" si="141"/>
        <v/>
      </c>
      <c r="U90" s="208"/>
      <c r="V90" s="217" t="str">
        <f t="shared" si="142"/>
        <v/>
      </c>
      <c r="W90" s="208"/>
      <c r="X90" s="217" t="str">
        <f t="shared" si="143"/>
        <v/>
      </c>
      <c r="Y90" s="208"/>
      <c r="Z90" s="217" t="str">
        <f t="shared" si="144"/>
        <v/>
      </c>
      <c r="AA90" s="208"/>
      <c r="AB90" s="217" t="str">
        <f t="shared" si="145"/>
        <v/>
      </c>
      <c r="AC90" s="208"/>
      <c r="AD90" s="217" t="str">
        <f t="shared" si="146"/>
        <v/>
      </c>
      <c r="AE90" s="208"/>
      <c r="AF90" s="217" t="str">
        <f t="shared" si="147"/>
        <v/>
      </c>
      <c r="AG90" s="208"/>
      <c r="AH90" s="217" t="str">
        <f t="shared" si="148"/>
        <v/>
      </c>
      <c r="AI90" s="208"/>
      <c r="AJ90" s="217" t="str">
        <f t="shared" si="149"/>
        <v/>
      </c>
      <c r="AK90" s="208"/>
      <c r="AL90" s="217" t="str">
        <f t="shared" si="150"/>
        <v/>
      </c>
      <c r="AM90" s="208"/>
      <c r="AN90" s="217" t="str">
        <f t="shared" si="151"/>
        <v/>
      </c>
      <c r="AO90" s="208"/>
      <c r="AP90" s="217" t="str">
        <f t="shared" si="152"/>
        <v/>
      </c>
      <c r="AQ90" s="229"/>
      <c r="AR90" s="227">
        <f t="shared" si="153"/>
        <v>0</v>
      </c>
      <c r="AS90" s="228"/>
      <c r="AT90" s="210"/>
      <c r="AU90" s="227">
        <f t="shared" si="154"/>
        <v>0</v>
      </c>
      <c r="AV90" s="228"/>
      <c r="AW90" s="210"/>
      <c r="AX90" s="227">
        <f t="shared" si="161"/>
        <v>0</v>
      </c>
      <c r="AY90" s="228"/>
      <c r="AZ90" s="210"/>
      <c r="BA90" s="227">
        <f t="shared" si="155"/>
        <v>0</v>
      </c>
      <c r="BB90" s="228"/>
      <c r="BC90" s="210"/>
      <c r="BD90" s="227">
        <f t="shared" si="156"/>
        <v>0</v>
      </c>
      <c r="BE90" s="228"/>
      <c r="BF90" s="210"/>
      <c r="BG90" s="227">
        <f t="shared" si="157"/>
        <v>0</v>
      </c>
      <c r="BH90" s="228"/>
      <c r="BI90" s="210"/>
      <c r="BJ90" s="227">
        <f t="shared" si="158"/>
        <v>0</v>
      </c>
      <c r="BK90" s="228"/>
      <c r="BL90" s="210"/>
      <c r="BM90" s="227">
        <f t="shared" si="159"/>
        <v>0</v>
      </c>
      <c r="BN90" s="228"/>
      <c r="BO90" s="210"/>
      <c r="BP90" s="227">
        <f t="shared" si="160"/>
        <v>0</v>
      </c>
      <c r="BQ90" s="228"/>
      <c r="BR90" s="230"/>
      <c r="BS90" s="218" t="s">
        <v>62</v>
      </c>
    </row>
    <row r="91" spans="1:71" x14ac:dyDescent="0.3">
      <c r="A91" s="615"/>
      <c r="B91" s="618"/>
      <c r="C91" s="621"/>
      <c r="D91" s="624"/>
      <c r="E91" s="627"/>
      <c r="F91" s="207" t="s">
        <v>63</v>
      </c>
      <c r="G91" s="208"/>
      <c r="H91" s="214" t="str">
        <f t="shared" si="135"/>
        <v/>
      </c>
      <c r="I91" s="208"/>
      <c r="J91" s="214" t="str">
        <f t="shared" si="136"/>
        <v/>
      </c>
      <c r="K91" s="208"/>
      <c r="L91" s="214" t="str">
        <f t="shared" si="137"/>
        <v/>
      </c>
      <c r="M91" s="208"/>
      <c r="N91" s="214" t="str">
        <f t="shared" si="138"/>
        <v/>
      </c>
      <c r="O91" s="208"/>
      <c r="P91" s="214" t="str">
        <f t="shared" si="139"/>
        <v/>
      </c>
      <c r="Q91" s="208"/>
      <c r="R91" s="214" t="str">
        <f t="shared" si="140"/>
        <v/>
      </c>
      <c r="S91" s="208"/>
      <c r="T91" s="214" t="str">
        <f t="shared" si="141"/>
        <v/>
      </c>
      <c r="U91" s="208"/>
      <c r="V91" s="214" t="str">
        <f t="shared" si="142"/>
        <v/>
      </c>
      <c r="W91" s="208"/>
      <c r="X91" s="214" t="str">
        <f t="shared" si="143"/>
        <v/>
      </c>
      <c r="Y91" s="208"/>
      <c r="Z91" s="214" t="str">
        <f t="shared" si="144"/>
        <v/>
      </c>
      <c r="AA91" s="208"/>
      <c r="AB91" s="214" t="str">
        <f t="shared" si="145"/>
        <v/>
      </c>
      <c r="AC91" s="208"/>
      <c r="AD91" s="214" t="str">
        <f t="shared" si="146"/>
        <v/>
      </c>
      <c r="AE91" s="208"/>
      <c r="AF91" s="214" t="str">
        <f t="shared" si="147"/>
        <v/>
      </c>
      <c r="AG91" s="208"/>
      <c r="AH91" s="214" t="str">
        <f t="shared" si="148"/>
        <v/>
      </c>
      <c r="AI91" s="208"/>
      <c r="AJ91" s="214" t="str">
        <f t="shared" si="149"/>
        <v/>
      </c>
      <c r="AK91" s="208"/>
      <c r="AL91" s="214" t="str">
        <f t="shared" si="150"/>
        <v/>
      </c>
      <c r="AM91" s="208"/>
      <c r="AN91" s="214" t="str">
        <f t="shared" si="151"/>
        <v/>
      </c>
      <c r="AO91" s="208"/>
      <c r="AP91" s="214" t="str">
        <f t="shared" si="152"/>
        <v/>
      </c>
      <c r="AQ91" s="229"/>
      <c r="AR91" s="227">
        <f t="shared" si="153"/>
        <v>0</v>
      </c>
      <c r="AS91" s="228"/>
      <c r="AT91" s="210"/>
      <c r="AU91" s="227">
        <f t="shared" si="154"/>
        <v>0</v>
      </c>
      <c r="AV91" s="228"/>
      <c r="AW91" s="210"/>
      <c r="AX91" s="227">
        <f t="shared" si="161"/>
        <v>0</v>
      </c>
      <c r="AY91" s="228"/>
      <c r="AZ91" s="210"/>
      <c r="BA91" s="227">
        <f t="shared" si="155"/>
        <v>0</v>
      </c>
      <c r="BB91" s="228"/>
      <c r="BC91" s="210"/>
      <c r="BD91" s="227">
        <f t="shared" si="156"/>
        <v>0</v>
      </c>
      <c r="BE91" s="228"/>
      <c r="BF91" s="210"/>
      <c r="BG91" s="227">
        <f t="shared" si="157"/>
        <v>0</v>
      </c>
      <c r="BH91" s="228"/>
      <c r="BI91" s="210"/>
      <c r="BJ91" s="227">
        <f t="shared" si="158"/>
        <v>0</v>
      </c>
      <c r="BK91" s="228"/>
      <c r="BL91" s="210"/>
      <c r="BM91" s="227">
        <f t="shared" si="159"/>
        <v>0</v>
      </c>
      <c r="BN91" s="228"/>
      <c r="BO91" s="210"/>
      <c r="BP91" s="227">
        <f t="shared" si="160"/>
        <v>0</v>
      </c>
      <c r="BQ91" s="228"/>
      <c r="BR91" s="230"/>
      <c r="BS91" s="653">
        <f>BS88/BS82</f>
        <v>0.25777858399370257</v>
      </c>
    </row>
    <row r="92" spans="1:71" ht="15" thickBot="1" x14ac:dyDescent="0.35">
      <c r="A92" s="616"/>
      <c r="B92" s="619"/>
      <c r="C92" s="622"/>
      <c r="D92" s="625"/>
      <c r="E92" s="628"/>
      <c r="F92" s="219" t="s">
        <v>64</v>
      </c>
      <c r="G92" s="220"/>
      <c r="H92" s="221" t="str">
        <f t="shared" si="135"/>
        <v/>
      </c>
      <c r="I92" s="220"/>
      <c r="J92" s="221" t="str">
        <f t="shared" si="136"/>
        <v/>
      </c>
      <c r="K92" s="220"/>
      <c r="L92" s="221" t="str">
        <f t="shared" si="137"/>
        <v/>
      </c>
      <c r="M92" s="220"/>
      <c r="N92" s="221" t="str">
        <f t="shared" si="138"/>
        <v/>
      </c>
      <c r="O92" s="220"/>
      <c r="P92" s="221" t="str">
        <f t="shared" si="139"/>
        <v/>
      </c>
      <c r="Q92" s="220"/>
      <c r="R92" s="221" t="str">
        <f t="shared" si="140"/>
        <v/>
      </c>
      <c r="S92" s="220"/>
      <c r="T92" s="221" t="str">
        <f t="shared" si="141"/>
        <v/>
      </c>
      <c r="U92" s="220"/>
      <c r="V92" s="221" t="str">
        <f t="shared" si="142"/>
        <v/>
      </c>
      <c r="W92" s="220"/>
      <c r="X92" s="221" t="str">
        <f t="shared" si="143"/>
        <v/>
      </c>
      <c r="Y92" s="220"/>
      <c r="Z92" s="221" t="str">
        <f t="shared" si="144"/>
        <v/>
      </c>
      <c r="AA92" s="220"/>
      <c r="AB92" s="221" t="str">
        <f t="shared" si="145"/>
        <v/>
      </c>
      <c r="AC92" s="220"/>
      <c r="AD92" s="221" t="str">
        <f t="shared" si="146"/>
        <v/>
      </c>
      <c r="AE92" s="220"/>
      <c r="AF92" s="221" t="str">
        <f t="shared" si="147"/>
        <v/>
      </c>
      <c r="AG92" s="220"/>
      <c r="AH92" s="221" t="str">
        <f t="shared" si="148"/>
        <v/>
      </c>
      <c r="AI92" s="220"/>
      <c r="AJ92" s="221" t="str">
        <f t="shared" si="149"/>
        <v/>
      </c>
      <c r="AK92" s="220"/>
      <c r="AL92" s="221" t="str">
        <f t="shared" si="150"/>
        <v/>
      </c>
      <c r="AM92" s="220"/>
      <c r="AN92" s="221" t="str">
        <f t="shared" si="151"/>
        <v/>
      </c>
      <c r="AO92" s="220"/>
      <c r="AP92" s="221" t="str">
        <f t="shared" si="152"/>
        <v/>
      </c>
      <c r="AQ92" s="231"/>
      <c r="AR92" s="232">
        <f t="shared" si="153"/>
        <v>0</v>
      </c>
      <c r="AS92" s="233"/>
      <c r="AT92" s="222"/>
      <c r="AU92" s="232">
        <f t="shared" si="154"/>
        <v>0</v>
      </c>
      <c r="AV92" s="233"/>
      <c r="AW92" s="222"/>
      <c r="AX92" s="232">
        <f t="shared" si="161"/>
        <v>0</v>
      </c>
      <c r="AY92" s="233"/>
      <c r="AZ92" s="222"/>
      <c r="BA92" s="232">
        <f t="shared" si="155"/>
        <v>0</v>
      </c>
      <c r="BB92" s="233"/>
      <c r="BC92" s="222"/>
      <c r="BD92" s="232">
        <f t="shared" si="156"/>
        <v>0</v>
      </c>
      <c r="BE92" s="233"/>
      <c r="BF92" s="222"/>
      <c r="BG92" s="232">
        <f t="shared" si="157"/>
        <v>0</v>
      </c>
      <c r="BH92" s="233"/>
      <c r="BI92" s="222"/>
      <c r="BJ92" s="232">
        <f t="shared" si="158"/>
        <v>0</v>
      </c>
      <c r="BK92" s="233"/>
      <c r="BL92" s="222"/>
      <c r="BM92" s="232">
        <f t="shared" si="159"/>
        <v>0</v>
      </c>
      <c r="BN92" s="233"/>
      <c r="BO92" s="222"/>
      <c r="BP92" s="232">
        <f t="shared" si="160"/>
        <v>0</v>
      </c>
      <c r="BQ92" s="233"/>
      <c r="BR92" s="234"/>
      <c r="BS92" s="654"/>
    </row>
    <row r="93" spans="1:71" ht="15" customHeight="1" x14ac:dyDescent="0.3">
      <c r="A93" s="643" t="s">
        <v>27</v>
      </c>
      <c r="B93" s="645" t="s">
        <v>28</v>
      </c>
      <c r="C93" s="645" t="s">
        <v>154</v>
      </c>
      <c r="D93" s="645" t="s">
        <v>30</v>
      </c>
      <c r="E93" s="635" t="s">
        <v>31</v>
      </c>
      <c r="F93" s="647" t="s">
        <v>32</v>
      </c>
      <c r="G93" s="639" t="s">
        <v>33</v>
      </c>
      <c r="H93" s="641" t="s">
        <v>34</v>
      </c>
      <c r="I93" s="639" t="s">
        <v>33</v>
      </c>
      <c r="J93" s="641" t="s">
        <v>34</v>
      </c>
      <c r="K93" s="639" t="s">
        <v>33</v>
      </c>
      <c r="L93" s="641" t="s">
        <v>34</v>
      </c>
      <c r="M93" s="639" t="s">
        <v>33</v>
      </c>
      <c r="N93" s="641" t="s">
        <v>34</v>
      </c>
      <c r="O93" s="639" t="s">
        <v>33</v>
      </c>
      <c r="P93" s="641" t="s">
        <v>34</v>
      </c>
      <c r="Q93" s="639" t="s">
        <v>33</v>
      </c>
      <c r="R93" s="641" t="s">
        <v>34</v>
      </c>
      <c r="S93" s="639" t="s">
        <v>33</v>
      </c>
      <c r="T93" s="641" t="s">
        <v>34</v>
      </c>
      <c r="U93" s="639" t="s">
        <v>33</v>
      </c>
      <c r="V93" s="641" t="s">
        <v>34</v>
      </c>
      <c r="W93" s="639" t="s">
        <v>33</v>
      </c>
      <c r="X93" s="641" t="s">
        <v>34</v>
      </c>
      <c r="Y93" s="639" t="s">
        <v>33</v>
      </c>
      <c r="Z93" s="641" t="s">
        <v>34</v>
      </c>
      <c r="AA93" s="639" t="s">
        <v>33</v>
      </c>
      <c r="AB93" s="641" t="s">
        <v>34</v>
      </c>
      <c r="AC93" s="639" t="s">
        <v>33</v>
      </c>
      <c r="AD93" s="641" t="s">
        <v>34</v>
      </c>
      <c r="AE93" s="639" t="s">
        <v>33</v>
      </c>
      <c r="AF93" s="641" t="s">
        <v>34</v>
      </c>
      <c r="AG93" s="639" t="s">
        <v>33</v>
      </c>
      <c r="AH93" s="641" t="s">
        <v>34</v>
      </c>
      <c r="AI93" s="639" t="s">
        <v>33</v>
      </c>
      <c r="AJ93" s="641" t="s">
        <v>34</v>
      </c>
      <c r="AK93" s="639" t="s">
        <v>33</v>
      </c>
      <c r="AL93" s="641" t="s">
        <v>34</v>
      </c>
      <c r="AM93" s="639" t="s">
        <v>33</v>
      </c>
      <c r="AN93" s="641" t="s">
        <v>34</v>
      </c>
      <c r="AO93" s="639" t="s">
        <v>33</v>
      </c>
      <c r="AP93" s="641" t="s">
        <v>34</v>
      </c>
      <c r="AQ93" s="633" t="s">
        <v>33</v>
      </c>
      <c r="AR93" s="635" t="s">
        <v>35</v>
      </c>
      <c r="AS93" s="637" t="s">
        <v>34</v>
      </c>
      <c r="AT93" s="666" t="s">
        <v>33</v>
      </c>
      <c r="AU93" s="635" t="s">
        <v>35</v>
      </c>
      <c r="AV93" s="637" t="s">
        <v>34</v>
      </c>
      <c r="AW93" s="666" t="s">
        <v>33</v>
      </c>
      <c r="AX93" s="635" t="s">
        <v>35</v>
      </c>
      <c r="AY93" s="637" t="s">
        <v>34</v>
      </c>
      <c r="AZ93" s="666" t="s">
        <v>33</v>
      </c>
      <c r="BA93" s="635" t="s">
        <v>35</v>
      </c>
      <c r="BB93" s="637" t="s">
        <v>34</v>
      </c>
      <c r="BC93" s="666" t="s">
        <v>33</v>
      </c>
      <c r="BD93" s="635" t="s">
        <v>35</v>
      </c>
      <c r="BE93" s="637" t="s">
        <v>34</v>
      </c>
      <c r="BF93" s="666" t="s">
        <v>33</v>
      </c>
      <c r="BG93" s="635" t="s">
        <v>35</v>
      </c>
      <c r="BH93" s="637" t="s">
        <v>34</v>
      </c>
      <c r="BI93" s="666" t="s">
        <v>33</v>
      </c>
      <c r="BJ93" s="635" t="s">
        <v>35</v>
      </c>
      <c r="BK93" s="637" t="s">
        <v>34</v>
      </c>
      <c r="BL93" s="666" t="s">
        <v>33</v>
      </c>
      <c r="BM93" s="635" t="s">
        <v>35</v>
      </c>
      <c r="BN93" s="637" t="s">
        <v>34</v>
      </c>
      <c r="BO93" s="666" t="s">
        <v>33</v>
      </c>
      <c r="BP93" s="635" t="s">
        <v>35</v>
      </c>
      <c r="BQ93" s="637" t="s">
        <v>34</v>
      </c>
      <c r="BR93" s="737" t="s">
        <v>33</v>
      </c>
      <c r="BS93" s="612" t="s">
        <v>36</v>
      </c>
    </row>
    <row r="94" spans="1:71" ht="15" customHeight="1" x14ac:dyDescent="0.3">
      <c r="A94" s="644"/>
      <c r="B94" s="646"/>
      <c r="C94" s="646"/>
      <c r="D94" s="646"/>
      <c r="E94" s="636"/>
      <c r="F94" s="648"/>
      <c r="G94" s="640"/>
      <c r="H94" s="642"/>
      <c r="I94" s="640"/>
      <c r="J94" s="642"/>
      <c r="K94" s="640"/>
      <c r="L94" s="642"/>
      <c r="M94" s="640"/>
      <c r="N94" s="642"/>
      <c r="O94" s="640"/>
      <c r="P94" s="642"/>
      <c r="Q94" s="640"/>
      <c r="R94" s="642"/>
      <c r="S94" s="640"/>
      <c r="T94" s="642"/>
      <c r="U94" s="640"/>
      <c r="V94" s="642"/>
      <c r="W94" s="640"/>
      <c r="X94" s="642"/>
      <c r="Y94" s="640"/>
      <c r="Z94" s="642"/>
      <c r="AA94" s="640"/>
      <c r="AB94" s="642"/>
      <c r="AC94" s="640"/>
      <c r="AD94" s="642"/>
      <c r="AE94" s="640"/>
      <c r="AF94" s="642"/>
      <c r="AG94" s="640"/>
      <c r="AH94" s="642"/>
      <c r="AI94" s="640"/>
      <c r="AJ94" s="642"/>
      <c r="AK94" s="640"/>
      <c r="AL94" s="642"/>
      <c r="AM94" s="640"/>
      <c r="AN94" s="642"/>
      <c r="AO94" s="640"/>
      <c r="AP94" s="642"/>
      <c r="AQ94" s="634"/>
      <c r="AR94" s="636"/>
      <c r="AS94" s="638"/>
      <c r="AT94" s="667"/>
      <c r="AU94" s="636"/>
      <c r="AV94" s="638"/>
      <c r="AW94" s="667"/>
      <c r="AX94" s="636"/>
      <c r="AY94" s="638"/>
      <c r="AZ94" s="667"/>
      <c r="BA94" s="636"/>
      <c r="BB94" s="638"/>
      <c r="BC94" s="667"/>
      <c r="BD94" s="636"/>
      <c r="BE94" s="638"/>
      <c r="BF94" s="667"/>
      <c r="BG94" s="636"/>
      <c r="BH94" s="638"/>
      <c r="BI94" s="667"/>
      <c r="BJ94" s="636"/>
      <c r="BK94" s="638"/>
      <c r="BL94" s="667"/>
      <c r="BM94" s="636"/>
      <c r="BN94" s="638"/>
      <c r="BO94" s="667"/>
      <c r="BP94" s="636"/>
      <c r="BQ94" s="638"/>
      <c r="BR94" s="738"/>
      <c r="BS94" s="742"/>
    </row>
    <row r="95" spans="1:71" ht="15" customHeight="1" x14ac:dyDescent="0.3">
      <c r="A95" s="614" t="s">
        <v>167</v>
      </c>
      <c r="B95" s="617">
        <v>1500</v>
      </c>
      <c r="C95" s="620"/>
      <c r="D95" s="623" t="s">
        <v>168</v>
      </c>
      <c r="E95" s="626" t="s">
        <v>52</v>
      </c>
      <c r="F95" s="207" t="s">
        <v>41</v>
      </c>
      <c r="G95" s="208"/>
      <c r="H95" s="209" t="str">
        <f t="shared" ref="H95:H106" si="162">IF(G95&gt;0,G95,"")</f>
        <v/>
      </c>
      <c r="I95" s="208"/>
      <c r="J95" s="209" t="str">
        <f t="shared" ref="J95:J106" si="163">IF(I95&gt;0,I95,"")</f>
        <v/>
      </c>
      <c r="K95" s="208"/>
      <c r="L95" s="209" t="str">
        <f t="shared" ref="L95:L106" si="164">IF(K95&gt;0,K95,"")</f>
        <v/>
      </c>
      <c r="M95" s="208"/>
      <c r="N95" s="209" t="str">
        <f t="shared" ref="N95:N106" si="165">IF(M95&gt;0,M95,"")</f>
        <v/>
      </c>
      <c r="O95" s="208"/>
      <c r="P95" s="209" t="str">
        <f t="shared" ref="P95:P106" si="166">IF(O95&gt;0,O95,"")</f>
        <v/>
      </c>
      <c r="Q95" s="208"/>
      <c r="R95" s="209" t="str">
        <f t="shared" ref="R95:R106" si="167">IF(Q95&gt;0,Q95,"")</f>
        <v/>
      </c>
      <c r="S95" s="208"/>
      <c r="T95" s="209" t="str">
        <f t="shared" ref="T95:T106" si="168">IF(S95&gt;0,S95,"")</f>
        <v/>
      </c>
      <c r="U95" s="208"/>
      <c r="V95" s="209" t="str">
        <f t="shared" ref="V95:V106" si="169">IF(U95&gt;0,U95,"")</f>
        <v/>
      </c>
      <c r="W95" s="208"/>
      <c r="X95" s="209" t="str">
        <f t="shared" ref="X95:X106" si="170">IF(W95&gt;0,W95,"")</f>
        <v/>
      </c>
      <c r="Y95" s="208"/>
      <c r="Z95" s="209" t="str">
        <f t="shared" ref="Z95:Z106" si="171">IF(Y95&gt;0,Y95,"")</f>
        <v/>
      </c>
      <c r="AA95" s="208"/>
      <c r="AB95" s="209" t="str">
        <f t="shared" ref="AB95:AB106" si="172">IF(AA95&gt;0,AA95,"")</f>
        <v/>
      </c>
      <c r="AC95" s="208"/>
      <c r="AD95" s="209" t="str">
        <f t="shared" ref="AD95:AD106" si="173">IF(AC95&gt;0,AC95,"")</f>
        <v/>
      </c>
      <c r="AE95" s="208"/>
      <c r="AF95" s="209" t="str">
        <f t="shared" ref="AF95:AF106" si="174">IF(AE95&gt;0,AE95,"")</f>
        <v/>
      </c>
      <c r="AG95" s="208"/>
      <c r="AH95" s="209" t="str">
        <f t="shared" ref="AH95:AH106" si="175">IF(AG95&gt;0,AG95,"")</f>
        <v/>
      </c>
      <c r="AI95" s="208"/>
      <c r="AJ95" s="209" t="str">
        <f t="shared" ref="AJ95:AJ106" si="176">IF(AI95&gt;0,AI95,"")</f>
        <v/>
      </c>
      <c r="AK95" s="208"/>
      <c r="AL95" s="209" t="str">
        <f t="shared" ref="AL95:AL106" si="177">IF(AK95&gt;0,AK95,"")</f>
        <v/>
      </c>
      <c r="AM95" s="208"/>
      <c r="AN95" s="209" t="str">
        <f t="shared" ref="AN95:AN106" si="178">IF(AM95&gt;0,AM95,"")</f>
        <v/>
      </c>
      <c r="AO95" s="208"/>
      <c r="AP95" s="209" t="str">
        <f t="shared" ref="AP95:AP106" si="179">IF(AO95&gt;0,AO95,"")</f>
        <v/>
      </c>
      <c r="AQ95" s="229"/>
      <c r="AR95" s="225">
        <f t="shared" ref="AR95:AR106" si="180">AQ95-AS95</f>
        <v>0</v>
      </c>
      <c r="AS95" s="226"/>
      <c r="AT95" s="210"/>
      <c r="AU95" s="225">
        <f t="shared" ref="AU95:AU106" si="181">AT95-AV95</f>
        <v>0</v>
      </c>
      <c r="AV95" s="226"/>
      <c r="AW95" s="210"/>
      <c r="AX95" s="225">
        <f t="shared" ref="AX95:AX106" si="182">AW95-AY95</f>
        <v>0</v>
      </c>
      <c r="AY95" s="226"/>
      <c r="AZ95" s="210"/>
      <c r="BA95" s="225">
        <f t="shared" ref="BA95:BA106" si="183">AZ95-BB95</f>
        <v>0</v>
      </c>
      <c r="BB95" s="226"/>
      <c r="BC95" s="210"/>
      <c r="BD95" s="225">
        <f t="shared" ref="BD95:BD106" si="184">BC95-BE95</f>
        <v>0</v>
      </c>
      <c r="BE95" s="226"/>
      <c r="BF95" s="210"/>
      <c r="BG95" s="225">
        <f t="shared" ref="BG95:BG106" si="185">BF95-BH95</f>
        <v>0</v>
      </c>
      <c r="BH95" s="226"/>
      <c r="BI95" s="210"/>
      <c r="BJ95" s="225">
        <f t="shared" ref="BJ95:BJ106" si="186">BI95-BK95</f>
        <v>0</v>
      </c>
      <c r="BK95" s="226"/>
      <c r="BL95" s="210"/>
      <c r="BM95" s="225">
        <f t="shared" ref="BM95:BM106" si="187">BL95-BN95</f>
        <v>0</v>
      </c>
      <c r="BN95" s="226"/>
      <c r="BO95" s="210"/>
      <c r="BP95" s="225">
        <f t="shared" ref="BP95:BP106" si="188">BO95-BQ95</f>
        <v>0</v>
      </c>
      <c r="BQ95" s="226"/>
      <c r="BR95" s="230"/>
      <c r="BS95" s="213" t="s">
        <v>42</v>
      </c>
    </row>
    <row r="96" spans="1:71" x14ac:dyDescent="0.3">
      <c r="A96" s="615"/>
      <c r="B96" s="618"/>
      <c r="C96" s="621"/>
      <c r="D96" s="624"/>
      <c r="E96" s="627"/>
      <c r="F96" s="207" t="s">
        <v>53</v>
      </c>
      <c r="G96" s="208"/>
      <c r="H96" s="214" t="str">
        <f t="shared" si="162"/>
        <v/>
      </c>
      <c r="I96" s="208"/>
      <c r="J96" s="214" t="str">
        <f t="shared" si="163"/>
        <v/>
      </c>
      <c r="K96" s="208"/>
      <c r="L96" s="214" t="str">
        <f t="shared" si="164"/>
        <v/>
      </c>
      <c r="M96" s="208"/>
      <c r="N96" s="214" t="str">
        <f t="shared" si="165"/>
        <v/>
      </c>
      <c r="O96" s="208"/>
      <c r="P96" s="214" t="str">
        <f t="shared" si="166"/>
        <v/>
      </c>
      <c r="Q96" s="208"/>
      <c r="R96" s="214" t="str">
        <f t="shared" si="167"/>
        <v/>
      </c>
      <c r="S96" s="208"/>
      <c r="T96" s="214" t="str">
        <f t="shared" si="168"/>
        <v/>
      </c>
      <c r="U96" s="208"/>
      <c r="V96" s="214" t="str">
        <f t="shared" si="169"/>
        <v/>
      </c>
      <c r="W96" s="208"/>
      <c r="X96" s="214" t="str">
        <f t="shared" si="170"/>
        <v/>
      </c>
      <c r="Y96" s="208"/>
      <c r="Z96" s="214" t="str">
        <f t="shared" si="171"/>
        <v/>
      </c>
      <c r="AA96" s="208"/>
      <c r="AB96" s="214" t="str">
        <f t="shared" si="172"/>
        <v/>
      </c>
      <c r="AC96" s="208"/>
      <c r="AD96" s="214" t="str">
        <f t="shared" si="173"/>
        <v/>
      </c>
      <c r="AE96" s="208"/>
      <c r="AF96" s="214" t="str">
        <f t="shared" si="174"/>
        <v/>
      </c>
      <c r="AG96" s="208"/>
      <c r="AH96" s="214" t="str">
        <f t="shared" si="175"/>
        <v/>
      </c>
      <c r="AI96" s="208"/>
      <c r="AJ96" s="214" t="str">
        <f t="shared" si="176"/>
        <v/>
      </c>
      <c r="AK96" s="208"/>
      <c r="AL96" s="214" t="str">
        <f t="shared" si="177"/>
        <v/>
      </c>
      <c r="AM96" s="208"/>
      <c r="AN96" s="214" t="str">
        <f t="shared" si="178"/>
        <v/>
      </c>
      <c r="AO96" s="208"/>
      <c r="AP96" s="214" t="str">
        <f t="shared" si="179"/>
        <v/>
      </c>
      <c r="AQ96" s="229"/>
      <c r="AR96" s="227">
        <f t="shared" si="180"/>
        <v>0</v>
      </c>
      <c r="AS96" s="228"/>
      <c r="AT96" s="210"/>
      <c r="AU96" s="227">
        <f t="shared" si="181"/>
        <v>0</v>
      </c>
      <c r="AV96" s="228"/>
      <c r="AW96" s="210"/>
      <c r="AX96" s="227">
        <f t="shared" si="182"/>
        <v>0</v>
      </c>
      <c r="AY96" s="228"/>
      <c r="AZ96" s="210"/>
      <c r="BA96" s="227">
        <f t="shared" si="183"/>
        <v>0</v>
      </c>
      <c r="BB96" s="228"/>
      <c r="BC96" s="210"/>
      <c r="BD96" s="227">
        <f t="shared" si="184"/>
        <v>0</v>
      </c>
      <c r="BE96" s="228"/>
      <c r="BF96" s="210"/>
      <c r="BG96" s="227">
        <f t="shared" si="185"/>
        <v>0</v>
      </c>
      <c r="BH96" s="228"/>
      <c r="BI96" s="210"/>
      <c r="BJ96" s="227">
        <f t="shared" si="186"/>
        <v>0</v>
      </c>
      <c r="BK96" s="228"/>
      <c r="BL96" s="210"/>
      <c r="BM96" s="227">
        <f t="shared" si="187"/>
        <v>0</v>
      </c>
      <c r="BN96" s="228"/>
      <c r="BO96" s="210"/>
      <c r="BP96" s="227">
        <f t="shared" si="188"/>
        <v>0</v>
      </c>
      <c r="BQ96" s="228"/>
      <c r="BR96" s="230"/>
      <c r="BS96" s="629">
        <f>SUM(AQ95:AQ106,AT95:AT106,AW95:AW106,AZ95:AZ106,BC95:BC106,BR95:BR106)+SUM(AO95:AO106,AM95:AM106,AK95:AK106,AI95:AI106,AG95:AG106,AE95:AE106,AC95:AC106,AA95:AA106,Y95:Y106,W95:W106,U95:U106,S95:S106,Q93,Q95:Q106,O95:O106,M95:M106,K95:K106,I95:I106,G95:G106,Q93)</f>
        <v>3236000</v>
      </c>
    </row>
    <row r="97" spans="1:71" x14ac:dyDescent="0.3">
      <c r="A97" s="615"/>
      <c r="B97" s="618"/>
      <c r="C97" s="621"/>
      <c r="D97" s="624"/>
      <c r="E97" s="627"/>
      <c r="F97" s="207" t="s">
        <v>54</v>
      </c>
      <c r="G97" s="208"/>
      <c r="H97" s="214" t="str">
        <f t="shared" si="162"/>
        <v/>
      </c>
      <c r="I97" s="208"/>
      <c r="J97" s="214" t="str">
        <f t="shared" si="163"/>
        <v/>
      </c>
      <c r="K97" s="208"/>
      <c r="L97" s="214" t="str">
        <f t="shared" si="164"/>
        <v/>
      </c>
      <c r="M97" s="208"/>
      <c r="N97" s="214" t="str">
        <f t="shared" si="165"/>
        <v/>
      </c>
      <c r="O97" s="208"/>
      <c r="P97" s="214" t="str">
        <f t="shared" si="166"/>
        <v/>
      </c>
      <c r="Q97" s="208"/>
      <c r="R97" s="214" t="str">
        <f t="shared" si="167"/>
        <v/>
      </c>
      <c r="S97" s="208"/>
      <c r="T97" s="214" t="str">
        <f t="shared" si="168"/>
        <v/>
      </c>
      <c r="U97" s="208"/>
      <c r="V97" s="214" t="str">
        <f t="shared" si="169"/>
        <v/>
      </c>
      <c r="W97" s="208"/>
      <c r="X97" s="214" t="str">
        <f t="shared" si="170"/>
        <v/>
      </c>
      <c r="Y97" s="208"/>
      <c r="Z97" s="214" t="str">
        <f t="shared" si="171"/>
        <v/>
      </c>
      <c r="AA97" s="208"/>
      <c r="AB97" s="214" t="str">
        <f t="shared" si="172"/>
        <v/>
      </c>
      <c r="AC97" s="208"/>
      <c r="AD97" s="214" t="str">
        <f t="shared" si="173"/>
        <v/>
      </c>
      <c r="AE97" s="208"/>
      <c r="AF97" s="214" t="str">
        <f t="shared" si="174"/>
        <v/>
      </c>
      <c r="AG97" s="208"/>
      <c r="AH97" s="214" t="str">
        <f t="shared" si="175"/>
        <v/>
      </c>
      <c r="AI97" s="208"/>
      <c r="AJ97" s="214" t="str">
        <f t="shared" si="176"/>
        <v/>
      </c>
      <c r="AK97" s="208"/>
      <c r="AL97" s="214" t="str">
        <f t="shared" si="177"/>
        <v/>
      </c>
      <c r="AM97" s="208"/>
      <c r="AN97" s="214" t="str">
        <f t="shared" si="178"/>
        <v/>
      </c>
      <c r="AO97" s="208"/>
      <c r="AP97" s="214" t="str">
        <f t="shared" si="179"/>
        <v/>
      </c>
      <c r="AQ97" s="229"/>
      <c r="AR97" s="227">
        <f t="shared" si="180"/>
        <v>0</v>
      </c>
      <c r="AS97" s="228"/>
      <c r="AT97" s="210"/>
      <c r="AU97" s="227">
        <f t="shared" si="181"/>
        <v>0</v>
      </c>
      <c r="AV97" s="228"/>
      <c r="AW97" s="210"/>
      <c r="AX97" s="227">
        <f t="shared" si="182"/>
        <v>0</v>
      </c>
      <c r="AY97" s="228"/>
      <c r="AZ97" s="210"/>
      <c r="BA97" s="227">
        <f t="shared" si="183"/>
        <v>0</v>
      </c>
      <c r="BB97" s="228"/>
      <c r="BC97" s="210"/>
      <c r="BD97" s="227">
        <f t="shared" si="184"/>
        <v>0</v>
      </c>
      <c r="BE97" s="228"/>
      <c r="BF97" s="210"/>
      <c r="BG97" s="227">
        <f t="shared" si="185"/>
        <v>0</v>
      </c>
      <c r="BH97" s="228"/>
      <c r="BI97" s="210"/>
      <c r="BJ97" s="227">
        <f t="shared" si="186"/>
        <v>0</v>
      </c>
      <c r="BK97" s="228"/>
      <c r="BL97" s="210"/>
      <c r="BM97" s="227">
        <f t="shared" si="187"/>
        <v>0</v>
      </c>
      <c r="BN97" s="228"/>
      <c r="BO97" s="210"/>
      <c r="BP97" s="227">
        <f t="shared" si="188"/>
        <v>0</v>
      </c>
      <c r="BQ97" s="228"/>
      <c r="BR97" s="230"/>
      <c r="BS97" s="629"/>
    </row>
    <row r="98" spans="1:71" x14ac:dyDescent="0.3">
      <c r="A98" s="615"/>
      <c r="B98" s="618"/>
      <c r="C98" s="621"/>
      <c r="D98" s="624"/>
      <c r="E98" s="627"/>
      <c r="F98" s="207" t="s">
        <v>55</v>
      </c>
      <c r="G98" s="208"/>
      <c r="H98" s="217" t="str">
        <f t="shared" si="162"/>
        <v/>
      </c>
      <c r="I98" s="208"/>
      <c r="J98" s="217" t="str">
        <f t="shared" si="163"/>
        <v/>
      </c>
      <c r="K98" s="208"/>
      <c r="L98" s="217" t="str">
        <f t="shared" si="164"/>
        <v/>
      </c>
      <c r="M98" s="208"/>
      <c r="N98" s="217" t="str">
        <f t="shared" si="165"/>
        <v/>
      </c>
      <c r="O98" s="208"/>
      <c r="P98" s="217" t="str">
        <f t="shared" si="166"/>
        <v/>
      </c>
      <c r="Q98" s="208"/>
      <c r="R98" s="217" t="str">
        <f t="shared" si="167"/>
        <v/>
      </c>
      <c r="S98" s="208"/>
      <c r="T98" s="217" t="str">
        <f t="shared" si="168"/>
        <v/>
      </c>
      <c r="U98" s="208"/>
      <c r="V98" s="217" t="str">
        <f t="shared" si="169"/>
        <v/>
      </c>
      <c r="W98" s="208"/>
      <c r="X98" s="217" t="str">
        <f t="shared" si="170"/>
        <v/>
      </c>
      <c r="Y98" s="208"/>
      <c r="Z98" s="217" t="str">
        <f t="shared" si="171"/>
        <v/>
      </c>
      <c r="AA98" s="208"/>
      <c r="AB98" s="217" t="str">
        <f t="shared" si="172"/>
        <v/>
      </c>
      <c r="AC98" s="208"/>
      <c r="AD98" s="217" t="str">
        <f t="shared" si="173"/>
        <v/>
      </c>
      <c r="AE98" s="208"/>
      <c r="AF98" s="217" t="str">
        <f t="shared" si="174"/>
        <v/>
      </c>
      <c r="AG98" s="208"/>
      <c r="AH98" s="217" t="str">
        <f t="shared" si="175"/>
        <v/>
      </c>
      <c r="AI98" s="208"/>
      <c r="AJ98" s="217" t="str">
        <f t="shared" si="176"/>
        <v/>
      </c>
      <c r="AK98" s="208"/>
      <c r="AL98" s="217" t="str">
        <f t="shared" si="177"/>
        <v/>
      </c>
      <c r="AM98" s="208"/>
      <c r="AN98" s="217" t="str">
        <f t="shared" si="178"/>
        <v/>
      </c>
      <c r="AO98" s="208"/>
      <c r="AP98" s="217" t="str">
        <f t="shared" si="179"/>
        <v/>
      </c>
      <c r="AQ98" s="229"/>
      <c r="AR98" s="227">
        <f t="shared" si="180"/>
        <v>0</v>
      </c>
      <c r="AS98" s="228"/>
      <c r="AT98" s="210"/>
      <c r="AU98" s="227">
        <f t="shared" si="181"/>
        <v>0</v>
      </c>
      <c r="AV98" s="228"/>
      <c r="AW98" s="210"/>
      <c r="AX98" s="227">
        <f t="shared" si="182"/>
        <v>0</v>
      </c>
      <c r="AY98" s="228"/>
      <c r="AZ98" s="210"/>
      <c r="BA98" s="227">
        <f t="shared" si="183"/>
        <v>0</v>
      </c>
      <c r="BB98" s="228"/>
      <c r="BC98" s="210"/>
      <c r="BD98" s="227">
        <f t="shared" si="184"/>
        <v>0</v>
      </c>
      <c r="BE98" s="228"/>
      <c r="BF98" s="210"/>
      <c r="BG98" s="227">
        <f t="shared" si="185"/>
        <v>0</v>
      </c>
      <c r="BH98" s="228"/>
      <c r="BI98" s="210"/>
      <c r="BJ98" s="227">
        <f t="shared" si="186"/>
        <v>0</v>
      </c>
      <c r="BK98" s="228"/>
      <c r="BL98" s="210"/>
      <c r="BM98" s="227">
        <f t="shared" si="187"/>
        <v>0</v>
      </c>
      <c r="BN98" s="228"/>
      <c r="BO98" s="210"/>
      <c r="BP98" s="227">
        <f t="shared" si="188"/>
        <v>0</v>
      </c>
      <c r="BQ98" s="228"/>
      <c r="BR98" s="230"/>
      <c r="BS98" s="218" t="s">
        <v>43</v>
      </c>
    </row>
    <row r="99" spans="1:71" x14ac:dyDescent="0.3">
      <c r="A99" s="615"/>
      <c r="B99" s="618"/>
      <c r="C99" s="621"/>
      <c r="D99" s="624"/>
      <c r="E99" s="627"/>
      <c r="F99" s="207" t="s">
        <v>56</v>
      </c>
      <c r="G99" s="208"/>
      <c r="H99" s="217" t="str">
        <f t="shared" si="162"/>
        <v/>
      </c>
      <c r="I99" s="208"/>
      <c r="J99" s="217" t="str">
        <f t="shared" si="163"/>
        <v/>
      </c>
      <c r="K99" s="208"/>
      <c r="L99" s="217" t="str">
        <f t="shared" si="164"/>
        <v/>
      </c>
      <c r="M99" s="208"/>
      <c r="N99" s="217" t="str">
        <f t="shared" si="165"/>
        <v/>
      </c>
      <c r="O99" s="208"/>
      <c r="P99" s="217" t="str">
        <f t="shared" si="166"/>
        <v/>
      </c>
      <c r="Q99" s="208"/>
      <c r="R99" s="217" t="str">
        <f t="shared" si="167"/>
        <v/>
      </c>
      <c r="S99" s="208"/>
      <c r="T99" s="217" t="str">
        <f t="shared" si="168"/>
        <v/>
      </c>
      <c r="U99" s="208"/>
      <c r="V99" s="217" t="str">
        <f t="shared" si="169"/>
        <v/>
      </c>
      <c r="W99" s="208"/>
      <c r="X99" s="217" t="str">
        <f t="shared" si="170"/>
        <v/>
      </c>
      <c r="Y99" s="208"/>
      <c r="Z99" s="217" t="str">
        <f t="shared" si="171"/>
        <v/>
      </c>
      <c r="AA99" s="208"/>
      <c r="AB99" s="217" t="str">
        <f t="shared" si="172"/>
        <v/>
      </c>
      <c r="AC99" s="208"/>
      <c r="AD99" s="217" t="str">
        <f t="shared" si="173"/>
        <v/>
      </c>
      <c r="AE99" s="208"/>
      <c r="AF99" s="217" t="str">
        <f t="shared" si="174"/>
        <v/>
      </c>
      <c r="AG99" s="208"/>
      <c r="AH99" s="217" t="str">
        <f t="shared" si="175"/>
        <v/>
      </c>
      <c r="AI99" s="208"/>
      <c r="AJ99" s="217" t="str">
        <f t="shared" si="176"/>
        <v/>
      </c>
      <c r="AK99" s="208"/>
      <c r="AL99" s="217" t="str">
        <f t="shared" si="177"/>
        <v/>
      </c>
      <c r="AM99" s="208"/>
      <c r="AN99" s="217" t="str">
        <f t="shared" si="178"/>
        <v/>
      </c>
      <c r="AO99" s="208"/>
      <c r="AP99" s="217" t="str">
        <f t="shared" si="179"/>
        <v/>
      </c>
      <c r="AQ99" s="229"/>
      <c r="AR99" s="227">
        <f t="shared" si="180"/>
        <v>0</v>
      </c>
      <c r="AS99" s="228"/>
      <c r="AT99" s="210"/>
      <c r="AU99" s="227">
        <f t="shared" si="181"/>
        <v>0</v>
      </c>
      <c r="AV99" s="228"/>
      <c r="AW99" s="210"/>
      <c r="AX99" s="227">
        <f t="shared" si="182"/>
        <v>0</v>
      </c>
      <c r="AY99" s="228"/>
      <c r="AZ99" s="210"/>
      <c r="BA99" s="227">
        <f t="shared" si="183"/>
        <v>0</v>
      </c>
      <c r="BB99" s="228"/>
      <c r="BC99" s="210"/>
      <c r="BD99" s="227">
        <f t="shared" si="184"/>
        <v>0</v>
      </c>
      <c r="BE99" s="228"/>
      <c r="BF99" s="210"/>
      <c r="BG99" s="227">
        <f t="shared" si="185"/>
        <v>0</v>
      </c>
      <c r="BH99" s="228"/>
      <c r="BI99" s="210"/>
      <c r="BJ99" s="227">
        <f t="shared" si="186"/>
        <v>0</v>
      </c>
      <c r="BK99" s="228"/>
      <c r="BL99" s="210"/>
      <c r="BM99" s="227">
        <f t="shared" si="187"/>
        <v>0</v>
      </c>
      <c r="BN99" s="228"/>
      <c r="BO99" s="210"/>
      <c r="BP99" s="227">
        <f t="shared" si="188"/>
        <v>0</v>
      </c>
      <c r="BQ99" s="228"/>
      <c r="BR99" s="230"/>
      <c r="BS99" s="629">
        <f>SUM(AR95:AR106,AU95:AU106,AX95:AX106,BA95:BA106,BD95:BD106)</f>
        <v>750000</v>
      </c>
    </row>
    <row r="100" spans="1:71" x14ac:dyDescent="0.3">
      <c r="A100" s="615"/>
      <c r="B100" s="618"/>
      <c r="C100" s="621"/>
      <c r="D100" s="624"/>
      <c r="E100" s="627"/>
      <c r="F100" s="207" t="s">
        <v>57</v>
      </c>
      <c r="G100" s="208"/>
      <c r="H100" s="214" t="str">
        <f t="shared" si="162"/>
        <v/>
      </c>
      <c r="I100" s="208"/>
      <c r="J100" s="214" t="str">
        <f t="shared" si="163"/>
        <v/>
      </c>
      <c r="K100" s="208"/>
      <c r="L100" s="214" t="str">
        <f t="shared" si="164"/>
        <v/>
      </c>
      <c r="M100" s="208"/>
      <c r="N100" s="214" t="str">
        <f t="shared" si="165"/>
        <v/>
      </c>
      <c r="O100" s="208"/>
      <c r="P100" s="214" t="str">
        <f t="shared" si="166"/>
        <v/>
      </c>
      <c r="Q100" s="208"/>
      <c r="R100" s="214" t="str">
        <f t="shared" si="167"/>
        <v/>
      </c>
      <c r="S100" s="208"/>
      <c r="T100" s="214" t="str">
        <f t="shared" si="168"/>
        <v/>
      </c>
      <c r="U100" s="208"/>
      <c r="V100" s="214" t="str">
        <f t="shared" si="169"/>
        <v/>
      </c>
      <c r="W100" s="208"/>
      <c r="X100" s="214" t="str">
        <f t="shared" si="170"/>
        <v/>
      </c>
      <c r="Y100" s="208"/>
      <c r="Z100" s="214" t="str">
        <f t="shared" si="171"/>
        <v/>
      </c>
      <c r="AA100" s="208"/>
      <c r="AB100" s="214" t="str">
        <f t="shared" si="172"/>
        <v/>
      </c>
      <c r="AC100" s="208">
        <v>286000</v>
      </c>
      <c r="AD100" s="214">
        <f t="shared" si="173"/>
        <v>286000</v>
      </c>
      <c r="AE100" s="208"/>
      <c r="AF100" s="214" t="str">
        <f t="shared" si="174"/>
        <v/>
      </c>
      <c r="AG100" s="208">
        <v>1000000</v>
      </c>
      <c r="AH100" s="214">
        <f t="shared" si="175"/>
        <v>1000000</v>
      </c>
      <c r="AI100" s="208"/>
      <c r="AJ100" s="214" t="str">
        <f t="shared" si="176"/>
        <v/>
      </c>
      <c r="AK100" s="208"/>
      <c r="AL100" s="214" t="str">
        <f t="shared" si="177"/>
        <v/>
      </c>
      <c r="AM100" s="208"/>
      <c r="AN100" s="214" t="str">
        <f t="shared" si="178"/>
        <v/>
      </c>
      <c r="AO100" s="208">
        <v>950000</v>
      </c>
      <c r="AP100" s="214">
        <f t="shared" si="179"/>
        <v>950000</v>
      </c>
      <c r="AQ100" s="229"/>
      <c r="AR100" s="227">
        <f t="shared" si="180"/>
        <v>0</v>
      </c>
      <c r="AS100" s="228"/>
      <c r="AT100" s="210">
        <v>250000</v>
      </c>
      <c r="AU100" s="227">
        <f t="shared" si="181"/>
        <v>0</v>
      </c>
      <c r="AV100" s="228">
        <v>250000</v>
      </c>
      <c r="AW100" s="210"/>
      <c r="AX100" s="227">
        <f t="shared" si="182"/>
        <v>0</v>
      </c>
      <c r="AY100" s="228"/>
      <c r="AZ100" s="210">
        <v>750000</v>
      </c>
      <c r="BA100" s="227">
        <f t="shared" si="183"/>
        <v>750000</v>
      </c>
      <c r="BB100" s="228"/>
      <c r="BC100" s="210"/>
      <c r="BD100" s="227">
        <f t="shared" si="184"/>
        <v>0</v>
      </c>
      <c r="BE100" s="228"/>
      <c r="BF100" s="210"/>
      <c r="BG100" s="227">
        <f t="shared" si="185"/>
        <v>0</v>
      </c>
      <c r="BH100" s="228"/>
      <c r="BI100" s="210"/>
      <c r="BJ100" s="227">
        <f t="shared" si="186"/>
        <v>0</v>
      </c>
      <c r="BK100" s="228"/>
      <c r="BL100" s="210"/>
      <c r="BM100" s="227">
        <f t="shared" si="187"/>
        <v>0</v>
      </c>
      <c r="BN100" s="228"/>
      <c r="BO100" s="210"/>
      <c r="BP100" s="227">
        <f t="shared" si="188"/>
        <v>0</v>
      </c>
      <c r="BQ100" s="228"/>
      <c r="BR100" s="230"/>
      <c r="BS100" s="630"/>
    </row>
    <row r="101" spans="1:71" x14ac:dyDescent="0.3">
      <c r="A101" s="615"/>
      <c r="B101" s="618"/>
      <c r="C101" s="621"/>
      <c r="D101" s="624"/>
      <c r="E101" s="627"/>
      <c r="F101" s="207" t="s">
        <v>58</v>
      </c>
      <c r="G101" s="208"/>
      <c r="H101" s="214" t="str">
        <f t="shared" si="162"/>
        <v/>
      </c>
      <c r="I101" s="208"/>
      <c r="J101" s="214" t="str">
        <f t="shared" si="163"/>
        <v/>
      </c>
      <c r="K101" s="208"/>
      <c r="L101" s="214" t="str">
        <f t="shared" si="164"/>
        <v/>
      </c>
      <c r="M101" s="208"/>
      <c r="N101" s="214" t="str">
        <f t="shared" si="165"/>
        <v/>
      </c>
      <c r="O101" s="208"/>
      <c r="P101" s="214" t="str">
        <f t="shared" si="166"/>
        <v/>
      </c>
      <c r="Q101" s="208"/>
      <c r="R101" s="214" t="str">
        <f t="shared" si="167"/>
        <v/>
      </c>
      <c r="S101" s="208"/>
      <c r="T101" s="214" t="str">
        <f t="shared" si="168"/>
        <v/>
      </c>
      <c r="U101" s="208"/>
      <c r="V101" s="214" t="str">
        <f t="shared" si="169"/>
        <v/>
      </c>
      <c r="W101" s="208"/>
      <c r="X101" s="214" t="str">
        <f t="shared" si="170"/>
        <v/>
      </c>
      <c r="Y101" s="208"/>
      <c r="Z101" s="214" t="str">
        <f t="shared" si="171"/>
        <v/>
      </c>
      <c r="AA101" s="208"/>
      <c r="AB101" s="214" t="str">
        <f t="shared" si="172"/>
        <v/>
      </c>
      <c r="AC101" s="208"/>
      <c r="AD101" s="214" t="str">
        <f t="shared" si="173"/>
        <v/>
      </c>
      <c r="AE101" s="208"/>
      <c r="AF101" s="214" t="str">
        <f t="shared" si="174"/>
        <v/>
      </c>
      <c r="AG101" s="208"/>
      <c r="AH101" s="214" t="str">
        <f t="shared" si="175"/>
        <v/>
      </c>
      <c r="AI101" s="208"/>
      <c r="AJ101" s="214" t="str">
        <f t="shared" si="176"/>
        <v/>
      </c>
      <c r="AK101" s="208"/>
      <c r="AL101" s="214" t="str">
        <f t="shared" si="177"/>
        <v/>
      </c>
      <c r="AM101" s="208"/>
      <c r="AN101" s="214" t="str">
        <f t="shared" si="178"/>
        <v/>
      </c>
      <c r="AO101" s="208"/>
      <c r="AP101" s="214" t="str">
        <f t="shared" si="179"/>
        <v/>
      </c>
      <c r="AQ101" s="229"/>
      <c r="AR101" s="227">
        <f t="shared" si="180"/>
        <v>0</v>
      </c>
      <c r="AS101" s="228"/>
      <c r="AT101" s="210"/>
      <c r="AU101" s="227">
        <f t="shared" si="181"/>
        <v>0</v>
      </c>
      <c r="AV101" s="228"/>
      <c r="AW101" s="210"/>
      <c r="AX101" s="227">
        <f t="shared" si="182"/>
        <v>0</v>
      </c>
      <c r="AY101" s="228"/>
      <c r="AZ101" s="210"/>
      <c r="BA101" s="227">
        <f t="shared" si="183"/>
        <v>0</v>
      </c>
      <c r="BB101" s="228"/>
      <c r="BC101" s="210"/>
      <c r="BD101" s="227">
        <f t="shared" si="184"/>
        <v>0</v>
      </c>
      <c r="BE101" s="228"/>
      <c r="BF101" s="210"/>
      <c r="BG101" s="227">
        <f t="shared" si="185"/>
        <v>0</v>
      </c>
      <c r="BH101" s="228"/>
      <c r="BI101" s="210"/>
      <c r="BJ101" s="227">
        <f t="shared" si="186"/>
        <v>0</v>
      </c>
      <c r="BK101" s="228"/>
      <c r="BL101" s="210"/>
      <c r="BM101" s="227">
        <f t="shared" si="187"/>
        <v>0</v>
      </c>
      <c r="BN101" s="228"/>
      <c r="BO101" s="210"/>
      <c r="BP101" s="227">
        <f t="shared" si="188"/>
        <v>0</v>
      </c>
      <c r="BQ101" s="228"/>
      <c r="BR101" s="230"/>
      <c r="BS101" s="218" t="s">
        <v>44</v>
      </c>
    </row>
    <row r="102" spans="1:71" x14ac:dyDescent="0.3">
      <c r="A102" s="615"/>
      <c r="B102" s="618"/>
      <c r="C102" s="621"/>
      <c r="D102" s="624"/>
      <c r="E102" s="627"/>
      <c r="F102" s="207" t="s">
        <v>59</v>
      </c>
      <c r="G102" s="208"/>
      <c r="H102" s="214" t="str">
        <f t="shared" si="162"/>
        <v/>
      </c>
      <c r="I102" s="208"/>
      <c r="J102" s="214" t="str">
        <f t="shared" si="163"/>
        <v/>
      </c>
      <c r="K102" s="208"/>
      <c r="L102" s="214" t="str">
        <f t="shared" si="164"/>
        <v/>
      </c>
      <c r="M102" s="208"/>
      <c r="N102" s="214" t="str">
        <f t="shared" si="165"/>
        <v/>
      </c>
      <c r="O102" s="208"/>
      <c r="P102" s="214" t="str">
        <f t="shared" si="166"/>
        <v/>
      </c>
      <c r="Q102" s="208"/>
      <c r="R102" s="214" t="str">
        <f t="shared" si="167"/>
        <v/>
      </c>
      <c r="S102" s="208"/>
      <c r="T102" s="214" t="str">
        <f t="shared" si="168"/>
        <v/>
      </c>
      <c r="U102" s="208"/>
      <c r="V102" s="214" t="str">
        <f t="shared" si="169"/>
        <v/>
      </c>
      <c r="W102" s="208"/>
      <c r="X102" s="214" t="str">
        <f t="shared" si="170"/>
        <v/>
      </c>
      <c r="Y102" s="208"/>
      <c r="Z102" s="214" t="str">
        <f t="shared" si="171"/>
        <v/>
      </c>
      <c r="AA102" s="208"/>
      <c r="AB102" s="214" t="str">
        <f t="shared" si="172"/>
        <v/>
      </c>
      <c r="AC102" s="208"/>
      <c r="AD102" s="214" t="str">
        <f t="shared" si="173"/>
        <v/>
      </c>
      <c r="AE102" s="208"/>
      <c r="AF102" s="214" t="str">
        <f t="shared" si="174"/>
        <v/>
      </c>
      <c r="AG102" s="208"/>
      <c r="AH102" s="214" t="str">
        <f t="shared" si="175"/>
        <v/>
      </c>
      <c r="AI102" s="208"/>
      <c r="AJ102" s="214" t="str">
        <f t="shared" si="176"/>
        <v/>
      </c>
      <c r="AK102" s="208"/>
      <c r="AL102" s="214" t="str">
        <f t="shared" si="177"/>
        <v/>
      </c>
      <c r="AM102" s="208"/>
      <c r="AN102" s="214" t="str">
        <f t="shared" si="178"/>
        <v/>
      </c>
      <c r="AO102" s="208"/>
      <c r="AP102" s="214" t="str">
        <f t="shared" si="179"/>
        <v/>
      </c>
      <c r="AQ102" s="229"/>
      <c r="AR102" s="227">
        <f t="shared" si="180"/>
        <v>0</v>
      </c>
      <c r="AS102" s="228"/>
      <c r="AT102" s="210"/>
      <c r="AU102" s="227">
        <f t="shared" si="181"/>
        <v>0</v>
      </c>
      <c r="AV102" s="228"/>
      <c r="AW102" s="210"/>
      <c r="AX102" s="227">
        <f t="shared" si="182"/>
        <v>0</v>
      </c>
      <c r="AY102" s="228"/>
      <c r="AZ102" s="210"/>
      <c r="BA102" s="227">
        <f t="shared" si="183"/>
        <v>0</v>
      </c>
      <c r="BB102" s="228"/>
      <c r="BC102" s="210"/>
      <c r="BD102" s="227">
        <f t="shared" si="184"/>
        <v>0</v>
      </c>
      <c r="BE102" s="228"/>
      <c r="BF102" s="210"/>
      <c r="BG102" s="227">
        <f t="shared" si="185"/>
        <v>0</v>
      </c>
      <c r="BH102" s="228"/>
      <c r="BI102" s="210"/>
      <c r="BJ102" s="227">
        <f t="shared" si="186"/>
        <v>0</v>
      </c>
      <c r="BK102" s="228"/>
      <c r="BL102" s="210"/>
      <c r="BM102" s="227">
        <f t="shared" si="187"/>
        <v>0</v>
      </c>
      <c r="BN102" s="228"/>
      <c r="BO102" s="210"/>
      <c r="BP102" s="227">
        <f t="shared" si="188"/>
        <v>0</v>
      </c>
      <c r="BQ102" s="228"/>
      <c r="BR102" s="230"/>
      <c r="BS102" s="629">
        <f>SUM(AS95:AS106,AV95:AV106,AY95:AY106,BB95:BB106,BE95:BE106)+SUM(AP95:AP106,AN95:AN106,AL95:AL106,AJ95:AJ106,AH95:AH106,AF95:AF106,AD95:AD106,AB95:AB106,Z95:Z106,X95:X106,V95:V106,T95:T106,R95:R106,P95:P106,N95:N106,L95:L106,J95:J106,H95:H106)</f>
        <v>2486000</v>
      </c>
    </row>
    <row r="103" spans="1:71" x14ac:dyDescent="0.3">
      <c r="A103" s="615"/>
      <c r="B103" s="618"/>
      <c r="C103" s="621"/>
      <c r="D103" s="624"/>
      <c r="E103" s="627"/>
      <c r="F103" s="207" t="s">
        <v>60</v>
      </c>
      <c r="G103" s="208"/>
      <c r="H103" s="214" t="str">
        <f t="shared" si="162"/>
        <v/>
      </c>
      <c r="I103" s="208"/>
      <c r="J103" s="214" t="str">
        <f t="shared" si="163"/>
        <v/>
      </c>
      <c r="K103" s="208"/>
      <c r="L103" s="214" t="str">
        <f t="shared" si="164"/>
        <v/>
      </c>
      <c r="M103" s="208"/>
      <c r="N103" s="214" t="str">
        <f t="shared" si="165"/>
        <v/>
      </c>
      <c r="O103" s="208"/>
      <c r="P103" s="214" t="str">
        <f t="shared" si="166"/>
        <v/>
      </c>
      <c r="Q103" s="208"/>
      <c r="R103" s="214" t="str">
        <f t="shared" si="167"/>
        <v/>
      </c>
      <c r="S103" s="208"/>
      <c r="T103" s="214" t="str">
        <f t="shared" si="168"/>
        <v/>
      </c>
      <c r="U103" s="208"/>
      <c r="V103" s="214" t="str">
        <f t="shared" si="169"/>
        <v/>
      </c>
      <c r="W103" s="208"/>
      <c r="X103" s="214" t="str">
        <f t="shared" si="170"/>
        <v/>
      </c>
      <c r="Y103" s="208"/>
      <c r="Z103" s="214" t="str">
        <f t="shared" si="171"/>
        <v/>
      </c>
      <c r="AA103" s="208"/>
      <c r="AB103" s="214" t="str">
        <f t="shared" si="172"/>
        <v/>
      </c>
      <c r="AC103" s="208"/>
      <c r="AD103" s="214" t="str">
        <f t="shared" si="173"/>
        <v/>
      </c>
      <c r="AE103" s="208"/>
      <c r="AF103" s="214" t="str">
        <f t="shared" si="174"/>
        <v/>
      </c>
      <c r="AG103" s="208"/>
      <c r="AH103" s="214" t="str">
        <f t="shared" si="175"/>
        <v/>
      </c>
      <c r="AI103" s="208"/>
      <c r="AJ103" s="214" t="str">
        <f t="shared" si="176"/>
        <v/>
      </c>
      <c r="AK103" s="208"/>
      <c r="AL103" s="214" t="str">
        <f t="shared" si="177"/>
        <v/>
      </c>
      <c r="AM103" s="208"/>
      <c r="AN103" s="214" t="str">
        <f t="shared" si="178"/>
        <v/>
      </c>
      <c r="AO103" s="208"/>
      <c r="AP103" s="214" t="str">
        <f t="shared" si="179"/>
        <v/>
      </c>
      <c r="AQ103" s="229"/>
      <c r="AR103" s="227">
        <f t="shared" si="180"/>
        <v>0</v>
      </c>
      <c r="AS103" s="228"/>
      <c r="AT103" s="210"/>
      <c r="AU103" s="227">
        <f t="shared" si="181"/>
        <v>0</v>
      </c>
      <c r="AV103" s="228"/>
      <c r="AW103" s="210"/>
      <c r="AX103" s="227">
        <f t="shared" si="182"/>
        <v>0</v>
      </c>
      <c r="AY103" s="228"/>
      <c r="AZ103" s="210"/>
      <c r="BA103" s="227">
        <f t="shared" si="183"/>
        <v>0</v>
      </c>
      <c r="BB103" s="228"/>
      <c r="BC103" s="210"/>
      <c r="BD103" s="227">
        <f t="shared" si="184"/>
        <v>0</v>
      </c>
      <c r="BE103" s="228"/>
      <c r="BF103" s="210"/>
      <c r="BG103" s="227">
        <f t="shared" si="185"/>
        <v>0</v>
      </c>
      <c r="BH103" s="228"/>
      <c r="BI103" s="210"/>
      <c r="BJ103" s="227">
        <f t="shared" si="186"/>
        <v>0</v>
      </c>
      <c r="BK103" s="228"/>
      <c r="BL103" s="210"/>
      <c r="BM103" s="227">
        <f t="shared" si="187"/>
        <v>0</v>
      </c>
      <c r="BN103" s="228"/>
      <c r="BO103" s="210"/>
      <c r="BP103" s="227">
        <f t="shared" si="188"/>
        <v>0</v>
      </c>
      <c r="BQ103" s="228"/>
      <c r="BR103" s="230"/>
      <c r="BS103" s="629"/>
    </row>
    <row r="104" spans="1:71" x14ac:dyDescent="0.3">
      <c r="A104" s="615"/>
      <c r="B104" s="618"/>
      <c r="C104" s="621"/>
      <c r="D104" s="624"/>
      <c r="E104" s="627"/>
      <c r="F104" s="207" t="s">
        <v>61</v>
      </c>
      <c r="G104" s="208"/>
      <c r="H104" s="217" t="str">
        <f t="shared" si="162"/>
        <v/>
      </c>
      <c r="I104" s="208"/>
      <c r="J104" s="217" t="str">
        <f t="shared" si="163"/>
        <v/>
      </c>
      <c r="K104" s="208"/>
      <c r="L104" s="217" t="str">
        <f t="shared" si="164"/>
        <v/>
      </c>
      <c r="M104" s="208"/>
      <c r="N104" s="217" t="str">
        <f t="shared" si="165"/>
        <v/>
      </c>
      <c r="O104" s="208"/>
      <c r="P104" s="217" t="str">
        <f t="shared" si="166"/>
        <v/>
      </c>
      <c r="Q104" s="208"/>
      <c r="R104" s="217" t="str">
        <f t="shared" si="167"/>
        <v/>
      </c>
      <c r="S104" s="208"/>
      <c r="T104" s="217" t="str">
        <f t="shared" si="168"/>
        <v/>
      </c>
      <c r="U104" s="208"/>
      <c r="V104" s="217" t="str">
        <f t="shared" si="169"/>
        <v/>
      </c>
      <c r="W104" s="208"/>
      <c r="X104" s="217" t="str">
        <f t="shared" si="170"/>
        <v/>
      </c>
      <c r="Y104" s="208"/>
      <c r="Z104" s="217" t="str">
        <f t="shared" si="171"/>
        <v/>
      </c>
      <c r="AA104" s="208"/>
      <c r="AB104" s="217" t="str">
        <f t="shared" si="172"/>
        <v/>
      </c>
      <c r="AC104" s="208"/>
      <c r="AD104" s="217" t="str">
        <f t="shared" si="173"/>
        <v/>
      </c>
      <c r="AE104" s="208"/>
      <c r="AF104" s="217" t="str">
        <f t="shared" si="174"/>
        <v/>
      </c>
      <c r="AG104" s="208"/>
      <c r="AH104" s="217" t="str">
        <f t="shared" si="175"/>
        <v/>
      </c>
      <c r="AI104" s="208"/>
      <c r="AJ104" s="217" t="str">
        <f t="shared" si="176"/>
        <v/>
      </c>
      <c r="AK104" s="208"/>
      <c r="AL104" s="217" t="str">
        <f t="shared" si="177"/>
        <v/>
      </c>
      <c r="AM104" s="208"/>
      <c r="AN104" s="217" t="str">
        <f t="shared" si="178"/>
        <v/>
      </c>
      <c r="AO104" s="208"/>
      <c r="AP104" s="217" t="str">
        <f t="shared" si="179"/>
        <v/>
      </c>
      <c r="AQ104" s="229"/>
      <c r="AR104" s="227">
        <f t="shared" si="180"/>
        <v>0</v>
      </c>
      <c r="AS104" s="228"/>
      <c r="AT104" s="210"/>
      <c r="AU104" s="227">
        <f t="shared" si="181"/>
        <v>0</v>
      </c>
      <c r="AV104" s="228"/>
      <c r="AW104" s="210"/>
      <c r="AX104" s="227">
        <f t="shared" si="182"/>
        <v>0</v>
      </c>
      <c r="AY104" s="228"/>
      <c r="AZ104" s="210"/>
      <c r="BA104" s="227">
        <f t="shared" si="183"/>
        <v>0</v>
      </c>
      <c r="BB104" s="228"/>
      <c r="BC104" s="210"/>
      <c r="BD104" s="227">
        <f t="shared" si="184"/>
        <v>0</v>
      </c>
      <c r="BE104" s="228"/>
      <c r="BF104" s="210"/>
      <c r="BG104" s="227">
        <f t="shared" si="185"/>
        <v>0</v>
      </c>
      <c r="BH104" s="228"/>
      <c r="BI104" s="210"/>
      <c r="BJ104" s="227">
        <f t="shared" si="186"/>
        <v>0</v>
      </c>
      <c r="BK104" s="228"/>
      <c r="BL104" s="210"/>
      <c r="BM104" s="227">
        <f t="shared" si="187"/>
        <v>0</v>
      </c>
      <c r="BN104" s="228"/>
      <c r="BO104" s="210"/>
      <c r="BP104" s="227">
        <f t="shared" si="188"/>
        <v>0</v>
      </c>
      <c r="BQ104" s="228"/>
      <c r="BR104" s="230"/>
      <c r="BS104" s="218" t="s">
        <v>62</v>
      </c>
    </row>
    <row r="105" spans="1:71" x14ac:dyDescent="0.3">
      <c r="A105" s="615"/>
      <c r="B105" s="618"/>
      <c r="C105" s="621"/>
      <c r="D105" s="624"/>
      <c r="E105" s="627"/>
      <c r="F105" s="207" t="s">
        <v>63</v>
      </c>
      <c r="G105" s="208"/>
      <c r="H105" s="214" t="str">
        <f t="shared" si="162"/>
        <v/>
      </c>
      <c r="I105" s="208"/>
      <c r="J105" s="214" t="str">
        <f t="shared" si="163"/>
        <v/>
      </c>
      <c r="K105" s="208"/>
      <c r="L105" s="214" t="str">
        <f t="shared" si="164"/>
        <v/>
      </c>
      <c r="M105" s="208"/>
      <c r="N105" s="214" t="str">
        <f t="shared" si="165"/>
        <v/>
      </c>
      <c r="O105" s="208"/>
      <c r="P105" s="214" t="str">
        <f t="shared" si="166"/>
        <v/>
      </c>
      <c r="Q105" s="208"/>
      <c r="R105" s="214" t="str">
        <f t="shared" si="167"/>
        <v/>
      </c>
      <c r="S105" s="208"/>
      <c r="T105" s="214" t="str">
        <f t="shared" si="168"/>
        <v/>
      </c>
      <c r="U105" s="208"/>
      <c r="V105" s="214" t="str">
        <f t="shared" si="169"/>
        <v/>
      </c>
      <c r="W105" s="208"/>
      <c r="X105" s="214" t="str">
        <f t="shared" si="170"/>
        <v/>
      </c>
      <c r="Y105" s="208"/>
      <c r="Z105" s="214" t="str">
        <f t="shared" si="171"/>
        <v/>
      </c>
      <c r="AA105" s="208"/>
      <c r="AB105" s="214" t="str">
        <f t="shared" si="172"/>
        <v/>
      </c>
      <c r="AC105" s="208"/>
      <c r="AD105" s="214" t="str">
        <f t="shared" si="173"/>
        <v/>
      </c>
      <c r="AE105" s="208"/>
      <c r="AF105" s="214" t="str">
        <f t="shared" si="174"/>
        <v/>
      </c>
      <c r="AG105" s="208"/>
      <c r="AH105" s="214" t="str">
        <f t="shared" si="175"/>
        <v/>
      </c>
      <c r="AI105" s="208"/>
      <c r="AJ105" s="214" t="str">
        <f t="shared" si="176"/>
        <v/>
      </c>
      <c r="AK105" s="208"/>
      <c r="AL105" s="214" t="str">
        <f t="shared" si="177"/>
        <v/>
      </c>
      <c r="AM105" s="208"/>
      <c r="AN105" s="214" t="str">
        <f t="shared" si="178"/>
        <v/>
      </c>
      <c r="AO105" s="208"/>
      <c r="AP105" s="214" t="str">
        <f t="shared" si="179"/>
        <v/>
      </c>
      <c r="AQ105" s="229"/>
      <c r="AR105" s="227">
        <f t="shared" si="180"/>
        <v>0</v>
      </c>
      <c r="AS105" s="228"/>
      <c r="AT105" s="210"/>
      <c r="AU105" s="227">
        <f t="shared" si="181"/>
        <v>0</v>
      </c>
      <c r="AV105" s="228"/>
      <c r="AW105" s="210"/>
      <c r="AX105" s="227">
        <f t="shared" si="182"/>
        <v>0</v>
      </c>
      <c r="AY105" s="228"/>
      <c r="AZ105" s="210"/>
      <c r="BA105" s="227">
        <f t="shared" si="183"/>
        <v>0</v>
      </c>
      <c r="BB105" s="228"/>
      <c r="BC105" s="210"/>
      <c r="BD105" s="227">
        <f t="shared" si="184"/>
        <v>0</v>
      </c>
      <c r="BE105" s="228"/>
      <c r="BF105" s="210"/>
      <c r="BG105" s="227">
        <f t="shared" si="185"/>
        <v>0</v>
      </c>
      <c r="BH105" s="228"/>
      <c r="BI105" s="210"/>
      <c r="BJ105" s="227">
        <f t="shared" si="186"/>
        <v>0</v>
      </c>
      <c r="BK105" s="228"/>
      <c r="BL105" s="210"/>
      <c r="BM105" s="227">
        <f t="shared" si="187"/>
        <v>0</v>
      </c>
      <c r="BN105" s="228"/>
      <c r="BO105" s="210"/>
      <c r="BP105" s="227">
        <f t="shared" si="188"/>
        <v>0</v>
      </c>
      <c r="BQ105" s="228"/>
      <c r="BR105" s="230"/>
      <c r="BS105" s="653">
        <f>BS102/BS96</f>
        <v>0.76823238566131025</v>
      </c>
    </row>
    <row r="106" spans="1:71" ht="15" thickBot="1" x14ac:dyDescent="0.35">
      <c r="A106" s="616"/>
      <c r="B106" s="619"/>
      <c r="C106" s="622"/>
      <c r="D106" s="625"/>
      <c r="E106" s="628"/>
      <c r="F106" s="219" t="s">
        <v>64</v>
      </c>
      <c r="G106" s="220"/>
      <c r="H106" s="221" t="str">
        <f t="shared" si="162"/>
        <v/>
      </c>
      <c r="I106" s="220"/>
      <c r="J106" s="221" t="str">
        <f t="shared" si="163"/>
        <v/>
      </c>
      <c r="K106" s="220"/>
      <c r="L106" s="221" t="str">
        <f t="shared" si="164"/>
        <v/>
      </c>
      <c r="M106" s="220"/>
      <c r="N106" s="221" t="str">
        <f t="shared" si="165"/>
        <v/>
      </c>
      <c r="O106" s="220"/>
      <c r="P106" s="221" t="str">
        <f t="shared" si="166"/>
        <v/>
      </c>
      <c r="Q106" s="220"/>
      <c r="R106" s="221" t="str">
        <f t="shared" si="167"/>
        <v/>
      </c>
      <c r="S106" s="220"/>
      <c r="T106" s="221" t="str">
        <f t="shared" si="168"/>
        <v/>
      </c>
      <c r="U106" s="220"/>
      <c r="V106" s="221" t="str">
        <f t="shared" si="169"/>
        <v/>
      </c>
      <c r="W106" s="220"/>
      <c r="X106" s="221" t="str">
        <f t="shared" si="170"/>
        <v/>
      </c>
      <c r="Y106" s="220"/>
      <c r="Z106" s="221" t="str">
        <f t="shared" si="171"/>
        <v/>
      </c>
      <c r="AA106" s="220"/>
      <c r="AB106" s="221" t="str">
        <f t="shared" si="172"/>
        <v/>
      </c>
      <c r="AC106" s="220"/>
      <c r="AD106" s="221" t="str">
        <f t="shared" si="173"/>
        <v/>
      </c>
      <c r="AE106" s="220"/>
      <c r="AF106" s="221" t="str">
        <f t="shared" si="174"/>
        <v/>
      </c>
      <c r="AG106" s="220"/>
      <c r="AH106" s="221" t="str">
        <f t="shared" si="175"/>
        <v/>
      </c>
      <c r="AI106" s="220"/>
      <c r="AJ106" s="221" t="str">
        <f t="shared" si="176"/>
        <v/>
      </c>
      <c r="AK106" s="220"/>
      <c r="AL106" s="221" t="str">
        <f t="shared" si="177"/>
        <v/>
      </c>
      <c r="AM106" s="220"/>
      <c r="AN106" s="221" t="str">
        <f t="shared" si="178"/>
        <v/>
      </c>
      <c r="AO106" s="220"/>
      <c r="AP106" s="221" t="str">
        <f t="shared" si="179"/>
        <v/>
      </c>
      <c r="AQ106" s="231"/>
      <c r="AR106" s="232">
        <f t="shared" si="180"/>
        <v>0</v>
      </c>
      <c r="AS106" s="233"/>
      <c r="AT106" s="222"/>
      <c r="AU106" s="232">
        <f t="shared" si="181"/>
        <v>0</v>
      </c>
      <c r="AV106" s="233"/>
      <c r="AW106" s="222"/>
      <c r="AX106" s="232">
        <f t="shared" si="182"/>
        <v>0</v>
      </c>
      <c r="AY106" s="233"/>
      <c r="AZ106" s="222"/>
      <c r="BA106" s="232">
        <f t="shared" si="183"/>
        <v>0</v>
      </c>
      <c r="BB106" s="233"/>
      <c r="BC106" s="222"/>
      <c r="BD106" s="232">
        <f t="shared" si="184"/>
        <v>0</v>
      </c>
      <c r="BE106" s="233"/>
      <c r="BF106" s="222"/>
      <c r="BG106" s="232">
        <f t="shared" si="185"/>
        <v>0</v>
      </c>
      <c r="BH106" s="233"/>
      <c r="BI106" s="222"/>
      <c r="BJ106" s="232">
        <f t="shared" si="186"/>
        <v>0</v>
      </c>
      <c r="BK106" s="233"/>
      <c r="BL106" s="222"/>
      <c r="BM106" s="232">
        <f t="shared" si="187"/>
        <v>0</v>
      </c>
      <c r="BN106" s="233"/>
      <c r="BO106" s="222"/>
      <c r="BP106" s="232">
        <f t="shared" si="188"/>
        <v>0</v>
      </c>
      <c r="BQ106" s="233"/>
      <c r="BR106" s="234"/>
      <c r="BS106" s="654"/>
    </row>
    <row r="107" spans="1:71" ht="15" customHeight="1" x14ac:dyDescent="0.3">
      <c r="A107" s="643" t="s">
        <v>27</v>
      </c>
      <c r="B107" s="645" t="s">
        <v>28</v>
      </c>
      <c r="C107" s="645" t="s">
        <v>154</v>
      </c>
      <c r="D107" s="645" t="s">
        <v>30</v>
      </c>
      <c r="E107" s="635" t="s">
        <v>31</v>
      </c>
      <c r="F107" s="647" t="s">
        <v>32</v>
      </c>
      <c r="G107" s="639" t="s">
        <v>33</v>
      </c>
      <c r="H107" s="641" t="s">
        <v>34</v>
      </c>
      <c r="I107" s="639" t="s">
        <v>33</v>
      </c>
      <c r="J107" s="641" t="s">
        <v>34</v>
      </c>
      <c r="K107" s="639" t="s">
        <v>33</v>
      </c>
      <c r="L107" s="641" t="s">
        <v>34</v>
      </c>
      <c r="M107" s="639" t="s">
        <v>33</v>
      </c>
      <c r="N107" s="641" t="s">
        <v>34</v>
      </c>
      <c r="O107" s="639" t="s">
        <v>33</v>
      </c>
      <c r="P107" s="641" t="s">
        <v>34</v>
      </c>
      <c r="Q107" s="639" t="s">
        <v>33</v>
      </c>
      <c r="R107" s="641" t="s">
        <v>34</v>
      </c>
      <c r="S107" s="639" t="s">
        <v>33</v>
      </c>
      <c r="T107" s="641" t="s">
        <v>34</v>
      </c>
      <c r="U107" s="639" t="s">
        <v>33</v>
      </c>
      <c r="V107" s="641" t="s">
        <v>34</v>
      </c>
      <c r="W107" s="639" t="s">
        <v>33</v>
      </c>
      <c r="X107" s="641" t="s">
        <v>34</v>
      </c>
      <c r="Y107" s="639" t="s">
        <v>33</v>
      </c>
      <c r="Z107" s="641" t="s">
        <v>34</v>
      </c>
      <c r="AA107" s="639" t="s">
        <v>33</v>
      </c>
      <c r="AB107" s="641" t="s">
        <v>34</v>
      </c>
      <c r="AC107" s="639" t="s">
        <v>33</v>
      </c>
      <c r="AD107" s="641" t="s">
        <v>34</v>
      </c>
      <c r="AE107" s="639" t="s">
        <v>33</v>
      </c>
      <c r="AF107" s="641" t="s">
        <v>34</v>
      </c>
      <c r="AG107" s="639" t="s">
        <v>33</v>
      </c>
      <c r="AH107" s="641" t="s">
        <v>34</v>
      </c>
      <c r="AI107" s="639" t="s">
        <v>33</v>
      </c>
      <c r="AJ107" s="641" t="s">
        <v>34</v>
      </c>
      <c r="AK107" s="639" t="s">
        <v>33</v>
      </c>
      <c r="AL107" s="641" t="s">
        <v>34</v>
      </c>
      <c r="AM107" s="639" t="s">
        <v>33</v>
      </c>
      <c r="AN107" s="641" t="s">
        <v>34</v>
      </c>
      <c r="AO107" s="639" t="s">
        <v>33</v>
      </c>
      <c r="AP107" s="641" t="s">
        <v>34</v>
      </c>
      <c r="AQ107" s="743" t="s">
        <v>33</v>
      </c>
      <c r="AR107" s="635" t="s">
        <v>35</v>
      </c>
      <c r="AS107" s="637" t="s">
        <v>34</v>
      </c>
      <c r="AT107" s="666" t="s">
        <v>33</v>
      </c>
      <c r="AU107" s="635" t="s">
        <v>35</v>
      </c>
      <c r="AV107" s="637" t="s">
        <v>34</v>
      </c>
      <c r="AW107" s="666" t="s">
        <v>33</v>
      </c>
      <c r="AX107" s="635" t="s">
        <v>35</v>
      </c>
      <c r="AY107" s="637" t="s">
        <v>34</v>
      </c>
      <c r="AZ107" s="666" t="s">
        <v>33</v>
      </c>
      <c r="BA107" s="635" t="s">
        <v>35</v>
      </c>
      <c r="BB107" s="637" t="s">
        <v>34</v>
      </c>
      <c r="BC107" s="666" t="s">
        <v>33</v>
      </c>
      <c r="BD107" s="635" t="s">
        <v>35</v>
      </c>
      <c r="BE107" s="637" t="s">
        <v>34</v>
      </c>
      <c r="BF107" s="666" t="s">
        <v>33</v>
      </c>
      <c r="BG107" s="635" t="s">
        <v>35</v>
      </c>
      <c r="BH107" s="637" t="s">
        <v>34</v>
      </c>
      <c r="BI107" s="666" t="s">
        <v>33</v>
      </c>
      <c r="BJ107" s="635" t="s">
        <v>35</v>
      </c>
      <c r="BK107" s="637" t="s">
        <v>34</v>
      </c>
      <c r="BL107" s="666" t="s">
        <v>33</v>
      </c>
      <c r="BM107" s="635" t="s">
        <v>35</v>
      </c>
      <c r="BN107" s="637" t="s">
        <v>34</v>
      </c>
      <c r="BO107" s="666" t="s">
        <v>33</v>
      </c>
      <c r="BP107" s="635" t="s">
        <v>35</v>
      </c>
      <c r="BQ107" s="637" t="s">
        <v>34</v>
      </c>
      <c r="BR107" s="737" t="s">
        <v>33</v>
      </c>
      <c r="BS107" s="612" t="s">
        <v>36</v>
      </c>
    </row>
    <row r="108" spans="1:71" ht="15" customHeight="1" x14ac:dyDescent="0.3">
      <c r="A108" s="644"/>
      <c r="B108" s="646"/>
      <c r="C108" s="646"/>
      <c r="D108" s="646"/>
      <c r="E108" s="636"/>
      <c r="F108" s="648"/>
      <c r="G108" s="640"/>
      <c r="H108" s="642"/>
      <c r="I108" s="640"/>
      <c r="J108" s="642"/>
      <c r="K108" s="640"/>
      <c r="L108" s="642"/>
      <c r="M108" s="640"/>
      <c r="N108" s="642"/>
      <c r="O108" s="640"/>
      <c r="P108" s="642"/>
      <c r="Q108" s="640"/>
      <c r="R108" s="642"/>
      <c r="S108" s="640"/>
      <c r="T108" s="642"/>
      <c r="U108" s="640"/>
      <c r="V108" s="642"/>
      <c r="W108" s="640"/>
      <c r="X108" s="642"/>
      <c r="Y108" s="640"/>
      <c r="Z108" s="642"/>
      <c r="AA108" s="640"/>
      <c r="AB108" s="642"/>
      <c r="AC108" s="640"/>
      <c r="AD108" s="642"/>
      <c r="AE108" s="640"/>
      <c r="AF108" s="642"/>
      <c r="AG108" s="640"/>
      <c r="AH108" s="642"/>
      <c r="AI108" s="640"/>
      <c r="AJ108" s="642"/>
      <c r="AK108" s="640"/>
      <c r="AL108" s="642"/>
      <c r="AM108" s="640"/>
      <c r="AN108" s="642"/>
      <c r="AO108" s="640"/>
      <c r="AP108" s="642"/>
      <c r="AQ108" s="744"/>
      <c r="AR108" s="636"/>
      <c r="AS108" s="638"/>
      <c r="AT108" s="667"/>
      <c r="AU108" s="636"/>
      <c r="AV108" s="638"/>
      <c r="AW108" s="667"/>
      <c r="AX108" s="636"/>
      <c r="AY108" s="638"/>
      <c r="AZ108" s="667"/>
      <c r="BA108" s="636"/>
      <c r="BB108" s="638"/>
      <c r="BC108" s="667"/>
      <c r="BD108" s="636"/>
      <c r="BE108" s="638"/>
      <c r="BF108" s="667"/>
      <c r="BG108" s="636"/>
      <c r="BH108" s="638"/>
      <c r="BI108" s="667"/>
      <c r="BJ108" s="636"/>
      <c r="BK108" s="638"/>
      <c r="BL108" s="667"/>
      <c r="BM108" s="636"/>
      <c r="BN108" s="638"/>
      <c r="BO108" s="667"/>
      <c r="BP108" s="636"/>
      <c r="BQ108" s="638"/>
      <c r="BR108" s="738"/>
      <c r="BS108" s="742"/>
    </row>
    <row r="109" spans="1:71" ht="15" customHeight="1" x14ac:dyDescent="0.3">
      <c r="A109" s="614" t="s">
        <v>169</v>
      </c>
      <c r="B109" s="617">
        <v>2239</v>
      </c>
      <c r="C109" s="620" t="s">
        <v>381</v>
      </c>
      <c r="D109" s="623" t="s">
        <v>170</v>
      </c>
      <c r="E109" s="626" t="s">
        <v>386</v>
      </c>
      <c r="F109" s="207" t="s">
        <v>41</v>
      </c>
      <c r="G109" s="208"/>
      <c r="H109" s="209" t="str">
        <f t="shared" ref="H109:H120" si="189">IF(G109&gt;0,G109,"")</f>
        <v/>
      </c>
      <c r="I109" s="208"/>
      <c r="J109" s="209" t="str">
        <f t="shared" ref="J109:J120" si="190">IF(I109&gt;0,I109,"")</f>
        <v/>
      </c>
      <c r="K109" s="208"/>
      <c r="L109" s="209" t="str">
        <f t="shared" ref="L109:L120" si="191">IF(K109&gt;0,K109,"")</f>
        <v/>
      </c>
      <c r="M109" s="208"/>
      <c r="N109" s="209" t="str">
        <f t="shared" ref="N109:N120" si="192">IF(M109&gt;0,M109,"")</f>
        <v/>
      </c>
      <c r="O109" s="208"/>
      <c r="P109" s="209" t="str">
        <f t="shared" ref="P109:P120" si="193">IF(O109&gt;0,O109,"")</f>
        <v/>
      </c>
      <c r="Q109" s="208"/>
      <c r="R109" s="209" t="str">
        <f t="shared" ref="R109:R120" si="194">IF(Q109&gt;0,Q109,"")</f>
        <v/>
      </c>
      <c r="S109" s="208"/>
      <c r="T109" s="209" t="str">
        <f t="shared" ref="T109:T120" si="195">IF(S109&gt;0,S109,"")</f>
        <v/>
      </c>
      <c r="U109" s="208"/>
      <c r="V109" s="209" t="str">
        <f t="shared" ref="V109:V120" si="196">IF(U109&gt;0,U109,"")</f>
        <v/>
      </c>
      <c r="W109" s="208"/>
      <c r="X109" s="209" t="str">
        <f t="shared" ref="X109:X120" si="197">IF(W109&gt;0,W109,"")</f>
        <v/>
      </c>
      <c r="Y109" s="208"/>
      <c r="Z109" s="209" t="str">
        <f t="shared" ref="Z109:Z120" si="198">IF(Y109&gt;0,Y109,"")</f>
        <v/>
      </c>
      <c r="AA109" s="208"/>
      <c r="AB109" s="209" t="str">
        <f t="shared" ref="AB109:AB120" si="199">IF(AA109&gt;0,AA109,"")</f>
        <v/>
      </c>
      <c r="AC109" s="208"/>
      <c r="AD109" s="209" t="str">
        <f t="shared" ref="AD109:AD120" si="200">IF(AC109&gt;0,AC109,"")</f>
        <v/>
      </c>
      <c r="AE109" s="208"/>
      <c r="AF109" s="209" t="str">
        <f t="shared" ref="AF109:AF120" si="201">IF(AE109&gt;0,AE109,"")</f>
        <v/>
      </c>
      <c r="AG109" s="208"/>
      <c r="AH109" s="209" t="str">
        <f t="shared" ref="AH109:AH120" si="202">IF(AG109&gt;0,AG109,"")</f>
        <v/>
      </c>
      <c r="AI109" s="208"/>
      <c r="AJ109" s="209" t="str">
        <f t="shared" ref="AJ109:AJ120" si="203">IF(AI109&gt;0,AI109,"")</f>
        <v/>
      </c>
      <c r="AK109" s="208"/>
      <c r="AL109" s="209" t="str">
        <f t="shared" ref="AL109:AL120" si="204">IF(AK109&gt;0,AK109,"")</f>
        <v/>
      </c>
      <c r="AM109" s="208"/>
      <c r="AN109" s="209" t="str">
        <f t="shared" ref="AN109:AN120" si="205">IF(AM109&gt;0,AM109,"")</f>
        <v/>
      </c>
      <c r="AO109" s="208"/>
      <c r="AP109" s="209" t="str">
        <f t="shared" ref="AP109:AP120" si="206">IF(AO109&gt;0,AO109,"")</f>
        <v/>
      </c>
      <c r="AQ109" s="229"/>
      <c r="AR109" s="225">
        <f t="shared" ref="AR109:AR120" si="207">AQ109-AS109</f>
        <v>0</v>
      </c>
      <c r="AS109" s="226"/>
      <c r="AT109" s="210"/>
      <c r="AU109" s="225">
        <f t="shared" ref="AU109:AU120" si="208">AT109-AV109</f>
        <v>0</v>
      </c>
      <c r="AV109" s="226"/>
      <c r="AW109" s="210"/>
      <c r="AX109" s="225">
        <f>AW109-AY109</f>
        <v>0</v>
      </c>
      <c r="AY109" s="226"/>
      <c r="AZ109" s="210"/>
      <c r="BA109" s="225">
        <f t="shared" ref="BA109:BA120" si="209">AZ109-BB109</f>
        <v>0</v>
      </c>
      <c r="BB109" s="226"/>
      <c r="BC109" s="210"/>
      <c r="BD109" s="225">
        <f t="shared" ref="BD109:BD120" si="210">BC109-BE109</f>
        <v>0</v>
      </c>
      <c r="BE109" s="226"/>
      <c r="BF109" s="210"/>
      <c r="BG109" s="225">
        <f t="shared" ref="BG109:BG120" si="211">BF109-BH109</f>
        <v>0</v>
      </c>
      <c r="BH109" s="226"/>
      <c r="BI109" s="210"/>
      <c r="BJ109" s="225">
        <f t="shared" ref="BJ109:BJ120" si="212">BI109-BK109</f>
        <v>0</v>
      </c>
      <c r="BK109" s="226"/>
      <c r="BL109" s="210"/>
      <c r="BM109" s="225">
        <f t="shared" ref="BM109:BM120" si="213">BL109-BN109</f>
        <v>0</v>
      </c>
      <c r="BN109" s="226"/>
      <c r="BO109" s="210"/>
      <c r="BP109" s="225">
        <f t="shared" ref="BP109:BP120" si="214">BO109-BQ109</f>
        <v>0</v>
      </c>
      <c r="BQ109" s="226"/>
      <c r="BR109" s="230"/>
      <c r="BS109" s="213" t="s">
        <v>42</v>
      </c>
    </row>
    <row r="110" spans="1:71" x14ac:dyDescent="0.3">
      <c r="A110" s="615"/>
      <c r="B110" s="618"/>
      <c r="C110" s="621"/>
      <c r="D110" s="624"/>
      <c r="E110" s="627"/>
      <c r="F110" s="207" t="s">
        <v>53</v>
      </c>
      <c r="G110" s="208"/>
      <c r="H110" s="214" t="str">
        <f t="shared" si="189"/>
        <v/>
      </c>
      <c r="I110" s="208"/>
      <c r="J110" s="214" t="str">
        <f t="shared" si="190"/>
        <v/>
      </c>
      <c r="K110" s="208"/>
      <c r="L110" s="214" t="str">
        <f t="shared" si="191"/>
        <v/>
      </c>
      <c r="M110" s="208"/>
      <c r="N110" s="214" t="str">
        <f t="shared" si="192"/>
        <v/>
      </c>
      <c r="O110" s="208"/>
      <c r="P110" s="214" t="str">
        <f t="shared" si="193"/>
        <v/>
      </c>
      <c r="Q110" s="208"/>
      <c r="R110" s="214" t="str">
        <f t="shared" si="194"/>
        <v/>
      </c>
      <c r="S110" s="208"/>
      <c r="T110" s="214" t="str">
        <f t="shared" si="195"/>
        <v/>
      </c>
      <c r="U110" s="208"/>
      <c r="V110" s="214" t="str">
        <f t="shared" si="196"/>
        <v/>
      </c>
      <c r="W110" s="208"/>
      <c r="X110" s="214" t="str">
        <f t="shared" si="197"/>
        <v/>
      </c>
      <c r="Y110" s="208"/>
      <c r="Z110" s="214" t="str">
        <f t="shared" si="198"/>
        <v/>
      </c>
      <c r="AA110" s="208"/>
      <c r="AB110" s="214" t="str">
        <f t="shared" si="199"/>
        <v/>
      </c>
      <c r="AC110" s="208"/>
      <c r="AD110" s="214" t="str">
        <f t="shared" si="200"/>
        <v/>
      </c>
      <c r="AE110" s="208"/>
      <c r="AF110" s="214" t="str">
        <f t="shared" si="201"/>
        <v/>
      </c>
      <c r="AG110" s="208"/>
      <c r="AH110" s="214" t="str">
        <f t="shared" si="202"/>
        <v/>
      </c>
      <c r="AI110" s="208"/>
      <c r="AJ110" s="214" t="str">
        <f t="shared" si="203"/>
        <v/>
      </c>
      <c r="AK110" s="208"/>
      <c r="AL110" s="214" t="str">
        <f t="shared" si="204"/>
        <v/>
      </c>
      <c r="AM110" s="208"/>
      <c r="AN110" s="214" t="str">
        <f t="shared" si="205"/>
        <v/>
      </c>
      <c r="AO110" s="208"/>
      <c r="AP110" s="214" t="str">
        <f t="shared" si="206"/>
        <v/>
      </c>
      <c r="AQ110" s="229"/>
      <c r="AR110" s="227">
        <f t="shared" si="207"/>
        <v>0</v>
      </c>
      <c r="AS110" s="228"/>
      <c r="AT110" s="210"/>
      <c r="AU110" s="227">
        <f t="shared" si="208"/>
        <v>0</v>
      </c>
      <c r="AV110" s="228"/>
      <c r="AW110" s="210"/>
      <c r="AX110" s="227">
        <f>AW110-AY110</f>
        <v>0</v>
      </c>
      <c r="AY110" s="228"/>
      <c r="AZ110" s="210"/>
      <c r="BA110" s="227">
        <f t="shared" si="209"/>
        <v>0</v>
      </c>
      <c r="BB110" s="228"/>
      <c r="BC110" s="210"/>
      <c r="BD110" s="227">
        <f t="shared" si="210"/>
        <v>0</v>
      </c>
      <c r="BE110" s="228"/>
      <c r="BF110" s="210"/>
      <c r="BG110" s="227">
        <f t="shared" si="211"/>
        <v>0</v>
      </c>
      <c r="BH110" s="228"/>
      <c r="BI110" s="210"/>
      <c r="BJ110" s="227">
        <f t="shared" si="212"/>
        <v>0</v>
      </c>
      <c r="BK110" s="228"/>
      <c r="BL110" s="210"/>
      <c r="BM110" s="227">
        <f t="shared" si="213"/>
        <v>0</v>
      </c>
      <c r="BN110" s="228"/>
      <c r="BO110" s="210"/>
      <c r="BP110" s="227">
        <f t="shared" si="214"/>
        <v>0</v>
      </c>
      <c r="BQ110" s="228"/>
      <c r="BR110" s="230"/>
      <c r="BS110" s="629">
        <f>SUM(AQ109:AQ120,AT109:AT120,AW109:AW120,AZ109:AZ120,BC109:BC120,BR109:BR120)+SUM(AO109:AO120,AM109:AM120,AK109:AK120,AI109:AI120,AG109:AG120,AE109:AE120,AC109:AC120,AA109:AA120,Y109:Y120,W109:W120,U109:U120,S109:S120,Q107,Q109:Q120,O109:O120,M109:M120,K109:K120,I109:I120,G109:G120,Q107)</f>
        <v>600000</v>
      </c>
    </row>
    <row r="111" spans="1:71" x14ac:dyDescent="0.3">
      <c r="A111" s="615"/>
      <c r="B111" s="618"/>
      <c r="C111" s="621"/>
      <c r="D111" s="624"/>
      <c r="E111" s="627"/>
      <c r="F111" s="207" t="s">
        <v>54</v>
      </c>
      <c r="G111" s="208"/>
      <c r="H111" s="214" t="str">
        <f t="shared" si="189"/>
        <v/>
      </c>
      <c r="I111" s="208"/>
      <c r="J111" s="214" t="str">
        <f t="shared" si="190"/>
        <v/>
      </c>
      <c r="K111" s="208"/>
      <c r="L111" s="214" t="str">
        <f t="shared" si="191"/>
        <v/>
      </c>
      <c r="M111" s="208"/>
      <c r="N111" s="214" t="str">
        <f t="shared" si="192"/>
        <v/>
      </c>
      <c r="O111" s="208"/>
      <c r="P111" s="214" t="str">
        <f t="shared" si="193"/>
        <v/>
      </c>
      <c r="Q111" s="208"/>
      <c r="R111" s="214" t="str">
        <f t="shared" si="194"/>
        <v/>
      </c>
      <c r="S111" s="208"/>
      <c r="T111" s="214" t="str">
        <f t="shared" si="195"/>
        <v/>
      </c>
      <c r="U111" s="208"/>
      <c r="V111" s="214" t="str">
        <f t="shared" si="196"/>
        <v/>
      </c>
      <c r="W111" s="208"/>
      <c r="X111" s="214" t="str">
        <f t="shared" si="197"/>
        <v/>
      </c>
      <c r="Y111" s="208"/>
      <c r="Z111" s="214" t="str">
        <f t="shared" si="198"/>
        <v/>
      </c>
      <c r="AA111" s="208"/>
      <c r="AB111" s="214" t="str">
        <f t="shared" si="199"/>
        <v/>
      </c>
      <c r="AC111" s="208"/>
      <c r="AD111" s="214" t="str">
        <f t="shared" si="200"/>
        <v/>
      </c>
      <c r="AE111" s="208"/>
      <c r="AF111" s="214" t="str">
        <f t="shared" si="201"/>
        <v/>
      </c>
      <c r="AG111" s="208"/>
      <c r="AH111" s="214" t="str">
        <f t="shared" si="202"/>
        <v/>
      </c>
      <c r="AI111" s="208"/>
      <c r="AJ111" s="214" t="str">
        <f t="shared" si="203"/>
        <v/>
      </c>
      <c r="AK111" s="208"/>
      <c r="AL111" s="214" t="str">
        <f t="shared" si="204"/>
        <v/>
      </c>
      <c r="AM111" s="208"/>
      <c r="AN111" s="214" t="str">
        <f t="shared" si="205"/>
        <v/>
      </c>
      <c r="AO111" s="208"/>
      <c r="AP111" s="214" t="str">
        <f t="shared" si="206"/>
        <v/>
      </c>
      <c r="AQ111" s="229"/>
      <c r="AR111" s="227">
        <f t="shared" si="207"/>
        <v>0</v>
      </c>
      <c r="AS111" s="228"/>
      <c r="AT111" s="210"/>
      <c r="AU111" s="227">
        <f t="shared" si="208"/>
        <v>0</v>
      </c>
      <c r="AV111" s="228"/>
      <c r="AW111" s="210"/>
      <c r="AX111" s="227">
        <f>AW111-AY111</f>
        <v>0</v>
      </c>
      <c r="AY111" s="228"/>
      <c r="AZ111" s="210"/>
      <c r="BA111" s="227">
        <f t="shared" si="209"/>
        <v>0</v>
      </c>
      <c r="BB111" s="228"/>
      <c r="BC111" s="210"/>
      <c r="BD111" s="227">
        <f t="shared" si="210"/>
        <v>0</v>
      </c>
      <c r="BE111" s="228"/>
      <c r="BF111" s="210"/>
      <c r="BG111" s="227">
        <f t="shared" si="211"/>
        <v>0</v>
      </c>
      <c r="BH111" s="228"/>
      <c r="BI111" s="210"/>
      <c r="BJ111" s="227">
        <f t="shared" si="212"/>
        <v>0</v>
      </c>
      <c r="BK111" s="228"/>
      <c r="BL111" s="210"/>
      <c r="BM111" s="227">
        <f t="shared" si="213"/>
        <v>0</v>
      </c>
      <c r="BN111" s="228"/>
      <c r="BO111" s="210"/>
      <c r="BP111" s="227">
        <f t="shared" si="214"/>
        <v>0</v>
      </c>
      <c r="BQ111" s="228"/>
      <c r="BR111" s="230"/>
      <c r="BS111" s="629"/>
    </row>
    <row r="112" spans="1:71" x14ac:dyDescent="0.3">
      <c r="A112" s="615"/>
      <c r="B112" s="618"/>
      <c r="C112" s="621"/>
      <c r="D112" s="624"/>
      <c r="E112" s="627"/>
      <c r="F112" s="207" t="s">
        <v>55</v>
      </c>
      <c r="G112" s="208"/>
      <c r="H112" s="217" t="str">
        <f t="shared" si="189"/>
        <v/>
      </c>
      <c r="I112" s="208"/>
      <c r="J112" s="217" t="str">
        <f t="shared" si="190"/>
        <v/>
      </c>
      <c r="K112" s="208"/>
      <c r="L112" s="217" t="str">
        <f t="shared" si="191"/>
        <v/>
      </c>
      <c r="M112" s="208"/>
      <c r="N112" s="217" t="str">
        <f t="shared" si="192"/>
        <v/>
      </c>
      <c r="O112" s="208"/>
      <c r="P112" s="217" t="str">
        <f t="shared" si="193"/>
        <v/>
      </c>
      <c r="Q112" s="208"/>
      <c r="R112" s="217" t="str">
        <f t="shared" si="194"/>
        <v/>
      </c>
      <c r="S112" s="208"/>
      <c r="T112" s="217" t="str">
        <f t="shared" si="195"/>
        <v/>
      </c>
      <c r="U112" s="208"/>
      <c r="V112" s="217" t="str">
        <f t="shared" si="196"/>
        <v/>
      </c>
      <c r="W112" s="208"/>
      <c r="X112" s="217" t="str">
        <f t="shared" si="197"/>
        <v/>
      </c>
      <c r="Y112" s="208"/>
      <c r="Z112" s="217" t="str">
        <f t="shared" si="198"/>
        <v/>
      </c>
      <c r="AA112" s="208"/>
      <c r="AB112" s="217" t="str">
        <f t="shared" si="199"/>
        <v/>
      </c>
      <c r="AC112" s="208"/>
      <c r="AD112" s="217" t="str">
        <f t="shared" si="200"/>
        <v/>
      </c>
      <c r="AE112" s="208"/>
      <c r="AF112" s="217" t="str">
        <f t="shared" si="201"/>
        <v/>
      </c>
      <c r="AG112" s="208"/>
      <c r="AH112" s="217" t="str">
        <f t="shared" si="202"/>
        <v/>
      </c>
      <c r="AI112" s="208"/>
      <c r="AJ112" s="217" t="str">
        <f t="shared" si="203"/>
        <v/>
      </c>
      <c r="AK112" s="208"/>
      <c r="AL112" s="217" t="str">
        <f t="shared" si="204"/>
        <v/>
      </c>
      <c r="AM112" s="208"/>
      <c r="AN112" s="217" t="str">
        <f t="shared" si="205"/>
        <v/>
      </c>
      <c r="AO112" s="208"/>
      <c r="AP112" s="217" t="str">
        <f t="shared" si="206"/>
        <v/>
      </c>
      <c r="AQ112" s="229"/>
      <c r="AR112" s="227">
        <f t="shared" si="207"/>
        <v>0</v>
      </c>
      <c r="AS112" s="228"/>
      <c r="AT112" s="210"/>
      <c r="AU112" s="227">
        <f t="shared" si="208"/>
        <v>0</v>
      </c>
      <c r="AV112" s="228"/>
      <c r="AW112" s="210"/>
      <c r="AX112" s="227">
        <v>0</v>
      </c>
      <c r="AY112" s="228"/>
      <c r="AZ112" s="210"/>
      <c r="BA112" s="227">
        <f t="shared" si="209"/>
        <v>0</v>
      </c>
      <c r="BB112" s="228"/>
      <c r="BC112" s="210"/>
      <c r="BD112" s="227">
        <f t="shared" si="210"/>
        <v>0</v>
      </c>
      <c r="BE112" s="228"/>
      <c r="BF112" s="210"/>
      <c r="BG112" s="227">
        <f t="shared" si="211"/>
        <v>0</v>
      </c>
      <c r="BH112" s="228"/>
      <c r="BI112" s="210"/>
      <c r="BJ112" s="227">
        <f t="shared" si="212"/>
        <v>0</v>
      </c>
      <c r="BK112" s="228"/>
      <c r="BL112" s="210"/>
      <c r="BM112" s="227">
        <f t="shared" si="213"/>
        <v>0</v>
      </c>
      <c r="BN112" s="228"/>
      <c r="BO112" s="210"/>
      <c r="BP112" s="227">
        <f t="shared" si="214"/>
        <v>0</v>
      </c>
      <c r="BQ112" s="228"/>
      <c r="BR112" s="230"/>
      <c r="BS112" s="218" t="s">
        <v>43</v>
      </c>
    </row>
    <row r="113" spans="1:71" x14ac:dyDescent="0.3">
      <c r="A113" s="615"/>
      <c r="B113" s="618"/>
      <c r="C113" s="621"/>
      <c r="D113" s="624"/>
      <c r="E113" s="627"/>
      <c r="F113" s="207" t="s">
        <v>56</v>
      </c>
      <c r="G113" s="208"/>
      <c r="H113" s="217" t="str">
        <f t="shared" si="189"/>
        <v/>
      </c>
      <c r="I113" s="208"/>
      <c r="J113" s="217" t="str">
        <f t="shared" si="190"/>
        <v/>
      </c>
      <c r="K113" s="208"/>
      <c r="L113" s="217" t="str">
        <f t="shared" si="191"/>
        <v/>
      </c>
      <c r="M113" s="208"/>
      <c r="N113" s="217" t="str">
        <f t="shared" si="192"/>
        <v/>
      </c>
      <c r="O113" s="208"/>
      <c r="P113" s="217" t="str">
        <f t="shared" si="193"/>
        <v/>
      </c>
      <c r="Q113" s="208"/>
      <c r="R113" s="217" t="str">
        <f t="shared" si="194"/>
        <v/>
      </c>
      <c r="S113" s="208"/>
      <c r="T113" s="217" t="str">
        <f t="shared" si="195"/>
        <v/>
      </c>
      <c r="U113" s="208"/>
      <c r="V113" s="217" t="str">
        <f t="shared" si="196"/>
        <v/>
      </c>
      <c r="W113" s="208"/>
      <c r="X113" s="217" t="str">
        <f t="shared" si="197"/>
        <v/>
      </c>
      <c r="Y113" s="208"/>
      <c r="Z113" s="217" t="str">
        <f t="shared" si="198"/>
        <v/>
      </c>
      <c r="AA113" s="208"/>
      <c r="AB113" s="217" t="str">
        <f t="shared" si="199"/>
        <v/>
      </c>
      <c r="AC113" s="208"/>
      <c r="AD113" s="217" t="str">
        <f t="shared" si="200"/>
        <v/>
      </c>
      <c r="AE113" s="208"/>
      <c r="AF113" s="217" t="str">
        <f t="shared" si="201"/>
        <v/>
      </c>
      <c r="AG113" s="208"/>
      <c r="AH113" s="217" t="str">
        <f t="shared" si="202"/>
        <v/>
      </c>
      <c r="AI113" s="208"/>
      <c r="AJ113" s="217" t="str">
        <f t="shared" si="203"/>
        <v/>
      </c>
      <c r="AK113" s="208"/>
      <c r="AL113" s="217" t="str">
        <f t="shared" si="204"/>
        <v/>
      </c>
      <c r="AM113" s="208"/>
      <c r="AN113" s="217" t="str">
        <f t="shared" si="205"/>
        <v/>
      </c>
      <c r="AO113" s="208"/>
      <c r="AP113" s="217" t="str">
        <f t="shared" si="206"/>
        <v/>
      </c>
      <c r="AQ113" s="229"/>
      <c r="AR113" s="227">
        <f t="shared" si="207"/>
        <v>0</v>
      </c>
      <c r="AS113" s="228"/>
      <c r="AT113" s="210"/>
      <c r="AU113" s="227">
        <f t="shared" si="208"/>
        <v>0</v>
      </c>
      <c r="AV113" s="228"/>
      <c r="AW113" s="210"/>
      <c r="AX113" s="227">
        <f t="shared" ref="AX113:AX120" si="215">AW113-AY113</f>
        <v>0</v>
      </c>
      <c r="AY113" s="228"/>
      <c r="AZ113" s="210">
        <v>100000</v>
      </c>
      <c r="BA113" s="227">
        <f t="shared" si="209"/>
        <v>100000</v>
      </c>
      <c r="BB113" s="228"/>
      <c r="BC113" s="210"/>
      <c r="BD113" s="227">
        <f t="shared" si="210"/>
        <v>0</v>
      </c>
      <c r="BE113" s="228"/>
      <c r="BF113" s="210"/>
      <c r="BG113" s="227">
        <f t="shared" si="211"/>
        <v>0</v>
      </c>
      <c r="BH113" s="228"/>
      <c r="BI113" s="210"/>
      <c r="BJ113" s="227">
        <f t="shared" si="212"/>
        <v>0</v>
      </c>
      <c r="BK113" s="228"/>
      <c r="BL113" s="210"/>
      <c r="BM113" s="227">
        <f t="shared" si="213"/>
        <v>0</v>
      </c>
      <c r="BN113" s="228"/>
      <c r="BO113" s="210"/>
      <c r="BP113" s="227">
        <f t="shared" si="214"/>
        <v>0</v>
      </c>
      <c r="BQ113" s="228"/>
      <c r="BR113" s="230"/>
      <c r="BS113" s="629">
        <f>SUM(AR109:AR120,AU109:AU120,AX109:AX120,BA109:BA120,BD109:BD120)</f>
        <v>600000</v>
      </c>
    </row>
    <row r="114" spans="1:71" x14ac:dyDescent="0.3">
      <c r="A114" s="615"/>
      <c r="B114" s="618"/>
      <c r="C114" s="621"/>
      <c r="D114" s="624"/>
      <c r="E114" s="627"/>
      <c r="F114" s="207" t="s">
        <v>57</v>
      </c>
      <c r="G114" s="208"/>
      <c r="H114" s="214" t="str">
        <f t="shared" si="189"/>
        <v/>
      </c>
      <c r="I114" s="208"/>
      <c r="J114" s="214" t="str">
        <f t="shared" si="190"/>
        <v/>
      </c>
      <c r="K114" s="208"/>
      <c r="L114" s="214" t="str">
        <f t="shared" si="191"/>
        <v/>
      </c>
      <c r="M114" s="208"/>
      <c r="N114" s="214" t="str">
        <f t="shared" si="192"/>
        <v/>
      </c>
      <c r="O114" s="208"/>
      <c r="P114" s="214" t="str">
        <f t="shared" si="193"/>
        <v/>
      </c>
      <c r="Q114" s="208"/>
      <c r="R114" s="214" t="str">
        <f t="shared" si="194"/>
        <v/>
      </c>
      <c r="S114" s="208"/>
      <c r="T114" s="214" t="str">
        <f t="shared" si="195"/>
        <v/>
      </c>
      <c r="U114" s="208"/>
      <c r="V114" s="214" t="str">
        <f t="shared" si="196"/>
        <v/>
      </c>
      <c r="W114" s="208"/>
      <c r="X114" s="214" t="str">
        <f t="shared" si="197"/>
        <v/>
      </c>
      <c r="Y114" s="208"/>
      <c r="Z114" s="214" t="str">
        <f t="shared" si="198"/>
        <v/>
      </c>
      <c r="AA114" s="208"/>
      <c r="AB114" s="214" t="str">
        <f t="shared" si="199"/>
        <v/>
      </c>
      <c r="AC114" s="208"/>
      <c r="AD114" s="214" t="str">
        <f t="shared" si="200"/>
        <v/>
      </c>
      <c r="AE114" s="208"/>
      <c r="AF114" s="214" t="str">
        <f t="shared" si="201"/>
        <v/>
      </c>
      <c r="AG114" s="208"/>
      <c r="AH114" s="214" t="str">
        <f t="shared" si="202"/>
        <v/>
      </c>
      <c r="AI114" s="208"/>
      <c r="AJ114" s="214" t="str">
        <f t="shared" si="203"/>
        <v/>
      </c>
      <c r="AK114" s="208"/>
      <c r="AL114" s="214" t="str">
        <f t="shared" si="204"/>
        <v/>
      </c>
      <c r="AM114" s="208"/>
      <c r="AN114" s="214" t="str">
        <f t="shared" si="205"/>
        <v/>
      </c>
      <c r="AO114" s="208"/>
      <c r="AP114" s="214" t="str">
        <f t="shared" si="206"/>
        <v/>
      </c>
      <c r="AQ114" s="229"/>
      <c r="AR114" s="227">
        <f t="shared" si="207"/>
        <v>0</v>
      </c>
      <c r="AS114" s="228"/>
      <c r="AT114" s="210"/>
      <c r="AU114" s="227">
        <f t="shared" si="208"/>
        <v>0</v>
      </c>
      <c r="AV114" s="228"/>
      <c r="AW114" s="210"/>
      <c r="AX114" s="227">
        <f t="shared" si="215"/>
        <v>0</v>
      </c>
      <c r="AY114" s="228"/>
      <c r="AZ114" s="210"/>
      <c r="BA114" s="227">
        <f t="shared" si="209"/>
        <v>0</v>
      </c>
      <c r="BB114" s="228"/>
      <c r="BC114" s="210">
        <v>500000</v>
      </c>
      <c r="BD114" s="227">
        <f t="shared" si="210"/>
        <v>500000</v>
      </c>
      <c r="BE114" s="228"/>
      <c r="BF114" s="210"/>
      <c r="BG114" s="227">
        <f t="shared" si="211"/>
        <v>0</v>
      </c>
      <c r="BH114" s="228"/>
      <c r="BI114" s="210"/>
      <c r="BJ114" s="227">
        <f t="shared" si="212"/>
        <v>0</v>
      </c>
      <c r="BK114" s="228"/>
      <c r="BL114" s="210"/>
      <c r="BM114" s="227">
        <f t="shared" si="213"/>
        <v>0</v>
      </c>
      <c r="BN114" s="228"/>
      <c r="BO114" s="210"/>
      <c r="BP114" s="227">
        <f t="shared" si="214"/>
        <v>0</v>
      </c>
      <c r="BQ114" s="228"/>
      <c r="BR114" s="230"/>
      <c r="BS114" s="630"/>
    </row>
    <row r="115" spans="1:71" x14ac:dyDescent="0.3">
      <c r="A115" s="615"/>
      <c r="B115" s="618"/>
      <c r="C115" s="621"/>
      <c r="D115" s="624"/>
      <c r="E115" s="627"/>
      <c r="F115" s="207" t="s">
        <v>58</v>
      </c>
      <c r="G115" s="208"/>
      <c r="H115" s="214" t="str">
        <f t="shared" si="189"/>
        <v/>
      </c>
      <c r="I115" s="208"/>
      <c r="J115" s="214" t="str">
        <f t="shared" si="190"/>
        <v/>
      </c>
      <c r="K115" s="208"/>
      <c r="L115" s="214" t="str">
        <f t="shared" si="191"/>
        <v/>
      </c>
      <c r="M115" s="208"/>
      <c r="N115" s="214" t="str">
        <f t="shared" si="192"/>
        <v/>
      </c>
      <c r="O115" s="208"/>
      <c r="P115" s="214" t="str">
        <f t="shared" si="193"/>
        <v/>
      </c>
      <c r="Q115" s="208"/>
      <c r="R115" s="214" t="str">
        <f t="shared" si="194"/>
        <v/>
      </c>
      <c r="S115" s="208"/>
      <c r="T115" s="214" t="str">
        <f t="shared" si="195"/>
        <v/>
      </c>
      <c r="U115" s="208"/>
      <c r="V115" s="214" t="str">
        <f t="shared" si="196"/>
        <v/>
      </c>
      <c r="W115" s="208"/>
      <c r="X115" s="214" t="str">
        <f t="shared" si="197"/>
        <v/>
      </c>
      <c r="Y115" s="208"/>
      <c r="Z115" s="214" t="str">
        <f t="shared" si="198"/>
        <v/>
      </c>
      <c r="AA115" s="208"/>
      <c r="AB115" s="214" t="str">
        <f t="shared" si="199"/>
        <v/>
      </c>
      <c r="AC115" s="208"/>
      <c r="AD115" s="214" t="str">
        <f t="shared" si="200"/>
        <v/>
      </c>
      <c r="AE115" s="208"/>
      <c r="AF115" s="214" t="str">
        <f t="shared" si="201"/>
        <v/>
      </c>
      <c r="AG115" s="208"/>
      <c r="AH115" s="214" t="str">
        <f t="shared" si="202"/>
        <v/>
      </c>
      <c r="AI115" s="208"/>
      <c r="AJ115" s="214" t="str">
        <f t="shared" si="203"/>
        <v/>
      </c>
      <c r="AK115" s="208"/>
      <c r="AL115" s="214" t="str">
        <f t="shared" si="204"/>
        <v/>
      </c>
      <c r="AM115" s="208"/>
      <c r="AN115" s="214" t="str">
        <f t="shared" si="205"/>
        <v/>
      </c>
      <c r="AO115" s="208"/>
      <c r="AP115" s="214" t="str">
        <f t="shared" si="206"/>
        <v/>
      </c>
      <c r="AQ115" s="229"/>
      <c r="AR115" s="227">
        <f t="shared" si="207"/>
        <v>0</v>
      </c>
      <c r="AS115" s="228"/>
      <c r="AT115" s="210"/>
      <c r="AU115" s="227">
        <f t="shared" si="208"/>
        <v>0</v>
      </c>
      <c r="AV115" s="228"/>
      <c r="AW115" s="210"/>
      <c r="AX115" s="227">
        <f t="shared" si="215"/>
        <v>0</v>
      </c>
      <c r="AY115" s="228"/>
      <c r="AZ115" s="210"/>
      <c r="BA115" s="227">
        <f t="shared" si="209"/>
        <v>0</v>
      </c>
      <c r="BB115" s="228"/>
      <c r="BC115" s="210"/>
      <c r="BD115" s="227">
        <f t="shared" si="210"/>
        <v>0</v>
      </c>
      <c r="BE115" s="228"/>
      <c r="BF115" s="210"/>
      <c r="BG115" s="227">
        <f t="shared" si="211"/>
        <v>0</v>
      </c>
      <c r="BH115" s="228"/>
      <c r="BI115" s="210"/>
      <c r="BJ115" s="227">
        <f t="shared" si="212"/>
        <v>0</v>
      </c>
      <c r="BK115" s="228"/>
      <c r="BL115" s="210"/>
      <c r="BM115" s="227">
        <f t="shared" si="213"/>
        <v>0</v>
      </c>
      <c r="BN115" s="228"/>
      <c r="BO115" s="210"/>
      <c r="BP115" s="227">
        <f t="shared" si="214"/>
        <v>0</v>
      </c>
      <c r="BQ115" s="228"/>
      <c r="BR115" s="230"/>
      <c r="BS115" s="218" t="s">
        <v>44</v>
      </c>
    </row>
    <row r="116" spans="1:71" x14ac:dyDescent="0.3">
      <c r="A116" s="615"/>
      <c r="B116" s="618"/>
      <c r="C116" s="621"/>
      <c r="D116" s="624"/>
      <c r="E116" s="627"/>
      <c r="F116" s="207" t="s">
        <v>59</v>
      </c>
      <c r="G116" s="208"/>
      <c r="H116" s="214" t="str">
        <f t="shared" si="189"/>
        <v/>
      </c>
      <c r="I116" s="208"/>
      <c r="J116" s="214" t="str">
        <f t="shared" si="190"/>
        <v/>
      </c>
      <c r="K116" s="208"/>
      <c r="L116" s="214" t="str">
        <f t="shared" si="191"/>
        <v/>
      </c>
      <c r="M116" s="208"/>
      <c r="N116" s="214" t="str">
        <f t="shared" si="192"/>
        <v/>
      </c>
      <c r="O116" s="208"/>
      <c r="P116" s="214" t="str">
        <f t="shared" si="193"/>
        <v/>
      </c>
      <c r="Q116" s="208"/>
      <c r="R116" s="214" t="str">
        <f t="shared" si="194"/>
        <v/>
      </c>
      <c r="S116" s="208"/>
      <c r="T116" s="214" t="str">
        <f t="shared" si="195"/>
        <v/>
      </c>
      <c r="U116" s="208"/>
      <c r="V116" s="214" t="str">
        <f t="shared" si="196"/>
        <v/>
      </c>
      <c r="W116" s="208"/>
      <c r="X116" s="214" t="str">
        <f t="shared" si="197"/>
        <v/>
      </c>
      <c r="Y116" s="208"/>
      <c r="Z116" s="214" t="str">
        <f t="shared" si="198"/>
        <v/>
      </c>
      <c r="AA116" s="208"/>
      <c r="AB116" s="214" t="str">
        <f t="shared" si="199"/>
        <v/>
      </c>
      <c r="AC116" s="208"/>
      <c r="AD116" s="214" t="str">
        <f t="shared" si="200"/>
        <v/>
      </c>
      <c r="AE116" s="208"/>
      <c r="AF116" s="214" t="str">
        <f t="shared" si="201"/>
        <v/>
      </c>
      <c r="AG116" s="208"/>
      <c r="AH116" s="214" t="str">
        <f t="shared" si="202"/>
        <v/>
      </c>
      <c r="AI116" s="208"/>
      <c r="AJ116" s="214" t="str">
        <f t="shared" si="203"/>
        <v/>
      </c>
      <c r="AK116" s="208"/>
      <c r="AL116" s="214" t="str">
        <f t="shared" si="204"/>
        <v/>
      </c>
      <c r="AM116" s="208"/>
      <c r="AN116" s="214" t="str">
        <f t="shared" si="205"/>
        <v/>
      </c>
      <c r="AO116" s="208"/>
      <c r="AP116" s="214" t="str">
        <f t="shared" si="206"/>
        <v/>
      </c>
      <c r="AQ116" s="229"/>
      <c r="AR116" s="227">
        <f t="shared" si="207"/>
        <v>0</v>
      </c>
      <c r="AS116" s="228"/>
      <c r="AT116" s="210"/>
      <c r="AU116" s="227">
        <f t="shared" si="208"/>
        <v>0</v>
      </c>
      <c r="AV116" s="228"/>
      <c r="AW116" s="210"/>
      <c r="AX116" s="227">
        <f t="shared" si="215"/>
        <v>0</v>
      </c>
      <c r="AY116" s="228"/>
      <c r="AZ116" s="210"/>
      <c r="BA116" s="227">
        <f t="shared" si="209"/>
        <v>0</v>
      </c>
      <c r="BB116" s="228"/>
      <c r="BC116" s="210"/>
      <c r="BD116" s="227">
        <f t="shared" si="210"/>
        <v>0</v>
      </c>
      <c r="BE116" s="228"/>
      <c r="BF116" s="210"/>
      <c r="BG116" s="227">
        <f t="shared" si="211"/>
        <v>0</v>
      </c>
      <c r="BH116" s="228"/>
      <c r="BI116" s="210"/>
      <c r="BJ116" s="227">
        <f t="shared" si="212"/>
        <v>0</v>
      </c>
      <c r="BK116" s="228"/>
      <c r="BL116" s="210"/>
      <c r="BM116" s="227">
        <f t="shared" si="213"/>
        <v>0</v>
      </c>
      <c r="BN116" s="228"/>
      <c r="BO116" s="210"/>
      <c r="BP116" s="227">
        <f t="shared" si="214"/>
        <v>0</v>
      </c>
      <c r="BQ116" s="228"/>
      <c r="BR116" s="230"/>
      <c r="BS116" s="629">
        <f>SUM(AS109:AS120,AV109:AV120,AY109:AY120,BB109:BB120,BE109:BE120)+SUM(AP109:AP120,AN109:AN120,AL109:AL120,AJ109:AJ120,AH109:AH120,AF109:AF120,AD109:AD120,AB109:AB120,Z109:Z120,X109:X120,V109:V120,T109:T120,R109:R120,P109:P120,N109:N120,L109:L120,J109:J120,H109:H120)</f>
        <v>0</v>
      </c>
    </row>
    <row r="117" spans="1:71" x14ac:dyDescent="0.3">
      <c r="A117" s="615"/>
      <c r="B117" s="618"/>
      <c r="C117" s="621"/>
      <c r="D117" s="624"/>
      <c r="E117" s="627"/>
      <c r="F117" s="207" t="s">
        <v>60</v>
      </c>
      <c r="G117" s="208"/>
      <c r="H117" s="214" t="str">
        <f t="shared" si="189"/>
        <v/>
      </c>
      <c r="I117" s="208"/>
      <c r="J117" s="214" t="str">
        <f t="shared" si="190"/>
        <v/>
      </c>
      <c r="K117" s="208"/>
      <c r="L117" s="214" t="str">
        <f t="shared" si="191"/>
        <v/>
      </c>
      <c r="M117" s="208"/>
      <c r="N117" s="214" t="str">
        <f t="shared" si="192"/>
        <v/>
      </c>
      <c r="O117" s="208"/>
      <c r="P117" s="214" t="str">
        <f t="shared" si="193"/>
        <v/>
      </c>
      <c r="Q117" s="208"/>
      <c r="R117" s="214" t="str">
        <f t="shared" si="194"/>
        <v/>
      </c>
      <c r="S117" s="208"/>
      <c r="T117" s="214" t="str">
        <f t="shared" si="195"/>
        <v/>
      </c>
      <c r="U117" s="208"/>
      <c r="V117" s="214" t="str">
        <f t="shared" si="196"/>
        <v/>
      </c>
      <c r="W117" s="208"/>
      <c r="X117" s="214" t="str">
        <f t="shared" si="197"/>
        <v/>
      </c>
      <c r="Y117" s="208"/>
      <c r="Z117" s="214" t="str">
        <f t="shared" si="198"/>
        <v/>
      </c>
      <c r="AA117" s="208"/>
      <c r="AB117" s="214" t="str">
        <f t="shared" si="199"/>
        <v/>
      </c>
      <c r="AC117" s="208"/>
      <c r="AD117" s="214" t="str">
        <f t="shared" si="200"/>
        <v/>
      </c>
      <c r="AE117" s="208"/>
      <c r="AF117" s="214" t="str">
        <f t="shared" si="201"/>
        <v/>
      </c>
      <c r="AG117" s="208"/>
      <c r="AH117" s="214" t="str">
        <f t="shared" si="202"/>
        <v/>
      </c>
      <c r="AI117" s="208"/>
      <c r="AJ117" s="214" t="str">
        <f t="shared" si="203"/>
        <v/>
      </c>
      <c r="AK117" s="208"/>
      <c r="AL117" s="214" t="str">
        <f t="shared" si="204"/>
        <v/>
      </c>
      <c r="AM117" s="208"/>
      <c r="AN117" s="214" t="str">
        <f t="shared" si="205"/>
        <v/>
      </c>
      <c r="AO117" s="208"/>
      <c r="AP117" s="214" t="str">
        <f t="shared" si="206"/>
        <v/>
      </c>
      <c r="AQ117" s="229"/>
      <c r="AR117" s="227">
        <f t="shared" si="207"/>
        <v>0</v>
      </c>
      <c r="AS117" s="228"/>
      <c r="AT117" s="210"/>
      <c r="AU117" s="227">
        <f t="shared" si="208"/>
        <v>0</v>
      </c>
      <c r="AV117" s="228"/>
      <c r="AW117" s="210"/>
      <c r="AX117" s="227">
        <f t="shared" si="215"/>
        <v>0</v>
      </c>
      <c r="AY117" s="228"/>
      <c r="AZ117" s="210"/>
      <c r="BA117" s="227">
        <f t="shared" si="209"/>
        <v>0</v>
      </c>
      <c r="BB117" s="228"/>
      <c r="BC117" s="210"/>
      <c r="BD117" s="227">
        <f t="shared" si="210"/>
        <v>0</v>
      </c>
      <c r="BE117" s="228"/>
      <c r="BF117" s="210"/>
      <c r="BG117" s="227">
        <f t="shared" si="211"/>
        <v>0</v>
      </c>
      <c r="BH117" s="228"/>
      <c r="BI117" s="210"/>
      <c r="BJ117" s="227">
        <f t="shared" si="212"/>
        <v>0</v>
      </c>
      <c r="BK117" s="228"/>
      <c r="BL117" s="210"/>
      <c r="BM117" s="227">
        <f t="shared" si="213"/>
        <v>0</v>
      </c>
      <c r="BN117" s="228"/>
      <c r="BO117" s="210"/>
      <c r="BP117" s="227">
        <f t="shared" si="214"/>
        <v>0</v>
      </c>
      <c r="BQ117" s="228"/>
      <c r="BR117" s="230"/>
      <c r="BS117" s="629"/>
    </row>
    <row r="118" spans="1:71" x14ac:dyDescent="0.3">
      <c r="A118" s="615"/>
      <c r="B118" s="618"/>
      <c r="C118" s="621"/>
      <c r="D118" s="624"/>
      <c r="E118" s="627"/>
      <c r="F118" s="207" t="s">
        <v>61</v>
      </c>
      <c r="G118" s="208"/>
      <c r="H118" s="217" t="str">
        <f t="shared" si="189"/>
        <v/>
      </c>
      <c r="I118" s="208"/>
      <c r="J118" s="217" t="str">
        <f t="shared" si="190"/>
        <v/>
      </c>
      <c r="K118" s="208"/>
      <c r="L118" s="217" t="str">
        <f t="shared" si="191"/>
        <v/>
      </c>
      <c r="M118" s="208"/>
      <c r="N118" s="217" t="str">
        <f t="shared" si="192"/>
        <v/>
      </c>
      <c r="O118" s="208"/>
      <c r="P118" s="217" t="str">
        <f t="shared" si="193"/>
        <v/>
      </c>
      <c r="Q118" s="208"/>
      <c r="R118" s="217" t="str">
        <f t="shared" si="194"/>
        <v/>
      </c>
      <c r="S118" s="208"/>
      <c r="T118" s="217" t="str">
        <f t="shared" si="195"/>
        <v/>
      </c>
      <c r="U118" s="208"/>
      <c r="V118" s="217" t="str">
        <f t="shared" si="196"/>
        <v/>
      </c>
      <c r="W118" s="208"/>
      <c r="X118" s="217" t="str">
        <f t="shared" si="197"/>
        <v/>
      </c>
      <c r="Y118" s="208"/>
      <c r="Z118" s="217" t="str">
        <f t="shared" si="198"/>
        <v/>
      </c>
      <c r="AA118" s="208"/>
      <c r="AB118" s="217" t="str">
        <f t="shared" si="199"/>
        <v/>
      </c>
      <c r="AC118" s="208"/>
      <c r="AD118" s="217" t="str">
        <f t="shared" si="200"/>
        <v/>
      </c>
      <c r="AE118" s="208"/>
      <c r="AF118" s="217" t="str">
        <f t="shared" si="201"/>
        <v/>
      </c>
      <c r="AG118" s="208"/>
      <c r="AH118" s="217" t="str">
        <f t="shared" si="202"/>
        <v/>
      </c>
      <c r="AI118" s="208"/>
      <c r="AJ118" s="217" t="str">
        <f t="shared" si="203"/>
        <v/>
      </c>
      <c r="AK118" s="208"/>
      <c r="AL118" s="217" t="str">
        <f t="shared" si="204"/>
        <v/>
      </c>
      <c r="AM118" s="208"/>
      <c r="AN118" s="217" t="str">
        <f t="shared" si="205"/>
        <v/>
      </c>
      <c r="AO118" s="208"/>
      <c r="AP118" s="217" t="str">
        <f t="shared" si="206"/>
        <v/>
      </c>
      <c r="AQ118" s="229"/>
      <c r="AR118" s="227">
        <f t="shared" si="207"/>
        <v>0</v>
      </c>
      <c r="AS118" s="228"/>
      <c r="AT118" s="210"/>
      <c r="AU118" s="227">
        <f t="shared" si="208"/>
        <v>0</v>
      </c>
      <c r="AV118" s="228"/>
      <c r="AW118" s="210"/>
      <c r="AX118" s="227">
        <f t="shared" si="215"/>
        <v>0</v>
      </c>
      <c r="AY118" s="228"/>
      <c r="AZ118" s="210"/>
      <c r="BA118" s="227">
        <f t="shared" si="209"/>
        <v>0</v>
      </c>
      <c r="BB118" s="228"/>
      <c r="BC118" s="210"/>
      <c r="BD118" s="227">
        <f t="shared" si="210"/>
        <v>0</v>
      </c>
      <c r="BE118" s="228"/>
      <c r="BF118" s="210"/>
      <c r="BG118" s="227">
        <f t="shared" si="211"/>
        <v>0</v>
      </c>
      <c r="BH118" s="228"/>
      <c r="BI118" s="210"/>
      <c r="BJ118" s="227">
        <f t="shared" si="212"/>
        <v>0</v>
      </c>
      <c r="BK118" s="228"/>
      <c r="BL118" s="210"/>
      <c r="BM118" s="227">
        <f t="shared" si="213"/>
        <v>0</v>
      </c>
      <c r="BN118" s="228"/>
      <c r="BO118" s="210"/>
      <c r="BP118" s="227">
        <f t="shared" si="214"/>
        <v>0</v>
      </c>
      <c r="BQ118" s="228"/>
      <c r="BR118" s="230"/>
      <c r="BS118" s="218" t="s">
        <v>62</v>
      </c>
    </row>
    <row r="119" spans="1:71" x14ac:dyDescent="0.3">
      <c r="A119" s="615"/>
      <c r="B119" s="618"/>
      <c r="C119" s="621"/>
      <c r="D119" s="624"/>
      <c r="E119" s="627"/>
      <c r="F119" s="207" t="s">
        <v>63</v>
      </c>
      <c r="G119" s="208"/>
      <c r="H119" s="214" t="str">
        <f t="shared" si="189"/>
        <v/>
      </c>
      <c r="I119" s="208"/>
      <c r="J119" s="214" t="str">
        <f t="shared" si="190"/>
        <v/>
      </c>
      <c r="K119" s="208"/>
      <c r="L119" s="214" t="str">
        <f t="shared" si="191"/>
        <v/>
      </c>
      <c r="M119" s="208"/>
      <c r="N119" s="214" t="str">
        <f t="shared" si="192"/>
        <v/>
      </c>
      <c r="O119" s="208"/>
      <c r="P119" s="214" t="str">
        <f t="shared" si="193"/>
        <v/>
      </c>
      <c r="Q119" s="208"/>
      <c r="R119" s="214" t="str">
        <f t="shared" si="194"/>
        <v/>
      </c>
      <c r="S119" s="208"/>
      <c r="T119" s="214" t="str">
        <f t="shared" si="195"/>
        <v/>
      </c>
      <c r="U119" s="208"/>
      <c r="V119" s="214" t="str">
        <f t="shared" si="196"/>
        <v/>
      </c>
      <c r="W119" s="208"/>
      <c r="X119" s="214" t="str">
        <f t="shared" si="197"/>
        <v/>
      </c>
      <c r="Y119" s="208"/>
      <c r="Z119" s="214" t="str">
        <f t="shared" si="198"/>
        <v/>
      </c>
      <c r="AA119" s="208"/>
      <c r="AB119" s="214" t="str">
        <f t="shared" si="199"/>
        <v/>
      </c>
      <c r="AC119" s="208"/>
      <c r="AD119" s="214" t="str">
        <f t="shared" si="200"/>
        <v/>
      </c>
      <c r="AE119" s="208"/>
      <c r="AF119" s="214" t="str">
        <f t="shared" si="201"/>
        <v/>
      </c>
      <c r="AG119" s="208"/>
      <c r="AH119" s="214" t="str">
        <f t="shared" si="202"/>
        <v/>
      </c>
      <c r="AI119" s="208"/>
      <c r="AJ119" s="214" t="str">
        <f t="shared" si="203"/>
        <v/>
      </c>
      <c r="AK119" s="208"/>
      <c r="AL119" s="214" t="str">
        <f t="shared" si="204"/>
        <v/>
      </c>
      <c r="AM119" s="208"/>
      <c r="AN119" s="214" t="str">
        <f t="shared" si="205"/>
        <v/>
      </c>
      <c r="AO119" s="208"/>
      <c r="AP119" s="214" t="str">
        <f t="shared" si="206"/>
        <v/>
      </c>
      <c r="AQ119" s="229"/>
      <c r="AR119" s="227">
        <f t="shared" si="207"/>
        <v>0</v>
      </c>
      <c r="AS119" s="228"/>
      <c r="AT119" s="210"/>
      <c r="AU119" s="227">
        <f t="shared" si="208"/>
        <v>0</v>
      </c>
      <c r="AV119" s="228"/>
      <c r="AW119" s="210"/>
      <c r="AX119" s="227">
        <f t="shared" si="215"/>
        <v>0</v>
      </c>
      <c r="AY119" s="228"/>
      <c r="AZ119" s="210"/>
      <c r="BA119" s="227">
        <f t="shared" si="209"/>
        <v>0</v>
      </c>
      <c r="BB119" s="228"/>
      <c r="BC119" s="210"/>
      <c r="BD119" s="227">
        <f t="shared" si="210"/>
        <v>0</v>
      </c>
      <c r="BE119" s="228"/>
      <c r="BF119" s="210"/>
      <c r="BG119" s="227">
        <f t="shared" si="211"/>
        <v>0</v>
      </c>
      <c r="BH119" s="228"/>
      <c r="BI119" s="210"/>
      <c r="BJ119" s="227">
        <f t="shared" si="212"/>
        <v>0</v>
      </c>
      <c r="BK119" s="228"/>
      <c r="BL119" s="210"/>
      <c r="BM119" s="227">
        <f t="shared" si="213"/>
        <v>0</v>
      </c>
      <c r="BN119" s="228"/>
      <c r="BO119" s="210"/>
      <c r="BP119" s="227">
        <f t="shared" si="214"/>
        <v>0</v>
      </c>
      <c r="BQ119" s="228"/>
      <c r="BR119" s="230"/>
      <c r="BS119" s="631">
        <f>BS116/BS110</f>
        <v>0</v>
      </c>
    </row>
    <row r="120" spans="1:71" ht="15" thickBot="1" x14ac:dyDescent="0.35">
      <c r="A120" s="616"/>
      <c r="B120" s="619"/>
      <c r="C120" s="622"/>
      <c r="D120" s="625"/>
      <c r="E120" s="628"/>
      <c r="F120" s="219" t="s">
        <v>64</v>
      </c>
      <c r="G120" s="220"/>
      <c r="H120" s="221" t="str">
        <f t="shared" si="189"/>
        <v/>
      </c>
      <c r="I120" s="220"/>
      <c r="J120" s="221" t="str">
        <f t="shared" si="190"/>
        <v/>
      </c>
      <c r="K120" s="220"/>
      <c r="L120" s="221" t="str">
        <f t="shared" si="191"/>
        <v/>
      </c>
      <c r="M120" s="220"/>
      <c r="N120" s="221" t="str">
        <f t="shared" si="192"/>
        <v/>
      </c>
      <c r="O120" s="220"/>
      <c r="P120" s="221" t="str">
        <f t="shared" si="193"/>
        <v/>
      </c>
      <c r="Q120" s="220"/>
      <c r="R120" s="221" t="str">
        <f t="shared" si="194"/>
        <v/>
      </c>
      <c r="S120" s="220"/>
      <c r="T120" s="221" t="str">
        <f t="shared" si="195"/>
        <v/>
      </c>
      <c r="U120" s="220"/>
      <c r="V120" s="221" t="str">
        <f t="shared" si="196"/>
        <v/>
      </c>
      <c r="W120" s="220"/>
      <c r="X120" s="221" t="str">
        <f t="shared" si="197"/>
        <v/>
      </c>
      <c r="Y120" s="220"/>
      <c r="Z120" s="221" t="str">
        <f t="shared" si="198"/>
        <v/>
      </c>
      <c r="AA120" s="220"/>
      <c r="AB120" s="221" t="str">
        <f t="shared" si="199"/>
        <v/>
      </c>
      <c r="AC120" s="220"/>
      <c r="AD120" s="221" t="str">
        <f t="shared" si="200"/>
        <v/>
      </c>
      <c r="AE120" s="220"/>
      <c r="AF120" s="221" t="str">
        <f t="shared" si="201"/>
        <v/>
      </c>
      <c r="AG120" s="220"/>
      <c r="AH120" s="221" t="str">
        <f t="shared" si="202"/>
        <v/>
      </c>
      <c r="AI120" s="220"/>
      <c r="AJ120" s="221" t="str">
        <f t="shared" si="203"/>
        <v/>
      </c>
      <c r="AK120" s="220"/>
      <c r="AL120" s="221" t="str">
        <f t="shared" si="204"/>
        <v/>
      </c>
      <c r="AM120" s="220"/>
      <c r="AN120" s="221" t="str">
        <f t="shared" si="205"/>
        <v/>
      </c>
      <c r="AO120" s="220"/>
      <c r="AP120" s="221" t="str">
        <f t="shared" si="206"/>
        <v/>
      </c>
      <c r="AQ120" s="231"/>
      <c r="AR120" s="232">
        <f t="shared" si="207"/>
        <v>0</v>
      </c>
      <c r="AS120" s="233"/>
      <c r="AT120" s="222"/>
      <c r="AU120" s="232">
        <f t="shared" si="208"/>
        <v>0</v>
      </c>
      <c r="AV120" s="233"/>
      <c r="AW120" s="222"/>
      <c r="AX120" s="232">
        <f t="shared" si="215"/>
        <v>0</v>
      </c>
      <c r="AY120" s="233"/>
      <c r="AZ120" s="222"/>
      <c r="BA120" s="232">
        <f t="shared" si="209"/>
        <v>0</v>
      </c>
      <c r="BB120" s="233"/>
      <c r="BC120" s="222"/>
      <c r="BD120" s="232">
        <f t="shared" si="210"/>
        <v>0</v>
      </c>
      <c r="BE120" s="233"/>
      <c r="BF120" s="222"/>
      <c r="BG120" s="232">
        <f t="shared" si="211"/>
        <v>0</v>
      </c>
      <c r="BH120" s="233"/>
      <c r="BI120" s="222"/>
      <c r="BJ120" s="232">
        <f t="shared" si="212"/>
        <v>0</v>
      </c>
      <c r="BK120" s="233"/>
      <c r="BL120" s="222"/>
      <c r="BM120" s="232">
        <f t="shared" si="213"/>
        <v>0</v>
      </c>
      <c r="BN120" s="233"/>
      <c r="BO120" s="222"/>
      <c r="BP120" s="232">
        <f t="shared" si="214"/>
        <v>0</v>
      </c>
      <c r="BQ120" s="233"/>
      <c r="BR120" s="234"/>
      <c r="BS120" s="632"/>
    </row>
    <row r="121" spans="1:71" ht="15" hidden="1" customHeight="1" x14ac:dyDescent="0.25">
      <c r="A121" s="643" t="s">
        <v>27</v>
      </c>
      <c r="B121" s="645" t="s">
        <v>28</v>
      </c>
      <c r="C121" s="645" t="s">
        <v>154</v>
      </c>
      <c r="D121" s="645" t="s">
        <v>30</v>
      </c>
      <c r="E121" s="635" t="s">
        <v>31</v>
      </c>
      <c r="F121" s="647" t="s">
        <v>32</v>
      </c>
      <c r="G121" s="639" t="s">
        <v>33</v>
      </c>
      <c r="H121" s="641" t="s">
        <v>34</v>
      </c>
      <c r="I121" s="639" t="s">
        <v>33</v>
      </c>
      <c r="J121" s="641" t="s">
        <v>34</v>
      </c>
      <c r="K121" s="639" t="s">
        <v>33</v>
      </c>
      <c r="L121" s="641" t="s">
        <v>34</v>
      </c>
      <c r="M121" s="639" t="s">
        <v>33</v>
      </c>
      <c r="N121" s="641" t="s">
        <v>34</v>
      </c>
      <c r="O121" s="639" t="s">
        <v>33</v>
      </c>
      <c r="P121" s="641" t="s">
        <v>34</v>
      </c>
      <c r="Q121" s="639" t="s">
        <v>33</v>
      </c>
      <c r="R121" s="641" t="s">
        <v>34</v>
      </c>
      <c r="S121" s="639" t="s">
        <v>33</v>
      </c>
      <c r="T121" s="641" t="s">
        <v>34</v>
      </c>
      <c r="U121" s="639" t="s">
        <v>33</v>
      </c>
      <c r="V121" s="641" t="s">
        <v>34</v>
      </c>
      <c r="W121" s="639" t="s">
        <v>33</v>
      </c>
      <c r="X121" s="641" t="s">
        <v>34</v>
      </c>
      <c r="Y121" s="639" t="s">
        <v>33</v>
      </c>
      <c r="Z121" s="641" t="s">
        <v>34</v>
      </c>
      <c r="AA121" s="639" t="s">
        <v>33</v>
      </c>
      <c r="AB121" s="641" t="s">
        <v>34</v>
      </c>
      <c r="AC121" s="639" t="s">
        <v>33</v>
      </c>
      <c r="AD121" s="641" t="s">
        <v>34</v>
      </c>
      <c r="AE121" s="639" t="s">
        <v>33</v>
      </c>
      <c r="AF121" s="641" t="s">
        <v>34</v>
      </c>
      <c r="AG121" s="639" t="s">
        <v>33</v>
      </c>
      <c r="AH121" s="641" t="s">
        <v>34</v>
      </c>
      <c r="AI121" s="639" t="s">
        <v>33</v>
      </c>
      <c r="AJ121" s="641" t="s">
        <v>34</v>
      </c>
      <c r="AK121" s="639" t="s">
        <v>33</v>
      </c>
      <c r="AL121" s="641" t="s">
        <v>34</v>
      </c>
      <c r="AM121" s="639" t="s">
        <v>33</v>
      </c>
      <c r="AN121" s="641" t="s">
        <v>34</v>
      </c>
      <c r="AO121" s="639" t="s">
        <v>33</v>
      </c>
      <c r="AP121" s="641" t="s">
        <v>34</v>
      </c>
      <c r="AQ121" s="633" t="s">
        <v>33</v>
      </c>
      <c r="AR121" s="635" t="s">
        <v>35</v>
      </c>
      <c r="AS121" s="637" t="s">
        <v>34</v>
      </c>
      <c r="AT121" s="666" t="s">
        <v>33</v>
      </c>
      <c r="AU121" s="635" t="s">
        <v>35</v>
      </c>
      <c r="AV121" s="637" t="s">
        <v>34</v>
      </c>
      <c r="AW121" s="666" t="s">
        <v>33</v>
      </c>
      <c r="AX121" s="635" t="s">
        <v>35</v>
      </c>
      <c r="AY121" s="637" t="s">
        <v>34</v>
      </c>
      <c r="AZ121" s="666" t="s">
        <v>33</v>
      </c>
      <c r="BA121" s="635" t="s">
        <v>35</v>
      </c>
      <c r="BB121" s="637" t="s">
        <v>34</v>
      </c>
      <c r="BC121" s="666" t="s">
        <v>33</v>
      </c>
      <c r="BD121" s="635" t="s">
        <v>35</v>
      </c>
      <c r="BE121" s="637" t="s">
        <v>34</v>
      </c>
      <c r="BF121" s="666" t="s">
        <v>33</v>
      </c>
      <c r="BG121" s="635" t="s">
        <v>35</v>
      </c>
      <c r="BH121" s="637" t="s">
        <v>34</v>
      </c>
      <c r="BI121" s="666" t="s">
        <v>33</v>
      </c>
      <c r="BJ121" s="635" t="s">
        <v>35</v>
      </c>
      <c r="BK121" s="637" t="s">
        <v>34</v>
      </c>
      <c r="BL121" s="666" t="s">
        <v>33</v>
      </c>
      <c r="BM121" s="635" t="s">
        <v>35</v>
      </c>
      <c r="BN121" s="637" t="s">
        <v>34</v>
      </c>
      <c r="BO121" s="666" t="s">
        <v>33</v>
      </c>
      <c r="BP121" s="635" t="s">
        <v>35</v>
      </c>
      <c r="BQ121" s="637" t="s">
        <v>34</v>
      </c>
      <c r="BR121" s="737" t="s">
        <v>33</v>
      </c>
      <c r="BS121" s="612" t="s">
        <v>36</v>
      </c>
    </row>
    <row r="122" spans="1:71" ht="15" hidden="1" customHeight="1" x14ac:dyDescent="0.25">
      <c r="A122" s="644"/>
      <c r="B122" s="646"/>
      <c r="C122" s="646"/>
      <c r="D122" s="646"/>
      <c r="E122" s="636"/>
      <c r="F122" s="648"/>
      <c r="G122" s="640"/>
      <c r="H122" s="642"/>
      <c r="I122" s="640"/>
      <c r="J122" s="642"/>
      <c r="K122" s="640"/>
      <c r="L122" s="642"/>
      <c r="M122" s="640"/>
      <c r="N122" s="642"/>
      <c r="O122" s="640"/>
      <c r="P122" s="642"/>
      <c r="Q122" s="640"/>
      <c r="R122" s="642"/>
      <c r="S122" s="640"/>
      <c r="T122" s="642"/>
      <c r="U122" s="640"/>
      <c r="V122" s="642"/>
      <c r="W122" s="640"/>
      <c r="X122" s="642"/>
      <c r="Y122" s="640"/>
      <c r="Z122" s="642"/>
      <c r="AA122" s="640"/>
      <c r="AB122" s="642"/>
      <c r="AC122" s="640"/>
      <c r="AD122" s="642"/>
      <c r="AE122" s="640"/>
      <c r="AF122" s="642"/>
      <c r="AG122" s="640"/>
      <c r="AH122" s="642"/>
      <c r="AI122" s="640"/>
      <c r="AJ122" s="642"/>
      <c r="AK122" s="640"/>
      <c r="AL122" s="642"/>
      <c r="AM122" s="640"/>
      <c r="AN122" s="642"/>
      <c r="AO122" s="640"/>
      <c r="AP122" s="642"/>
      <c r="AQ122" s="634"/>
      <c r="AR122" s="636"/>
      <c r="AS122" s="638"/>
      <c r="AT122" s="667"/>
      <c r="AU122" s="636"/>
      <c r="AV122" s="638"/>
      <c r="AW122" s="667"/>
      <c r="AX122" s="636"/>
      <c r="AY122" s="638"/>
      <c r="AZ122" s="667"/>
      <c r="BA122" s="636"/>
      <c r="BB122" s="638"/>
      <c r="BC122" s="667"/>
      <c r="BD122" s="636"/>
      <c r="BE122" s="638"/>
      <c r="BF122" s="667"/>
      <c r="BG122" s="636"/>
      <c r="BH122" s="638"/>
      <c r="BI122" s="667"/>
      <c r="BJ122" s="636"/>
      <c r="BK122" s="638"/>
      <c r="BL122" s="667"/>
      <c r="BM122" s="636"/>
      <c r="BN122" s="638"/>
      <c r="BO122" s="667"/>
      <c r="BP122" s="636"/>
      <c r="BQ122" s="638"/>
      <c r="BR122" s="738"/>
      <c r="BS122" s="613"/>
    </row>
    <row r="123" spans="1:71" ht="15" hidden="1" customHeight="1" x14ac:dyDescent="0.25">
      <c r="A123" s="614" t="s">
        <v>171</v>
      </c>
      <c r="B123" s="617">
        <v>1987</v>
      </c>
      <c r="C123" s="729" t="s">
        <v>354</v>
      </c>
      <c r="D123" s="732" t="s">
        <v>172</v>
      </c>
      <c r="E123" s="626" t="s">
        <v>173</v>
      </c>
      <c r="F123" s="241" t="s">
        <v>41</v>
      </c>
      <c r="G123" s="208"/>
      <c r="H123" s="209" t="str">
        <f t="shared" ref="H123:H134" si="216">IF(G123&gt;0,G123,"")</f>
        <v/>
      </c>
      <c r="I123" s="208"/>
      <c r="J123" s="209" t="str">
        <f t="shared" ref="J123:J134" si="217">IF(I123&gt;0,I123,"")</f>
        <v/>
      </c>
      <c r="K123" s="208"/>
      <c r="L123" s="209" t="str">
        <f t="shared" ref="L123:L134" si="218">IF(K123&gt;0,K123,"")</f>
        <v/>
      </c>
      <c r="M123" s="208"/>
      <c r="N123" s="209" t="str">
        <f t="shared" ref="N123:N134" si="219">IF(M123&gt;0,M123,"")</f>
        <v/>
      </c>
      <c r="O123" s="208"/>
      <c r="P123" s="209" t="str">
        <f t="shared" ref="P123:P134" si="220">IF(O123&gt;0,O123,"")</f>
        <v/>
      </c>
      <c r="Q123" s="208"/>
      <c r="R123" s="209" t="str">
        <f t="shared" ref="R123:R134" si="221">IF(Q123&gt;0,Q123,"")</f>
        <v/>
      </c>
      <c r="S123" s="208"/>
      <c r="T123" s="209" t="str">
        <f t="shared" ref="T123:T134" si="222">IF(S123&gt;0,S123,"")</f>
        <v/>
      </c>
      <c r="U123" s="208"/>
      <c r="V123" s="209" t="str">
        <f>IF(U123&gt;0,U123,"")</f>
        <v/>
      </c>
      <c r="W123" s="208"/>
      <c r="X123" s="209" t="str">
        <f t="shared" ref="X123:X134" si="223">IF(W123&gt;0,W123,"")</f>
        <v/>
      </c>
      <c r="Y123" s="208"/>
      <c r="Z123" s="209" t="str">
        <f t="shared" ref="Z123:Z134" si="224">IF(Y123&gt;0,Y123,"")</f>
        <v/>
      </c>
      <c r="AA123" s="208"/>
      <c r="AB123" s="209" t="str">
        <f t="shared" ref="AB123:AB134" si="225">IF(AA123&gt;0,AA123,"")</f>
        <v/>
      </c>
      <c r="AC123" s="208"/>
      <c r="AD123" s="209" t="str">
        <f t="shared" ref="AD123:AD134" si="226">IF(AC123&gt;0,AC123,"")</f>
        <v/>
      </c>
      <c r="AE123" s="208"/>
      <c r="AF123" s="209" t="str">
        <f t="shared" ref="AF123:AF134" si="227">IF(AE123&gt;0,AE123,"")</f>
        <v/>
      </c>
      <c r="AG123" s="208"/>
      <c r="AH123" s="209" t="str">
        <f t="shared" ref="AH123:AH134" si="228">IF(AG123&gt;0,AG123,"")</f>
        <v/>
      </c>
      <c r="AI123" s="208"/>
      <c r="AJ123" s="209" t="str">
        <f t="shared" ref="AJ123:AJ134" si="229">IF(AI123&gt;0,AI123,"")</f>
        <v/>
      </c>
      <c r="AK123" s="208"/>
      <c r="AL123" s="209" t="str">
        <f t="shared" ref="AL123:AL134" si="230">IF(AK123&gt;0,AK123,"")</f>
        <v/>
      </c>
      <c r="AM123" s="208"/>
      <c r="AN123" s="209" t="str">
        <f t="shared" ref="AN123:AN134" si="231">IF(AM123&gt;0,AM123,"")</f>
        <v/>
      </c>
      <c r="AO123" s="208"/>
      <c r="AP123" s="209" t="str">
        <f t="shared" ref="AP123:AP134" si="232">IF(AO123&gt;0,AO123,"")</f>
        <v/>
      </c>
      <c r="AQ123" s="229">
        <v>354000</v>
      </c>
      <c r="AR123" s="225">
        <f t="shared" ref="AR123:AR134" si="233">AQ123-AS123</f>
        <v>0</v>
      </c>
      <c r="AS123" s="226">
        <v>354000</v>
      </c>
      <c r="AT123" s="210"/>
      <c r="AU123" s="225">
        <f t="shared" ref="AU123:AU134" si="234">AT123-AV123</f>
        <v>0</v>
      </c>
      <c r="AV123" s="226"/>
      <c r="AW123" s="210"/>
      <c r="AX123" s="225">
        <f t="shared" ref="AX123:AX134" si="235">AW123-AY123</f>
        <v>0</v>
      </c>
      <c r="AY123" s="226"/>
      <c r="AZ123" s="210"/>
      <c r="BA123" s="225">
        <f t="shared" ref="BA123:BA134" si="236">AZ123-BB123</f>
        <v>0</v>
      </c>
      <c r="BB123" s="226"/>
      <c r="BC123" s="210"/>
      <c r="BD123" s="225">
        <f t="shared" ref="BD123:BD134" si="237">BC123-BE123</f>
        <v>0</v>
      </c>
      <c r="BE123" s="226"/>
      <c r="BF123" s="210"/>
      <c r="BG123" s="225">
        <f t="shared" ref="BG123:BG134" si="238">BF123-BH123</f>
        <v>0</v>
      </c>
      <c r="BH123" s="226"/>
      <c r="BI123" s="210"/>
      <c r="BJ123" s="225">
        <f t="shared" ref="BJ123:BJ134" si="239">BI123-BK123</f>
        <v>0</v>
      </c>
      <c r="BK123" s="226"/>
      <c r="BL123" s="210"/>
      <c r="BM123" s="225">
        <f t="shared" ref="BM123:BM134" si="240">BL123-BN123</f>
        <v>0</v>
      </c>
      <c r="BN123" s="226"/>
      <c r="BO123" s="210"/>
      <c r="BP123" s="225">
        <f t="shared" ref="BP123:BP134" si="241">BO123-BQ123</f>
        <v>0</v>
      </c>
      <c r="BQ123" s="226"/>
      <c r="BR123" s="230"/>
      <c r="BS123" s="213" t="s">
        <v>42</v>
      </c>
    </row>
    <row r="124" spans="1:71" ht="15" hidden="1" x14ac:dyDescent="0.25">
      <c r="A124" s="615"/>
      <c r="B124" s="618"/>
      <c r="C124" s="730"/>
      <c r="D124" s="733"/>
      <c r="E124" s="627"/>
      <c r="F124" s="242" t="s">
        <v>53</v>
      </c>
      <c r="G124" s="208"/>
      <c r="H124" s="214" t="str">
        <f t="shared" si="216"/>
        <v/>
      </c>
      <c r="I124" s="208"/>
      <c r="J124" s="214" t="str">
        <f t="shared" si="217"/>
        <v/>
      </c>
      <c r="K124" s="208"/>
      <c r="L124" s="214" t="str">
        <f t="shared" si="218"/>
        <v/>
      </c>
      <c r="M124" s="208"/>
      <c r="N124" s="214" t="str">
        <f t="shared" si="219"/>
        <v/>
      </c>
      <c r="O124" s="208"/>
      <c r="P124" s="214" t="str">
        <f t="shared" si="220"/>
        <v/>
      </c>
      <c r="Q124" s="208"/>
      <c r="R124" s="214" t="str">
        <f t="shared" si="221"/>
        <v/>
      </c>
      <c r="S124" s="208"/>
      <c r="T124" s="214" t="str">
        <f t="shared" si="222"/>
        <v/>
      </c>
      <c r="U124" s="208"/>
      <c r="V124" s="214" t="str">
        <f>IF(U124&gt;0,U124,"")</f>
        <v/>
      </c>
      <c r="W124" s="208"/>
      <c r="X124" s="214" t="str">
        <f t="shared" si="223"/>
        <v/>
      </c>
      <c r="Y124" s="208"/>
      <c r="Z124" s="214" t="str">
        <f t="shared" si="224"/>
        <v/>
      </c>
      <c r="AA124" s="208"/>
      <c r="AB124" s="214" t="str">
        <f t="shared" si="225"/>
        <v/>
      </c>
      <c r="AC124" s="208"/>
      <c r="AD124" s="214" t="str">
        <f t="shared" si="226"/>
        <v/>
      </c>
      <c r="AE124" s="208"/>
      <c r="AF124" s="214" t="str">
        <f t="shared" si="227"/>
        <v/>
      </c>
      <c r="AG124" s="208"/>
      <c r="AH124" s="214" t="str">
        <f t="shared" si="228"/>
        <v/>
      </c>
      <c r="AI124" s="208"/>
      <c r="AJ124" s="214" t="str">
        <f t="shared" si="229"/>
        <v/>
      </c>
      <c r="AK124" s="208"/>
      <c r="AL124" s="214" t="str">
        <f t="shared" si="230"/>
        <v/>
      </c>
      <c r="AM124" s="208"/>
      <c r="AN124" s="214" t="str">
        <f t="shared" si="231"/>
        <v/>
      </c>
      <c r="AO124" s="208"/>
      <c r="AP124" s="214" t="str">
        <f t="shared" si="232"/>
        <v/>
      </c>
      <c r="AQ124" s="229"/>
      <c r="AR124" s="227">
        <f t="shared" si="233"/>
        <v>0</v>
      </c>
      <c r="AS124" s="228"/>
      <c r="AT124" s="210"/>
      <c r="AU124" s="227">
        <f t="shared" si="234"/>
        <v>0</v>
      </c>
      <c r="AV124" s="228"/>
      <c r="AW124" s="210"/>
      <c r="AX124" s="227">
        <f t="shared" si="235"/>
        <v>0</v>
      </c>
      <c r="AY124" s="228"/>
      <c r="AZ124" s="210"/>
      <c r="BA124" s="227">
        <f t="shared" si="236"/>
        <v>0</v>
      </c>
      <c r="BB124" s="228"/>
      <c r="BC124" s="210"/>
      <c r="BD124" s="227">
        <f t="shared" si="237"/>
        <v>0</v>
      </c>
      <c r="BE124" s="228"/>
      <c r="BF124" s="210"/>
      <c r="BG124" s="227">
        <f t="shared" si="238"/>
        <v>0</v>
      </c>
      <c r="BH124" s="228"/>
      <c r="BI124" s="210"/>
      <c r="BJ124" s="227">
        <f t="shared" si="239"/>
        <v>0</v>
      </c>
      <c r="BK124" s="228"/>
      <c r="BL124" s="210"/>
      <c r="BM124" s="227">
        <f t="shared" si="240"/>
        <v>0</v>
      </c>
      <c r="BN124" s="228"/>
      <c r="BO124" s="210"/>
      <c r="BP124" s="227">
        <f t="shared" si="241"/>
        <v>0</v>
      </c>
      <c r="BQ124" s="228"/>
      <c r="BR124" s="230"/>
      <c r="BS124" s="629">
        <f>SUM(AQ123:AQ134,AT123:AT134,AW123:AW134,AZ123:AZ134,BC123:BC134,BR123:BR134)+SUM(AO123:AO134,AM123:AM134,AK123:AK134,AI123:AI134,AG123:AG134,AE123:AE134,AC123:AC134,AA123:AA134,Y123:Y134,W123:W134,U123:U134,S123:S134,Q121,Q123:Q134,O123:O134,M123:M134,K123:K134,I123:I134,G123:G134,Q121)</f>
        <v>354000</v>
      </c>
    </row>
    <row r="125" spans="1:71" ht="15" hidden="1" x14ac:dyDescent="0.25">
      <c r="A125" s="615"/>
      <c r="B125" s="618"/>
      <c r="C125" s="730"/>
      <c r="D125" s="733"/>
      <c r="E125" s="627"/>
      <c r="F125" s="242" t="s">
        <v>54</v>
      </c>
      <c r="G125" s="208"/>
      <c r="H125" s="214" t="str">
        <f t="shared" si="216"/>
        <v/>
      </c>
      <c r="I125" s="208"/>
      <c r="J125" s="214" t="str">
        <f t="shared" si="217"/>
        <v/>
      </c>
      <c r="K125" s="208"/>
      <c r="L125" s="214" t="str">
        <f t="shared" si="218"/>
        <v/>
      </c>
      <c r="M125" s="208"/>
      <c r="N125" s="214" t="str">
        <f t="shared" si="219"/>
        <v/>
      </c>
      <c r="O125" s="208"/>
      <c r="P125" s="214" t="str">
        <f t="shared" si="220"/>
        <v/>
      </c>
      <c r="Q125" s="208"/>
      <c r="R125" s="214" t="str">
        <f t="shared" si="221"/>
        <v/>
      </c>
      <c r="S125" s="208"/>
      <c r="T125" s="214" t="str">
        <f t="shared" si="222"/>
        <v/>
      </c>
      <c r="U125" s="208"/>
      <c r="V125" s="214"/>
      <c r="W125" s="208"/>
      <c r="X125" s="214" t="str">
        <f t="shared" si="223"/>
        <v/>
      </c>
      <c r="Y125" s="208"/>
      <c r="Z125" s="214" t="str">
        <f t="shared" si="224"/>
        <v/>
      </c>
      <c r="AA125" s="208"/>
      <c r="AB125" s="214" t="str">
        <f t="shared" si="225"/>
        <v/>
      </c>
      <c r="AC125" s="208"/>
      <c r="AD125" s="214" t="str">
        <f t="shared" si="226"/>
        <v/>
      </c>
      <c r="AE125" s="208"/>
      <c r="AF125" s="214" t="str">
        <f t="shared" si="227"/>
        <v/>
      </c>
      <c r="AG125" s="208"/>
      <c r="AH125" s="214" t="str">
        <f t="shared" si="228"/>
        <v/>
      </c>
      <c r="AI125" s="208"/>
      <c r="AJ125" s="214" t="str">
        <f t="shared" si="229"/>
        <v/>
      </c>
      <c r="AK125" s="208"/>
      <c r="AL125" s="214" t="str">
        <f t="shared" si="230"/>
        <v/>
      </c>
      <c r="AM125" s="208"/>
      <c r="AN125" s="214" t="str">
        <f t="shared" si="231"/>
        <v/>
      </c>
      <c r="AO125" s="208"/>
      <c r="AP125" s="214" t="str">
        <f t="shared" si="232"/>
        <v/>
      </c>
      <c r="AQ125" s="229"/>
      <c r="AR125" s="227">
        <f t="shared" si="233"/>
        <v>0</v>
      </c>
      <c r="AS125" s="228"/>
      <c r="AT125" s="210"/>
      <c r="AU125" s="227">
        <f t="shared" si="234"/>
        <v>0</v>
      </c>
      <c r="AV125" s="228"/>
      <c r="AW125" s="210"/>
      <c r="AX125" s="227">
        <f t="shared" si="235"/>
        <v>0</v>
      </c>
      <c r="AY125" s="228"/>
      <c r="AZ125" s="210"/>
      <c r="BA125" s="227">
        <f t="shared" si="236"/>
        <v>0</v>
      </c>
      <c r="BB125" s="228"/>
      <c r="BC125" s="210"/>
      <c r="BD125" s="227">
        <f t="shared" si="237"/>
        <v>0</v>
      </c>
      <c r="BE125" s="228"/>
      <c r="BF125" s="210"/>
      <c r="BG125" s="227">
        <f t="shared" si="238"/>
        <v>0</v>
      </c>
      <c r="BH125" s="228"/>
      <c r="BI125" s="210"/>
      <c r="BJ125" s="227">
        <f t="shared" si="239"/>
        <v>0</v>
      </c>
      <c r="BK125" s="228"/>
      <c r="BL125" s="210"/>
      <c r="BM125" s="227">
        <f t="shared" si="240"/>
        <v>0</v>
      </c>
      <c r="BN125" s="228"/>
      <c r="BO125" s="210"/>
      <c r="BP125" s="227">
        <f t="shared" si="241"/>
        <v>0</v>
      </c>
      <c r="BQ125" s="228"/>
      <c r="BR125" s="230"/>
      <c r="BS125" s="629"/>
    </row>
    <row r="126" spans="1:71" ht="15" hidden="1" x14ac:dyDescent="0.25">
      <c r="A126" s="615"/>
      <c r="B126" s="618"/>
      <c r="C126" s="730"/>
      <c r="D126" s="733"/>
      <c r="E126" s="627"/>
      <c r="F126" s="242" t="s">
        <v>55</v>
      </c>
      <c r="G126" s="208"/>
      <c r="H126" s="217" t="str">
        <f t="shared" si="216"/>
        <v/>
      </c>
      <c r="I126" s="208"/>
      <c r="J126" s="217" t="str">
        <f t="shared" si="217"/>
        <v/>
      </c>
      <c r="K126" s="208"/>
      <c r="L126" s="217" t="str">
        <f t="shared" si="218"/>
        <v/>
      </c>
      <c r="M126" s="208"/>
      <c r="N126" s="217" t="str">
        <f t="shared" si="219"/>
        <v/>
      </c>
      <c r="O126" s="208"/>
      <c r="P126" s="217" t="str">
        <f t="shared" si="220"/>
        <v/>
      </c>
      <c r="Q126" s="208"/>
      <c r="R126" s="217" t="str">
        <f t="shared" si="221"/>
        <v/>
      </c>
      <c r="S126" s="208"/>
      <c r="T126" s="217" t="str">
        <f t="shared" si="222"/>
        <v/>
      </c>
      <c r="U126" s="208"/>
      <c r="V126" s="217" t="str">
        <f t="shared" ref="V126:V134" si="242">IF(U126&gt;0,U126,"")</f>
        <v/>
      </c>
      <c r="W126" s="208"/>
      <c r="X126" s="217" t="str">
        <f t="shared" si="223"/>
        <v/>
      </c>
      <c r="Y126" s="208"/>
      <c r="Z126" s="217" t="str">
        <f t="shared" si="224"/>
        <v/>
      </c>
      <c r="AA126" s="208"/>
      <c r="AB126" s="217" t="str">
        <f t="shared" si="225"/>
        <v/>
      </c>
      <c r="AC126" s="208"/>
      <c r="AD126" s="217" t="str">
        <f t="shared" si="226"/>
        <v/>
      </c>
      <c r="AE126" s="208"/>
      <c r="AF126" s="217" t="str">
        <f t="shared" si="227"/>
        <v/>
      </c>
      <c r="AG126" s="208"/>
      <c r="AH126" s="217" t="str">
        <f t="shared" si="228"/>
        <v/>
      </c>
      <c r="AI126" s="208"/>
      <c r="AJ126" s="217" t="str">
        <f t="shared" si="229"/>
        <v/>
      </c>
      <c r="AK126" s="208"/>
      <c r="AL126" s="217" t="str">
        <f t="shared" si="230"/>
        <v/>
      </c>
      <c r="AM126" s="208"/>
      <c r="AN126" s="217" t="str">
        <f t="shared" si="231"/>
        <v/>
      </c>
      <c r="AO126" s="208"/>
      <c r="AP126" s="217" t="str">
        <f t="shared" si="232"/>
        <v/>
      </c>
      <c r="AQ126" s="229"/>
      <c r="AR126" s="227">
        <f t="shared" si="233"/>
        <v>0</v>
      </c>
      <c r="AS126" s="228"/>
      <c r="AT126" s="210"/>
      <c r="AU126" s="227">
        <f t="shared" si="234"/>
        <v>0</v>
      </c>
      <c r="AV126" s="228"/>
      <c r="AW126" s="210"/>
      <c r="AX126" s="227">
        <f t="shared" si="235"/>
        <v>0</v>
      </c>
      <c r="AY126" s="228"/>
      <c r="AZ126" s="210"/>
      <c r="BA126" s="227">
        <f t="shared" si="236"/>
        <v>0</v>
      </c>
      <c r="BB126" s="228"/>
      <c r="BC126" s="210"/>
      <c r="BD126" s="227">
        <f t="shared" si="237"/>
        <v>0</v>
      </c>
      <c r="BE126" s="228"/>
      <c r="BF126" s="210"/>
      <c r="BG126" s="227">
        <f t="shared" si="238"/>
        <v>0</v>
      </c>
      <c r="BH126" s="228"/>
      <c r="BI126" s="210"/>
      <c r="BJ126" s="227">
        <f t="shared" si="239"/>
        <v>0</v>
      </c>
      <c r="BK126" s="228"/>
      <c r="BL126" s="210"/>
      <c r="BM126" s="227">
        <f t="shared" si="240"/>
        <v>0</v>
      </c>
      <c r="BN126" s="228"/>
      <c r="BO126" s="210"/>
      <c r="BP126" s="227">
        <f t="shared" si="241"/>
        <v>0</v>
      </c>
      <c r="BQ126" s="228"/>
      <c r="BR126" s="230"/>
      <c r="BS126" s="218" t="s">
        <v>43</v>
      </c>
    </row>
    <row r="127" spans="1:71" ht="15" hidden="1" x14ac:dyDescent="0.25">
      <c r="A127" s="615"/>
      <c r="B127" s="618"/>
      <c r="C127" s="730"/>
      <c r="D127" s="733"/>
      <c r="E127" s="627"/>
      <c r="F127" s="242" t="s">
        <v>56</v>
      </c>
      <c r="G127" s="208"/>
      <c r="H127" s="217" t="str">
        <f t="shared" si="216"/>
        <v/>
      </c>
      <c r="I127" s="208"/>
      <c r="J127" s="217" t="str">
        <f t="shared" si="217"/>
        <v/>
      </c>
      <c r="K127" s="208"/>
      <c r="L127" s="217" t="str">
        <f t="shared" si="218"/>
        <v/>
      </c>
      <c r="M127" s="208"/>
      <c r="N127" s="217" t="str">
        <f t="shared" si="219"/>
        <v/>
      </c>
      <c r="O127" s="208"/>
      <c r="P127" s="217" t="str">
        <f t="shared" si="220"/>
        <v/>
      </c>
      <c r="Q127" s="208"/>
      <c r="R127" s="217" t="str">
        <f t="shared" si="221"/>
        <v/>
      </c>
      <c r="S127" s="208"/>
      <c r="T127" s="217" t="str">
        <f t="shared" si="222"/>
        <v/>
      </c>
      <c r="U127" s="208"/>
      <c r="V127" s="217" t="str">
        <f t="shared" si="242"/>
        <v/>
      </c>
      <c r="W127" s="208"/>
      <c r="X127" s="217" t="str">
        <f t="shared" si="223"/>
        <v/>
      </c>
      <c r="Y127" s="208"/>
      <c r="Z127" s="217" t="str">
        <f t="shared" si="224"/>
        <v/>
      </c>
      <c r="AA127" s="208"/>
      <c r="AB127" s="217" t="str">
        <f t="shared" si="225"/>
        <v/>
      </c>
      <c r="AC127" s="208"/>
      <c r="AD127" s="217" t="str">
        <f t="shared" si="226"/>
        <v/>
      </c>
      <c r="AE127" s="208"/>
      <c r="AF127" s="217" t="str">
        <f t="shared" si="227"/>
        <v/>
      </c>
      <c r="AG127" s="208"/>
      <c r="AH127" s="217" t="str">
        <f t="shared" si="228"/>
        <v/>
      </c>
      <c r="AI127" s="208"/>
      <c r="AJ127" s="217" t="str">
        <f t="shared" si="229"/>
        <v/>
      </c>
      <c r="AK127" s="208"/>
      <c r="AL127" s="217" t="str">
        <f t="shared" si="230"/>
        <v/>
      </c>
      <c r="AM127" s="208"/>
      <c r="AN127" s="217" t="str">
        <f t="shared" si="231"/>
        <v/>
      </c>
      <c r="AO127" s="208"/>
      <c r="AP127" s="217" t="str">
        <f t="shared" si="232"/>
        <v/>
      </c>
      <c r="AQ127" s="229"/>
      <c r="AR127" s="227">
        <f t="shared" si="233"/>
        <v>0</v>
      </c>
      <c r="AS127" s="228"/>
      <c r="AT127" s="210"/>
      <c r="AU127" s="227">
        <f t="shared" si="234"/>
        <v>0</v>
      </c>
      <c r="AV127" s="228"/>
      <c r="AW127" s="210"/>
      <c r="AX127" s="227">
        <f t="shared" si="235"/>
        <v>0</v>
      </c>
      <c r="AY127" s="228"/>
      <c r="AZ127" s="210"/>
      <c r="BA127" s="227">
        <f t="shared" si="236"/>
        <v>0</v>
      </c>
      <c r="BB127" s="228"/>
      <c r="BC127" s="210"/>
      <c r="BD127" s="227">
        <f t="shared" si="237"/>
        <v>0</v>
      </c>
      <c r="BE127" s="228"/>
      <c r="BF127" s="210"/>
      <c r="BG127" s="227">
        <f t="shared" si="238"/>
        <v>0</v>
      </c>
      <c r="BH127" s="228"/>
      <c r="BI127" s="210"/>
      <c r="BJ127" s="227">
        <f t="shared" si="239"/>
        <v>0</v>
      </c>
      <c r="BK127" s="228"/>
      <c r="BL127" s="210"/>
      <c r="BM127" s="227">
        <f t="shared" si="240"/>
        <v>0</v>
      </c>
      <c r="BN127" s="228"/>
      <c r="BO127" s="210"/>
      <c r="BP127" s="227">
        <f t="shared" si="241"/>
        <v>0</v>
      </c>
      <c r="BQ127" s="228"/>
      <c r="BR127" s="230"/>
      <c r="BS127" s="629">
        <f>SUM(AR123:AR134,AU123:AU134,AX123:AX134,BA123:BA134,BD123:BD134)</f>
        <v>0</v>
      </c>
    </row>
    <row r="128" spans="1:71" ht="15" hidden="1" x14ac:dyDescent="0.25">
      <c r="A128" s="615"/>
      <c r="B128" s="618"/>
      <c r="C128" s="730"/>
      <c r="D128" s="733"/>
      <c r="E128" s="627"/>
      <c r="F128" s="242" t="s">
        <v>57</v>
      </c>
      <c r="G128" s="208"/>
      <c r="H128" s="214" t="str">
        <f t="shared" si="216"/>
        <v/>
      </c>
      <c r="I128" s="208"/>
      <c r="J128" s="214" t="str">
        <f t="shared" si="217"/>
        <v/>
      </c>
      <c r="K128" s="208"/>
      <c r="L128" s="214" t="str">
        <f t="shared" si="218"/>
        <v/>
      </c>
      <c r="M128" s="208"/>
      <c r="N128" s="214" t="str">
        <f t="shared" si="219"/>
        <v/>
      </c>
      <c r="O128" s="208"/>
      <c r="P128" s="214" t="str">
        <f t="shared" si="220"/>
        <v/>
      </c>
      <c r="Q128" s="208"/>
      <c r="R128" s="214" t="str">
        <f t="shared" si="221"/>
        <v/>
      </c>
      <c r="S128" s="208"/>
      <c r="T128" s="214" t="str">
        <f t="shared" si="222"/>
        <v/>
      </c>
      <c r="U128" s="208"/>
      <c r="V128" s="214" t="str">
        <f t="shared" si="242"/>
        <v/>
      </c>
      <c r="W128" s="208"/>
      <c r="X128" s="214" t="str">
        <f t="shared" si="223"/>
        <v/>
      </c>
      <c r="Y128" s="208"/>
      <c r="Z128" s="214" t="str">
        <f t="shared" si="224"/>
        <v/>
      </c>
      <c r="AA128" s="208"/>
      <c r="AB128" s="214" t="str">
        <f t="shared" si="225"/>
        <v/>
      </c>
      <c r="AC128" s="208"/>
      <c r="AD128" s="214" t="str">
        <f t="shared" si="226"/>
        <v/>
      </c>
      <c r="AE128" s="208"/>
      <c r="AF128" s="214" t="str">
        <f t="shared" si="227"/>
        <v/>
      </c>
      <c r="AG128" s="208"/>
      <c r="AH128" s="214" t="str">
        <f t="shared" si="228"/>
        <v/>
      </c>
      <c r="AI128" s="208"/>
      <c r="AJ128" s="214" t="str">
        <f t="shared" si="229"/>
        <v/>
      </c>
      <c r="AK128" s="208"/>
      <c r="AL128" s="214" t="str">
        <f t="shared" si="230"/>
        <v/>
      </c>
      <c r="AM128" s="208"/>
      <c r="AN128" s="214" t="str">
        <f t="shared" si="231"/>
        <v/>
      </c>
      <c r="AO128" s="208"/>
      <c r="AP128" s="214" t="str">
        <f t="shared" si="232"/>
        <v/>
      </c>
      <c r="AQ128" s="229"/>
      <c r="AR128" s="227">
        <f t="shared" si="233"/>
        <v>0</v>
      </c>
      <c r="AS128" s="228"/>
      <c r="AT128" s="210"/>
      <c r="AU128" s="227">
        <f t="shared" si="234"/>
        <v>0</v>
      </c>
      <c r="AV128" s="228"/>
      <c r="AW128" s="210"/>
      <c r="AX128" s="227">
        <f t="shared" si="235"/>
        <v>0</v>
      </c>
      <c r="AY128" s="228"/>
      <c r="AZ128" s="210"/>
      <c r="BA128" s="227">
        <f t="shared" si="236"/>
        <v>0</v>
      </c>
      <c r="BB128" s="228"/>
      <c r="BC128" s="210"/>
      <c r="BD128" s="227">
        <f t="shared" si="237"/>
        <v>0</v>
      </c>
      <c r="BE128" s="228"/>
      <c r="BF128" s="210"/>
      <c r="BG128" s="227">
        <f t="shared" si="238"/>
        <v>0</v>
      </c>
      <c r="BH128" s="228"/>
      <c r="BI128" s="210"/>
      <c r="BJ128" s="227">
        <f t="shared" si="239"/>
        <v>0</v>
      </c>
      <c r="BK128" s="228"/>
      <c r="BL128" s="210"/>
      <c r="BM128" s="227">
        <f t="shared" si="240"/>
        <v>0</v>
      </c>
      <c r="BN128" s="228"/>
      <c r="BO128" s="210"/>
      <c r="BP128" s="227">
        <f t="shared" si="241"/>
        <v>0</v>
      </c>
      <c r="BQ128" s="228"/>
      <c r="BR128" s="230"/>
      <c r="BS128" s="630"/>
    </row>
    <row r="129" spans="1:71" ht="15" hidden="1" x14ac:dyDescent="0.25">
      <c r="A129" s="615"/>
      <c r="B129" s="618"/>
      <c r="C129" s="730"/>
      <c r="D129" s="733"/>
      <c r="E129" s="627"/>
      <c r="F129" s="242" t="s">
        <v>58</v>
      </c>
      <c r="G129" s="208"/>
      <c r="H129" s="214" t="str">
        <f t="shared" si="216"/>
        <v/>
      </c>
      <c r="I129" s="208"/>
      <c r="J129" s="214" t="str">
        <f t="shared" si="217"/>
        <v/>
      </c>
      <c r="K129" s="208"/>
      <c r="L129" s="214" t="str">
        <f t="shared" si="218"/>
        <v/>
      </c>
      <c r="M129" s="208"/>
      <c r="N129" s="214" t="str">
        <f t="shared" si="219"/>
        <v/>
      </c>
      <c r="O129" s="208"/>
      <c r="P129" s="214" t="str">
        <f t="shared" si="220"/>
        <v/>
      </c>
      <c r="Q129" s="208"/>
      <c r="R129" s="214" t="str">
        <f t="shared" si="221"/>
        <v/>
      </c>
      <c r="S129" s="208"/>
      <c r="T129" s="214" t="str">
        <f t="shared" si="222"/>
        <v/>
      </c>
      <c r="U129" s="208"/>
      <c r="V129" s="214" t="str">
        <f t="shared" si="242"/>
        <v/>
      </c>
      <c r="W129" s="208"/>
      <c r="X129" s="214" t="str">
        <f t="shared" si="223"/>
        <v/>
      </c>
      <c r="Y129" s="208"/>
      <c r="Z129" s="214" t="str">
        <f t="shared" si="224"/>
        <v/>
      </c>
      <c r="AA129" s="208"/>
      <c r="AB129" s="214" t="str">
        <f t="shared" si="225"/>
        <v/>
      </c>
      <c r="AC129" s="208"/>
      <c r="AD129" s="214" t="str">
        <f t="shared" si="226"/>
        <v/>
      </c>
      <c r="AE129" s="208"/>
      <c r="AF129" s="214" t="str">
        <f t="shared" si="227"/>
        <v/>
      </c>
      <c r="AG129" s="208"/>
      <c r="AH129" s="214" t="str">
        <f t="shared" si="228"/>
        <v/>
      </c>
      <c r="AI129" s="208"/>
      <c r="AJ129" s="214" t="str">
        <f t="shared" si="229"/>
        <v/>
      </c>
      <c r="AK129" s="208"/>
      <c r="AL129" s="214" t="str">
        <f t="shared" si="230"/>
        <v/>
      </c>
      <c r="AM129" s="208"/>
      <c r="AN129" s="214" t="str">
        <f t="shared" si="231"/>
        <v/>
      </c>
      <c r="AO129" s="208"/>
      <c r="AP129" s="214" t="str">
        <f t="shared" si="232"/>
        <v/>
      </c>
      <c r="AQ129" s="229"/>
      <c r="AR129" s="227">
        <f t="shared" si="233"/>
        <v>0</v>
      </c>
      <c r="AS129" s="228"/>
      <c r="AT129" s="210"/>
      <c r="AU129" s="227">
        <f t="shared" si="234"/>
        <v>0</v>
      </c>
      <c r="AV129" s="228"/>
      <c r="AW129" s="210"/>
      <c r="AX129" s="227">
        <f t="shared" si="235"/>
        <v>0</v>
      </c>
      <c r="AY129" s="228"/>
      <c r="AZ129" s="210"/>
      <c r="BA129" s="227">
        <f t="shared" si="236"/>
        <v>0</v>
      </c>
      <c r="BB129" s="228"/>
      <c r="BC129" s="210"/>
      <c r="BD129" s="227">
        <f t="shared" si="237"/>
        <v>0</v>
      </c>
      <c r="BE129" s="228"/>
      <c r="BF129" s="210"/>
      <c r="BG129" s="227">
        <f t="shared" si="238"/>
        <v>0</v>
      </c>
      <c r="BH129" s="228"/>
      <c r="BI129" s="210"/>
      <c r="BJ129" s="227">
        <f t="shared" si="239"/>
        <v>0</v>
      </c>
      <c r="BK129" s="228"/>
      <c r="BL129" s="210"/>
      <c r="BM129" s="227">
        <f t="shared" si="240"/>
        <v>0</v>
      </c>
      <c r="BN129" s="228"/>
      <c r="BO129" s="210"/>
      <c r="BP129" s="227">
        <f t="shared" si="241"/>
        <v>0</v>
      </c>
      <c r="BQ129" s="228"/>
      <c r="BR129" s="230"/>
      <c r="BS129" s="218" t="s">
        <v>44</v>
      </c>
    </row>
    <row r="130" spans="1:71" ht="15" hidden="1" x14ac:dyDescent="0.25">
      <c r="A130" s="615"/>
      <c r="B130" s="618"/>
      <c r="C130" s="730"/>
      <c r="D130" s="733"/>
      <c r="E130" s="627"/>
      <c r="F130" s="242" t="s">
        <v>59</v>
      </c>
      <c r="G130" s="208"/>
      <c r="H130" s="214" t="str">
        <f t="shared" si="216"/>
        <v/>
      </c>
      <c r="I130" s="208"/>
      <c r="J130" s="214" t="str">
        <f t="shared" si="217"/>
        <v/>
      </c>
      <c r="K130" s="208"/>
      <c r="L130" s="214" t="str">
        <f t="shared" si="218"/>
        <v/>
      </c>
      <c r="M130" s="208"/>
      <c r="N130" s="214" t="str">
        <f t="shared" si="219"/>
        <v/>
      </c>
      <c r="O130" s="208"/>
      <c r="P130" s="214" t="str">
        <f t="shared" si="220"/>
        <v/>
      </c>
      <c r="Q130" s="208"/>
      <c r="R130" s="214" t="str">
        <f t="shared" si="221"/>
        <v/>
      </c>
      <c r="S130" s="208"/>
      <c r="T130" s="214" t="str">
        <f t="shared" si="222"/>
        <v/>
      </c>
      <c r="U130" s="208"/>
      <c r="V130" s="214" t="str">
        <f t="shared" si="242"/>
        <v/>
      </c>
      <c r="W130" s="208"/>
      <c r="X130" s="214" t="str">
        <f t="shared" si="223"/>
        <v/>
      </c>
      <c r="Y130" s="208"/>
      <c r="Z130" s="214" t="str">
        <f t="shared" si="224"/>
        <v/>
      </c>
      <c r="AA130" s="208"/>
      <c r="AB130" s="214" t="str">
        <f t="shared" si="225"/>
        <v/>
      </c>
      <c r="AC130" s="208"/>
      <c r="AD130" s="214" t="str">
        <f t="shared" si="226"/>
        <v/>
      </c>
      <c r="AE130" s="208"/>
      <c r="AF130" s="214" t="str">
        <f t="shared" si="227"/>
        <v/>
      </c>
      <c r="AG130" s="208"/>
      <c r="AH130" s="214" t="str">
        <f t="shared" si="228"/>
        <v/>
      </c>
      <c r="AI130" s="208"/>
      <c r="AJ130" s="214" t="str">
        <f t="shared" si="229"/>
        <v/>
      </c>
      <c r="AK130" s="208"/>
      <c r="AL130" s="214" t="str">
        <f t="shared" si="230"/>
        <v/>
      </c>
      <c r="AM130" s="208"/>
      <c r="AN130" s="214" t="str">
        <f t="shared" si="231"/>
        <v/>
      </c>
      <c r="AO130" s="208"/>
      <c r="AP130" s="214" t="str">
        <f t="shared" si="232"/>
        <v/>
      </c>
      <c r="AQ130" s="229"/>
      <c r="AR130" s="227">
        <f t="shared" si="233"/>
        <v>0</v>
      </c>
      <c r="AS130" s="228"/>
      <c r="AT130" s="210"/>
      <c r="AU130" s="227">
        <f t="shared" si="234"/>
        <v>0</v>
      </c>
      <c r="AV130" s="228"/>
      <c r="AW130" s="210"/>
      <c r="AX130" s="227">
        <f t="shared" si="235"/>
        <v>0</v>
      </c>
      <c r="AY130" s="228"/>
      <c r="AZ130" s="210"/>
      <c r="BA130" s="227">
        <f t="shared" si="236"/>
        <v>0</v>
      </c>
      <c r="BB130" s="228"/>
      <c r="BC130" s="210"/>
      <c r="BD130" s="227">
        <f t="shared" si="237"/>
        <v>0</v>
      </c>
      <c r="BE130" s="228"/>
      <c r="BF130" s="210"/>
      <c r="BG130" s="227">
        <f t="shared" si="238"/>
        <v>0</v>
      </c>
      <c r="BH130" s="228"/>
      <c r="BI130" s="210"/>
      <c r="BJ130" s="227">
        <f t="shared" si="239"/>
        <v>0</v>
      </c>
      <c r="BK130" s="228"/>
      <c r="BL130" s="210"/>
      <c r="BM130" s="227">
        <f t="shared" si="240"/>
        <v>0</v>
      </c>
      <c r="BN130" s="228"/>
      <c r="BO130" s="210"/>
      <c r="BP130" s="227">
        <f t="shared" si="241"/>
        <v>0</v>
      </c>
      <c r="BQ130" s="228"/>
      <c r="BR130" s="230"/>
      <c r="BS130" s="629">
        <f>SUM(AS123:AS134,AV123:AV134,AY123:AY134,BB123:BB134,BE123:BE134)+SUM(AP123:AP134,AN123:AN134,AL123:AL134,AJ123:AJ134,AH123:AH134,AF123:AF134,AD123:AD134,AB123:AB134,Z123:Z134,X123:X134,V123:V134,T123:T134,R123:R134,P123:P134,N123:N134,L123:L134,J123:J134,H123:H134)</f>
        <v>354000</v>
      </c>
    </row>
    <row r="131" spans="1:71" ht="15" hidden="1" x14ac:dyDescent="0.25">
      <c r="A131" s="615"/>
      <c r="B131" s="618"/>
      <c r="C131" s="730"/>
      <c r="D131" s="733"/>
      <c r="E131" s="627"/>
      <c r="F131" s="242" t="s">
        <v>60</v>
      </c>
      <c r="G131" s="208"/>
      <c r="H131" s="214" t="str">
        <f t="shared" si="216"/>
        <v/>
      </c>
      <c r="I131" s="208"/>
      <c r="J131" s="214" t="str">
        <f t="shared" si="217"/>
        <v/>
      </c>
      <c r="K131" s="208"/>
      <c r="L131" s="214" t="str">
        <f t="shared" si="218"/>
        <v/>
      </c>
      <c r="M131" s="208"/>
      <c r="N131" s="214" t="str">
        <f t="shared" si="219"/>
        <v/>
      </c>
      <c r="O131" s="208"/>
      <c r="P131" s="214" t="str">
        <f t="shared" si="220"/>
        <v/>
      </c>
      <c r="Q131" s="208"/>
      <c r="R131" s="214" t="str">
        <f t="shared" si="221"/>
        <v/>
      </c>
      <c r="S131" s="208"/>
      <c r="T131" s="214" t="str">
        <f t="shared" si="222"/>
        <v/>
      </c>
      <c r="U131" s="208"/>
      <c r="V131" s="214" t="str">
        <f t="shared" si="242"/>
        <v/>
      </c>
      <c r="W131" s="208"/>
      <c r="X131" s="214" t="str">
        <f t="shared" si="223"/>
        <v/>
      </c>
      <c r="Y131" s="208"/>
      <c r="Z131" s="214" t="str">
        <f t="shared" si="224"/>
        <v/>
      </c>
      <c r="AA131" s="208"/>
      <c r="AB131" s="214" t="str">
        <f t="shared" si="225"/>
        <v/>
      </c>
      <c r="AC131" s="208"/>
      <c r="AD131" s="214" t="str">
        <f t="shared" si="226"/>
        <v/>
      </c>
      <c r="AE131" s="208"/>
      <c r="AF131" s="214" t="str">
        <f t="shared" si="227"/>
        <v/>
      </c>
      <c r="AG131" s="208"/>
      <c r="AH131" s="214" t="str">
        <f t="shared" si="228"/>
        <v/>
      </c>
      <c r="AI131" s="208"/>
      <c r="AJ131" s="214" t="str">
        <f t="shared" si="229"/>
        <v/>
      </c>
      <c r="AK131" s="208"/>
      <c r="AL131" s="214" t="str">
        <f t="shared" si="230"/>
        <v/>
      </c>
      <c r="AM131" s="208"/>
      <c r="AN131" s="214" t="str">
        <f t="shared" si="231"/>
        <v/>
      </c>
      <c r="AO131" s="208"/>
      <c r="AP131" s="214" t="str">
        <f t="shared" si="232"/>
        <v/>
      </c>
      <c r="AQ131" s="229"/>
      <c r="AR131" s="227">
        <f t="shared" si="233"/>
        <v>0</v>
      </c>
      <c r="AS131" s="228"/>
      <c r="AT131" s="210"/>
      <c r="AU131" s="227">
        <f t="shared" si="234"/>
        <v>0</v>
      </c>
      <c r="AV131" s="228"/>
      <c r="AW131" s="210"/>
      <c r="AX131" s="227">
        <f t="shared" si="235"/>
        <v>0</v>
      </c>
      <c r="AY131" s="228"/>
      <c r="AZ131" s="210"/>
      <c r="BA131" s="227">
        <f t="shared" si="236"/>
        <v>0</v>
      </c>
      <c r="BB131" s="228"/>
      <c r="BC131" s="210"/>
      <c r="BD131" s="227">
        <f t="shared" si="237"/>
        <v>0</v>
      </c>
      <c r="BE131" s="228"/>
      <c r="BF131" s="210"/>
      <c r="BG131" s="227">
        <f t="shared" si="238"/>
        <v>0</v>
      </c>
      <c r="BH131" s="228"/>
      <c r="BI131" s="210"/>
      <c r="BJ131" s="227">
        <f t="shared" si="239"/>
        <v>0</v>
      </c>
      <c r="BK131" s="228"/>
      <c r="BL131" s="210"/>
      <c r="BM131" s="227">
        <f t="shared" si="240"/>
        <v>0</v>
      </c>
      <c r="BN131" s="228"/>
      <c r="BO131" s="210"/>
      <c r="BP131" s="227">
        <f t="shared" si="241"/>
        <v>0</v>
      </c>
      <c r="BQ131" s="228"/>
      <c r="BR131" s="230"/>
      <c r="BS131" s="629"/>
    </row>
    <row r="132" spans="1:71" ht="15" hidden="1" x14ac:dyDescent="0.25">
      <c r="A132" s="615"/>
      <c r="B132" s="618"/>
      <c r="C132" s="730"/>
      <c r="D132" s="733"/>
      <c r="E132" s="627"/>
      <c r="F132" s="242" t="s">
        <v>61</v>
      </c>
      <c r="G132" s="208"/>
      <c r="H132" s="217" t="str">
        <f t="shared" si="216"/>
        <v/>
      </c>
      <c r="I132" s="208"/>
      <c r="J132" s="217" t="str">
        <f t="shared" si="217"/>
        <v/>
      </c>
      <c r="K132" s="208"/>
      <c r="L132" s="217" t="str">
        <f t="shared" si="218"/>
        <v/>
      </c>
      <c r="M132" s="208"/>
      <c r="N132" s="217" t="str">
        <f t="shared" si="219"/>
        <v/>
      </c>
      <c r="O132" s="208"/>
      <c r="P132" s="217" t="str">
        <f t="shared" si="220"/>
        <v/>
      </c>
      <c r="Q132" s="208"/>
      <c r="R132" s="217" t="str">
        <f t="shared" si="221"/>
        <v/>
      </c>
      <c r="S132" s="208"/>
      <c r="T132" s="217" t="str">
        <f t="shared" si="222"/>
        <v/>
      </c>
      <c r="U132" s="208"/>
      <c r="V132" s="217" t="str">
        <f t="shared" si="242"/>
        <v/>
      </c>
      <c r="W132" s="208"/>
      <c r="X132" s="217" t="str">
        <f t="shared" si="223"/>
        <v/>
      </c>
      <c r="Y132" s="208"/>
      <c r="Z132" s="217" t="str">
        <f t="shared" si="224"/>
        <v/>
      </c>
      <c r="AA132" s="208"/>
      <c r="AB132" s="217" t="str">
        <f t="shared" si="225"/>
        <v/>
      </c>
      <c r="AC132" s="208"/>
      <c r="AD132" s="217" t="str">
        <f t="shared" si="226"/>
        <v/>
      </c>
      <c r="AE132" s="208"/>
      <c r="AF132" s="217" t="str">
        <f t="shared" si="227"/>
        <v/>
      </c>
      <c r="AG132" s="208"/>
      <c r="AH132" s="217" t="str">
        <f t="shared" si="228"/>
        <v/>
      </c>
      <c r="AI132" s="208"/>
      <c r="AJ132" s="217" t="str">
        <f t="shared" si="229"/>
        <v/>
      </c>
      <c r="AK132" s="208"/>
      <c r="AL132" s="217" t="str">
        <f t="shared" si="230"/>
        <v/>
      </c>
      <c r="AM132" s="208"/>
      <c r="AN132" s="217" t="str">
        <f t="shared" si="231"/>
        <v/>
      </c>
      <c r="AO132" s="208"/>
      <c r="AP132" s="217" t="str">
        <f t="shared" si="232"/>
        <v/>
      </c>
      <c r="AQ132" s="229"/>
      <c r="AR132" s="227">
        <f t="shared" si="233"/>
        <v>0</v>
      </c>
      <c r="AS132" s="228"/>
      <c r="AT132" s="210"/>
      <c r="AU132" s="227">
        <f t="shared" si="234"/>
        <v>0</v>
      </c>
      <c r="AV132" s="228"/>
      <c r="AW132" s="210"/>
      <c r="AX132" s="227">
        <f t="shared" si="235"/>
        <v>0</v>
      </c>
      <c r="AY132" s="228"/>
      <c r="AZ132" s="210"/>
      <c r="BA132" s="227">
        <f t="shared" si="236"/>
        <v>0</v>
      </c>
      <c r="BB132" s="228"/>
      <c r="BC132" s="210"/>
      <c r="BD132" s="227">
        <f t="shared" si="237"/>
        <v>0</v>
      </c>
      <c r="BE132" s="228"/>
      <c r="BF132" s="210"/>
      <c r="BG132" s="227">
        <f t="shared" si="238"/>
        <v>0</v>
      </c>
      <c r="BH132" s="228"/>
      <c r="BI132" s="210"/>
      <c r="BJ132" s="227">
        <f t="shared" si="239"/>
        <v>0</v>
      </c>
      <c r="BK132" s="228"/>
      <c r="BL132" s="210"/>
      <c r="BM132" s="227">
        <f t="shared" si="240"/>
        <v>0</v>
      </c>
      <c r="BN132" s="228"/>
      <c r="BO132" s="210"/>
      <c r="BP132" s="227">
        <f t="shared" si="241"/>
        <v>0</v>
      </c>
      <c r="BQ132" s="228"/>
      <c r="BR132" s="230"/>
      <c r="BS132" s="218" t="s">
        <v>62</v>
      </c>
    </row>
    <row r="133" spans="1:71" ht="15" hidden="1" x14ac:dyDescent="0.25">
      <c r="A133" s="615"/>
      <c r="B133" s="618"/>
      <c r="C133" s="730"/>
      <c r="D133" s="733"/>
      <c r="E133" s="627"/>
      <c r="F133" s="242" t="s">
        <v>63</v>
      </c>
      <c r="G133" s="208"/>
      <c r="H133" s="214" t="str">
        <f t="shared" si="216"/>
        <v/>
      </c>
      <c r="I133" s="208"/>
      <c r="J133" s="214" t="str">
        <f t="shared" si="217"/>
        <v/>
      </c>
      <c r="K133" s="208"/>
      <c r="L133" s="214" t="str">
        <f t="shared" si="218"/>
        <v/>
      </c>
      <c r="M133" s="208"/>
      <c r="N133" s="214" t="str">
        <f t="shared" si="219"/>
        <v/>
      </c>
      <c r="O133" s="208"/>
      <c r="P133" s="214" t="str">
        <f t="shared" si="220"/>
        <v/>
      </c>
      <c r="Q133" s="208"/>
      <c r="R133" s="214" t="str">
        <f t="shared" si="221"/>
        <v/>
      </c>
      <c r="S133" s="208"/>
      <c r="T133" s="214" t="str">
        <f t="shared" si="222"/>
        <v/>
      </c>
      <c r="U133" s="208"/>
      <c r="V133" s="214" t="str">
        <f t="shared" si="242"/>
        <v/>
      </c>
      <c r="W133" s="208"/>
      <c r="X133" s="214" t="str">
        <f t="shared" si="223"/>
        <v/>
      </c>
      <c r="Y133" s="208"/>
      <c r="Z133" s="214" t="str">
        <f t="shared" si="224"/>
        <v/>
      </c>
      <c r="AA133" s="208"/>
      <c r="AB133" s="214" t="str">
        <f t="shared" si="225"/>
        <v/>
      </c>
      <c r="AC133" s="208"/>
      <c r="AD133" s="214" t="str">
        <f t="shared" si="226"/>
        <v/>
      </c>
      <c r="AE133" s="208"/>
      <c r="AF133" s="214" t="str">
        <f t="shared" si="227"/>
        <v/>
      </c>
      <c r="AG133" s="208"/>
      <c r="AH133" s="214" t="str">
        <f t="shared" si="228"/>
        <v/>
      </c>
      <c r="AI133" s="208"/>
      <c r="AJ133" s="214" t="str">
        <f t="shared" si="229"/>
        <v/>
      </c>
      <c r="AK133" s="208"/>
      <c r="AL133" s="214" t="str">
        <f t="shared" si="230"/>
        <v/>
      </c>
      <c r="AM133" s="208"/>
      <c r="AN133" s="214" t="str">
        <f t="shared" si="231"/>
        <v/>
      </c>
      <c r="AO133" s="208"/>
      <c r="AP133" s="214" t="str">
        <f t="shared" si="232"/>
        <v/>
      </c>
      <c r="AQ133" s="229"/>
      <c r="AR133" s="227">
        <f t="shared" si="233"/>
        <v>0</v>
      </c>
      <c r="AS133" s="228"/>
      <c r="AT133" s="210"/>
      <c r="AU133" s="227">
        <f t="shared" si="234"/>
        <v>0</v>
      </c>
      <c r="AV133" s="228"/>
      <c r="AW133" s="210"/>
      <c r="AX133" s="227">
        <f t="shared" si="235"/>
        <v>0</v>
      </c>
      <c r="AY133" s="228"/>
      <c r="AZ133" s="210"/>
      <c r="BA133" s="227">
        <f t="shared" si="236"/>
        <v>0</v>
      </c>
      <c r="BB133" s="228"/>
      <c r="BC133" s="210"/>
      <c r="BD133" s="227">
        <f t="shared" si="237"/>
        <v>0</v>
      </c>
      <c r="BE133" s="228"/>
      <c r="BF133" s="210"/>
      <c r="BG133" s="227">
        <f t="shared" si="238"/>
        <v>0</v>
      </c>
      <c r="BH133" s="228"/>
      <c r="BI133" s="210"/>
      <c r="BJ133" s="227">
        <f t="shared" si="239"/>
        <v>0</v>
      </c>
      <c r="BK133" s="228"/>
      <c r="BL133" s="210"/>
      <c r="BM133" s="227">
        <f t="shared" si="240"/>
        <v>0</v>
      </c>
      <c r="BN133" s="228"/>
      <c r="BO133" s="210"/>
      <c r="BP133" s="227">
        <f t="shared" si="241"/>
        <v>0</v>
      </c>
      <c r="BQ133" s="228"/>
      <c r="BR133" s="230"/>
      <c r="BS133" s="631">
        <f>BS130/BS124</f>
        <v>1</v>
      </c>
    </row>
    <row r="134" spans="1:71" ht="15.75" hidden="1" thickBot="1" x14ac:dyDescent="0.3">
      <c r="A134" s="616"/>
      <c r="B134" s="619"/>
      <c r="C134" s="731"/>
      <c r="D134" s="734"/>
      <c r="E134" s="628"/>
      <c r="F134" s="243" t="s">
        <v>64</v>
      </c>
      <c r="G134" s="220"/>
      <c r="H134" s="221" t="str">
        <f t="shared" si="216"/>
        <v/>
      </c>
      <c r="I134" s="220"/>
      <c r="J134" s="221" t="str">
        <f t="shared" si="217"/>
        <v/>
      </c>
      <c r="K134" s="220"/>
      <c r="L134" s="221" t="str">
        <f t="shared" si="218"/>
        <v/>
      </c>
      <c r="M134" s="220"/>
      <c r="N134" s="221" t="str">
        <f t="shared" si="219"/>
        <v/>
      </c>
      <c r="O134" s="220"/>
      <c r="P134" s="221" t="str">
        <f t="shared" si="220"/>
        <v/>
      </c>
      <c r="Q134" s="220"/>
      <c r="R134" s="221" t="str">
        <f t="shared" si="221"/>
        <v/>
      </c>
      <c r="S134" s="220"/>
      <c r="T134" s="221" t="str">
        <f t="shared" si="222"/>
        <v/>
      </c>
      <c r="U134" s="220"/>
      <c r="V134" s="221" t="str">
        <f t="shared" si="242"/>
        <v/>
      </c>
      <c r="W134" s="220"/>
      <c r="X134" s="221" t="str">
        <f t="shared" si="223"/>
        <v/>
      </c>
      <c r="Y134" s="220"/>
      <c r="Z134" s="221" t="str">
        <f t="shared" si="224"/>
        <v/>
      </c>
      <c r="AA134" s="220"/>
      <c r="AB134" s="221" t="str">
        <f t="shared" si="225"/>
        <v/>
      </c>
      <c r="AC134" s="220"/>
      <c r="AD134" s="221" t="str">
        <f t="shared" si="226"/>
        <v/>
      </c>
      <c r="AE134" s="220"/>
      <c r="AF134" s="221" t="str">
        <f t="shared" si="227"/>
        <v/>
      </c>
      <c r="AG134" s="220"/>
      <c r="AH134" s="221" t="str">
        <f t="shared" si="228"/>
        <v/>
      </c>
      <c r="AI134" s="220"/>
      <c r="AJ134" s="221" t="str">
        <f t="shared" si="229"/>
        <v/>
      </c>
      <c r="AK134" s="220"/>
      <c r="AL134" s="221" t="str">
        <f t="shared" si="230"/>
        <v/>
      </c>
      <c r="AM134" s="220"/>
      <c r="AN134" s="221" t="str">
        <f t="shared" si="231"/>
        <v/>
      </c>
      <c r="AO134" s="220"/>
      <c r="AP134" s="221" t="str">
        <f t="shared" si="232"/>
        <v/>
      </c>
      <c r="AQ134" s="231"/>
      <c r="AR134" s="232">
        <f t="shared" si="233"/>
        <v>0</v>
      </c>
      <c r="AS134" s="233"/>
      <c r="AT134" s="222"/>
      <c r="AU134" s="232">
        <f t="shared" si="234"/>
        <v>0</v>
      </c>
      <c r="AV134" s="233"/>
      <c r="AW134" s="222"/>
      <c r="AX134" s="232">
        <f t="shared" si="235"/>
        <v>0</v>
      </c>
      <c r="AY134" s="233"/>
      <c r="AZ134" s="222"/>
      <c r="BA134" s="232">
        <f t="shared" si="236"/>
        <v>0</v>
      </c>
      <c r="BB134" s="233"/>
      <c r="BC134" s="222"/>
      <c r="BD134" s="232">
        <f t="shared" si="237"/>
        <v>0</v>
      </c>
      <c r="BE134" s="233"/>
      <c r="BF134" s="222"/>
      <c r="BG134" s="232">
        <f t="shared" si="238"/>
        <v>0</v>
      </c>
      <c r="BH134" s="233"/>
      <c r="BI134" s="222"/>
      <c r="BJ134" s="232">
        <f t="shared" si="239"/>
        <v>0</v>
      </c>
      <c r="BK134" s="233"/>
      <c r="BL134" s="222"/>
      <c r="BM134" s="232">
        <f t="shared" si="240"/>
        <v>0</v>
      </c>
      <c r="BN134" s="233"/>
      <c r="BO134" s="222"/>
      <c r="BP134" s="232">
        <f t="shared" si="241"/>
        <v>0</v>
      </c>
      <c r="BQ134" s="233"/>
      <c r="BR134" s="234"/>
      <c r="BS134" s="632"/>
    </row>
    <row r="135" spans="1:71" ht="15" customHeight="1" x14ac:dyDescent="0.3">
      <c r="A135" s="643" t="s">
        <v>27</v>
      </c>
      <c r="B135" s="645" t="s">
        <v>28</v>
      </c>
      <c r="C135" s="645" t="s">
        <v>154</v>
      </c>
      <c r="D135" s="645" t="s">
        <v>30</v>
      </c>
      <c r="E135" s="635" t="s">
        <v>31</v>
      </c>
      <c r="F135" s="647" t="s">
        <v>32</v>
      </c>
      <c r="G135" s="639" t="s">
        <v>33</v>
      </c>
      <c r="H135" s="641" t="s">
        <v>34</v>
      </c>
      <c r="I135" s="639" t="s">
        <v>33</v>
      </c>
      <c r="J135" s="641" t="s">
        <v>34</v>
      </c>
      <c r="K135" s="639" t="s">
        <v>33</v>
      </c>
      <c r="L135" s="641" t="s">
        <v>34</v>
      </c>
      <c r="M135" s="639" t="s">
        <v>33</v>
      </c>
      <c r="N135" s="641" t="s">
        <v>34</v>
      </c>
      <c r="O135" s="639" t="s">
        <v>33</v>
      </c>
      <c r="P135" s="641" t="s">
        <v>34</v>
      </c>
      <c r="Q135" s="639" t="s">
        <v>33</v>
      </c>
      <c r="R135" s="641" t="s">
        <v>34</v>
      </c>
      <c r="S135" s="639" t="s">
        <v>33</v>
      </c>
      <c r="T135" s="641" t="s">
        <v>34</v>
      </c>
      <c r="U135" s="639" t="s">
        <v>33</v>
      </c>
      <c r="V135" s="641" t="s">
        <v>34</v>
      </c>
      <c r="W135" s="639" t="s">
        <v>33</v>
      </c>
      <c r="X135" s="641" t="s">
        <v>34</v>
      </c>
      <c r="Y135" s="639" t="s">
        <v>33</v>
      </c>
      <c r="Z135" s="641" t="s">
        <v>34</v>
      </c>
      <c r="AA135" s="639" t="s">
        <v>33</v>
      </c>
      <c r="AB135" s="641" t="s">
        <v>34</v>
      </c>
      <c r="AC135" s="639" t="s">
        <v>33</v>
      </c>
      <c r="AD135" s="641" t="s">
        <v>34</v>
      </c>
      <c r="AE135" s="639" t="s">
        <v>33</v>
      </c>
      <c r="AF135" s="641" t="s">
        <v>34</v>
      </c>
      <c r="AG135" s="639" t="s">
        <v>33</v>
      </c>
      <c r="AH135" s="641" t="s">
        <v>34</v>
      </c>
      <c r="AI135" s="639" t="s">
        <v>33</v>
      </c>
      <c r="AJ135" s="641" t="s">
        <v>34</v>
      </c>
      <c r="AK135" s="639" t="s">
        <v>33</v>
      </c>
      <c r="AL135" s="641" t="s">
        <v>34</v>
      </c>
      <c r="AM135" s="639" t="s">
        <v>33</v>
      </c>
      <c r="AN135" s="641" t="s">
        <v>34</v>
      </c>
      <c r="AO135" s="639" t="s">
        <v>33</v>
      </c>
      <c r="AP135" s="641" t="s">
        <v>34</v>
      </c>
      <c r="AQ135" s="633" t="s">
        <v>33</v>
      </c>
      <c r="AR135" s="635" t="s">
        <v>35</v>
      </c>
      <c r="AS135" s="637" t="s">
        <v>34</v>
      </c>
      <c r="AT135" s="666" t="s">
        <v>33</v>
      </c>
      <c r="AU135" s="635" t="s">
        <v>35</v>
      </c>
      <c r="AV135" s="637" t="s">
        <v>34</v>
      </c>
      <c r="AW135" s="666" t="s">
        <v>33</v>
      </c>
      <c r="AX135" s="635" t="s">
        <v>35</v>
      </c>
      <c r="AY135" s="637" t="s">
        <v>34</v>
      </c>
      <c r="AZ135" s="666" t="s">
        <v>33</v>
      </c>
      <c r="BA135" s="635" t="s">
        <v>35</v>
      </c>
      <c r="BB135" s="637" t="s">
        <v>34</v>
      </c>
      <c r="BC135" s="666" t="s">
        <v>33</v>
      </c>
      <c r="BD135" s="635" t="s">
        <v>35</v>
      </c>
      <c r="BE135" s="637" t="s">
        <v>34</v>
      </c>
      <c r="BF135" s="666" t="s">
        <v>33</v>
      </c>
      <c r="BG135" s="635" t="s">
        <v>35</v>
      </c>
      <c r="BH135" s="637" t="s">
        <v>34</v>
      </c>
      <c r="BI135" s="666" t="s">
        <v>33</v>
      </c>
      <c r="BJ135" s="635" t="s">
        <v>35</v>
      </c>
      <c r="BK135" s="637" t="s">
        <v>34</v>
      </c>
      <c r="BL135" s="666" t="s">
        <v>33</v>
      </c>
      <c r="BM135" s="635" t="s">
        <v>35</v>
      </c>
      <c r="BN135" s="637" t="s">
        <v>34</v>
      </c>
      <c r="BO135" s="666" t="s">
        <v>33</v>
      </c>
      <c r="BP135" s="635" t="s">
        <v>35</v>
      </c>
      <c r="BQ135" s="637" t="s">
        <v>34</v>
      </c>
      <c r="BR135" s="737" t="s">
        <v>33</v>
      </c>
      <c r="BS135" s="612" t="s">
        <v>36</v>
      </c>
    </row>
    <row r="136" spans="1:71" ht="15" customHeight="1" x14ac:dyDescent="0.3">
      <c r="A136" s="644"/>
      <c r="B136" s="646"/>
      <c r="C136" s="646"/>
      <c r="D136" s="646"/>
      <c r="E136" s="636"/>
      <c r="F136" s="648"/>
      <c r="G136" s="640"/>
      <c r="H136" s="642"/>
      <c r="I136" s="640"/>
      <c r="J136" s="642"/>
      <c r="K136" s="640"/>
      <c r="L136" s="642"/>
      <c r="M136" s="640"/>
      <c r="N136" s="642"/>
      <c r="O136" s="640"/>
      <c r="P136" s="642"/>
      <c r="Q136" s="640"/>
      <c r="R136" s="642"/>
      <c r="S136" s="640"/>
      <c r="T136" s="642"/>
      <c r="U136" s="640"/>
      <c r="V136" s="642"/>
      <c r="W136" s="640"/>
      <c r="X136" s="642"/>
      <c r="Y136" s="640"/>
      <c r="Z136" s="642"/>
      <c r="AA136" s="640"/>
      <c r="AB136" s="642"/>
      <c r="AC136" s="640"/>
      <c r="AD136" s="642"/>
      <c r="AE136" s="640"/>
      <c r="AF136" s="642"/>
      <c r="AG136" s="640"/>
      <c r="AH136" s="642"/>
      <c r="AI136" s="640"/>
      <c r="AJ136" s="642"/>
      <c r="AK136" s="640"/>
      <c r="AL136" s="642"/>
      <c r="AM136" s="640"/>
      <c r="AN136" s="642"/>
      <c r="AO136" s="640"/>
      <c r="AP136" s="642"/>
      <c r="AQ136" s="634"/>
      <c r="AR136" s="636"/>
      <c r="AS136" s="638"/>
      <c r="AT136" s="667"/>
      <c r="AU136" s="636"/>
      <c r="AV136" s="638"/>
      <c r="AW136" s="667"/>
      <c r="AX136" s="636"/>
      <c r="AY136" s="638"/>
      <c r="AZ136" s="667"/>
      <c r="BA136" s="636"/>
      <c r="BB136" s="638"/>
      <c r="BC136" s="667"/>
      <c r="BD136" s="636"/>
      <c r="BE136" s="638"/>
      <c r="BF136" s="667"/>
      <c r="BG136" s="636"/>
      <c r="BH136" s="638"/>
      <c r="BI136" s="667"/>
      <c r="BJ136" s="636"/>
      <c r="BK136" s="638"/>
      <c r="BL136" s="667"/>
      <c r="BM136" s="636"/>
      <c r="BN136" s="638"/>
      <c r="BO136" s="667"/>
      <c r="BP136" s="636"/>
      <c r="BQ136" s="638"/>
      <c r="BR136" s="738"/>
      <c r="BS136" s="613"/>
    </row>
    <row r="137" spans="1:71" ht="15" customHeight="1" x14ac:dyDescent="0.3">
      <c r="A137" s="614" t="s">
        <v>174</v>
      </c>
      <c r="B137" s="617">
        <v>223</v>
      </c>
      <c r="C137" s="649" t="s">
        <v>314</v>
      </c>
      <c r="D137" s="623" t="s">
        <v>175</v>
      </c>
      <c r="E137" s="626" t="s">
        <v>386</v>
      </c>
      <c r="F137" s="241" t="s">
        <v>41</v>
      </c>
      <c r="G137" s="208"/>
      <c r="H137" s="209" t="str">
        <f t="shared" ref="H137:H148" si="243">IF(G137&gt;0,G137,"")</f>
        <v/>
      </c>
      <c r="I137" s="208"/>
      <c r="J137" s="209" t="str">
        <f t="shared" ref="J137:J148" si="244">IF(I137&gt;0,I137,"")</f>
        <v/>
      </c>
      <c r="K137" s="208"/>
      <c r="L137" s="209" t="str">
        <f t="shared" ref="L137:L148" si="245">IF(K137&gt;0,K137,"")</f>
        <v/>
      </c>
      <c r="M137" s="208"/>
      <c r="N137" s="209" t="str">
        <f t="shared" ref="N137:N148" si="246">IF(M137&gt;0,M137,"")</f>
        <v/>
      </c>
      <c r="O137" s="208"/>
      <c r="P137" s="209" t="str">
        <f t="shared" ref="P137:P148" si="247">IF(O137&gt;0,O137,"")</f>
        <v/>
      </c>
      <c r="Q137" s="208"/>
      <c r="R137" s="209" t="str">
        <f t="shared" ref="R137:R148" si="248">IF(Q137&gt;0,Q137,"")</f>
        <v/>
      </c>
      <c r="S137" s="208"/>
      <c r="T137" s="209" t="str">
        <f t="shared" ref="T137:T148" si="249">IF(S137&gt;0,S137,"")</f>
        <v/>
      </c>
      <c r="U137" s="208"/>
      <c r="V137" s="209" t="str">
        <f t="shared" ref="V137:V148" si="250">IF(U137&gt;0,U137,"")</f>
        <v/>
      </c>
      <c r="W137" s="208"/>
      <c r="X137" s="209" t="str">
        <f t="shared" ref="X137:X148" si="251">IF(W137&gt;0,W137,"")</f>
        <v/>
      </c>
      <c r="Y137" s="208"/>
      <c r="Z137" s="209" t="str">
        <f t="shared" ref="Z137:Z148" si="252">IF(Y137&gt;0,Y137,"")</f>
        <v/>
      </c>
      <c r="AA137" s="208"/>
      <c r="AB137" s="209" t="str">
        <f t="shared" ref="AB137:AB148" si="253">IF(AA137&gt;0,AA137,"")</f>
        <v/>
      </c>
      <c r="AC137" s="208"/>
      <c r="AD137" s="209" t="str">
        <f t="shared" ref="AD137:AD148" si="254">IF(AC137&gt;0,AC137,"")</f>
        <v/>
      </c>
      <c r="AE137" s="208"/>
      <c r="AF137" s="209" t="str">
        <f t="shared" ref="AF137:AF148" si="255">IF(AE137&gt;0,AE137,"")</f>
        <v/>
      </c>
      <c r="AG137" s="208"/>
      <c r="AH137" s="209" t="str">
        <f t="shared" ref="AH137:AH148" si="256">IF(AG137&gt;0,AG137,"")</f>
        <v/>
      </c>
      <c r="AI137" s="208"/>
      <c r="AJ137" s="209" t="str">
        <f t="shared" ref="AJ137:AJ148" si="257">IF(AI137&gt;0,AI137,"")</f>
        <v/>
      </c>
      <c r="AK137" s="208"/>
      <c r="AL137" s="209" t="str">
        <f t="shared" ref="AL137:AL148" si="258">IF(AK137&gt;0,AK137,"")</f>
        <v/>
      </c>
      <c r="AM137" s="208"/>
      <c r="AN137" s="209" t="str">
        <f t="shared" ref="AN137:AN148" si="259">IF(AM137&gt;0,AM137,"")</f>
        <v/>
      </c>
      <c r="AO137" s="208"/>
      <c r="AP137" s="209" t="str">
        <f t="shared" ref="AP137:AP148" si="260">IF(AO137&gt;0,AO137,"")</f>
        <v/>
      </c>
      <c r="AQ137" s="229"/>
      <c r="AR137" s="225">
        <f t="shared" ref="AR137:AR148" si="261">AQ137-AS137</f>
        <v>0</v>
      </c>
      <c r="AS137" s="226"/>
      <c r="AT137" s="210"/>
      <c r="AU137" s="225">
        <f t="shared" ref="AU137:AU148" si="262">AT137-AV137</f>
        <v>0</v>
      </c>
      <c r="AV137" s="226"/>
      <c r="AW137" s="210"/>
      <c r="AX137" s="225">
        <f t="shared" ref="AX137:AX148" si="263">AW137-AY137</f>
        <v>0</v>
      </c>
      <c r="AY137" s="226"/>
      <c r="AZ137" s="210"/>
      <c r="BA137" s="225">
        <f>AZ137-BB137</f>
        <v>0</v>
      </c>
      <c r="BB137" s="226"/>
      <c r="BC137" s="210"/>
      <c r="BD137" s="225">
        <f t="shared" ref="BD137:BD148" si="264">BC137-BE137</f>
        <v>0</v>
      </c>
      <c r="BE137" s="226"/>
      <c r="BF137" s="210"/>
      <c r="BG137" s="225">
        <f t="shared" ref="BG137:BG148" si="265">BF137-BH137</f>
        <v>0</v>
      </c>
      <c r="BH137" s="226"/>
      <c r="BI137" s="210"/>
      <c r="BJ137" s="225">
        <f t="shared" ref="BJ137:BJ148" si="266">BI137-BK137</f>
        <v>0</v>
      </c>
      <c r="BK137" s="226"/>
      <c r="BL137" s="210"/>
      <c r="BM137" s="225">
        <f t="shared" ref="BM137:BM148" si="267">BL137-BN137</f>
        <v>0</v>
      </c>
      <c r="BN137" s="226"/>
      <c r="BO137" s="210"/>
      <c r="BP137" s="225">
        <f t="shared" ref="BP137:BP148" si="268">BO137-BQ137</f>
        <v>0</v>
      </c>
      <c r="BQ137" s="226"/>
      <c r="BR137" s="230"/>
      <c r="BS137" s="213" t="s">
        <v>42</v>
      </c>
    </row>
    <row r="138" spans="1:71" x14ac:dyDescent="0.3">
      <c r="A138" s="615"/>
      <c r="B138" s="618"/>
      <c r="C138" s="650"/>
      <c r="D138" s="624"/>
      <c r="E138" s="627"/>
      <c r="F138" s="242" t="s">
        <v>53</v>
      </c>
      <c r="G138" s="208"/>
      <c r="H138" s="214" t="str">
        <f t="shared" si="243"/>
        <v/>
      </c>
      <c r="I138" s="208"/>
      <c r="J138" s="214" t="str">
        <f t="shared" si="244"/>
        <v/>
      </c>
      <c r="K138" s="208"/>
      <c r="L138" s="214" t="str">
        <f t="shared" si="245"/>
        <v/>
      </c>
      <c r="M138" s="208"/>
      <c r="N138" s="214" t="str">
        <f t="shared" si="246"/>
        <v/>
      </c>
      <c r="O138" s="208"/>
      <c r="P138" s="214" t="str">
        <f t="shared" si="247"/>
        <v/>
      </c>
      <c r="Q138" s="208"/>
      <c r="R138" s="214" t="str">
        <f t="shared" si="248"/>
        <v/>
      </c>
      <c r="S138" s="208"/>
      <c r="T138" s="214" t="str">
        <f t="shared" si="249"/>
        <v/>
      </c>
      <c r="U138" s="208"/>
      <c r="V138" s="214" t="str">
        <f t="shared" si="250"/>
        <v/>
      </c>
      <c r="W138" s="208"/>
      <c r="X138" s="214" t="str">
        <f t="shared" si="251"/>
        <v/>
      </c>
      <c r="Y138" s="208"/>
      <c r="Z138" s="214" t="str">
        <f t="shared" si="252"/>
        <v/>
      </c>
      <c r="AA138" s="208"/>
      <c r="AB138" s="214" t="str">
        <f t="shared" si="253"/>
        <v/>
      </c>
      <c r="AC138" s="208"/>
      <c r="AD138" s="214" t="str">
        <f t="shared" si="254"/>
        <v/>
      </c>
      <c r="AE138" s="208"/>
      <c r="AF138" s="214" t="str">
        <f t="shared" si="255"/>
        <v/>
      </c>
      <c r="AG138" s="208"/>
      <c r="AH138" s="214" t="str">
        <f t="shared" si="256"/>
        <v/>
      </c>
      <c r="AI138" s="208"/>
      <c r="AJ138" s="214" t="str">
        <f t="shared" si="257"/>
        <v/>
      </c>
      <c r="AK138" s="208"/>
      <c r="AL138" s="214" t="str">
        <f t="shared" si="258"/>
        <v/>
      </c>
      <c r="AM138" s="208"/>
      <c r="AN138" s="214" t="str">
        <f t="shared" si="259"/>
        <v/>
      </c>
      <c r="AO138" s="208"/>
      <c r="AP138" s="214" t="str">
        <f t="shared" si="260"/>
        <v/>
      </c>
      <c r="AQ138" s="229"/>
      <c r="AR138" s="227">
        <f t="shared" si="261"/>
        <v>0</v>
      </c>
      <c r="AS138" s="228"/>
      <c r="AT138" s="210"/>
      <c r="AU138" s="227">
        <f t="shared" si="262"/>
        <v>0</v>
      </c>
      <c r="AV138" s="228"/>
      <c r="AW138" s="210"/>
      <c r="AX138" s="227">
        <f t="shared" si="263"/>
        <v>0</v>
      </c>
      <c r="AY138" s="228"/>
      <c r="AZ138" s="210"/>
      <c r="BA138" s="227">
        <f>AZ138-BB138</f>
        <v>0</v>
      </c>
      <c r="BB138" s="228"/>
      <c r="BC138" s="210"/>
      <c r="BD138" s="227">
        <f t="shared" si="264"/>
        <v>0</v>
      </c>
      <c r="BE138" s="228"/>
      <c r="BF138" s="210"/>
      <c r="BG138" s="227">
        <f t="shared" si="265"/>
        <v>0</v>
      </c>
      <c r="BH138" s="228"/>
      <c r="BI138" s="210"/>
      <c r="BJ138" s="227">
        <f t="shared" si="266"/>
        <v>0</v>
      </c>
      <c r="BK138" s="228"/>
      <c r="BL138" s="210"/>
      <c r="BM138" s="227">
        <f t="shared" si="267"/>
        <v>0</v>
      </c>
      <c r="BN138" s="228"/>
      <c r="BO138" s="210"/>
      <c r="BP138" s="227">
        <f t="shared" si="268"/>
        <v>0</v>
      </c>
      <c r="BQ138" s="228"/>
      <c r="BR138" s="230"/>
      <c r="BS138" s="629">
        <f>SUM(AQ137:AQ148,AT137:AT148,AW137:AW148,AZ137:AZ148,BC137:BC148,BR137:BR148)+SUM(AO137:AO148,AM137:AM148,AK137:AK148,AI137:AI148,AG137:AG148,AE137:AE148,AC137:AC148,AA137:AA148,Y137:Y148,W137:W148,U137:U148,S137:S148,Q135,Q137:Q148,O137:O148,M137:M148,K137:K148,I137:I148,G137:G148,Q135)</f>
        <v>5883333</v>
      </c>
    </row>
    <row r="139" spans="1:71" x14ac:dyDescent="0.3">
      <c r="A139" s="615"/>
      <c r="B139" s="618"/>
      <c r="C139" s="650"/>
      <c r="D139" s="624"/>
      <c r="E139" s="627"/>
      <c r="F139" s="242" t="s">
        <v>54</v>
      </c>
      <c r="G139" s="208"/>
      <c r="H139" s="214" t="str">
        <f t="shared" si="243"/>
        <v/>
      </c>
      <c r="I139" s="208"/>
      <c r="J139" s="214" t="str">
        <f t="shared" si="244"/>
        <v/>
      </c>
      <c r="K139" s="208"/>
      <c r="L139" s="214" t="str">
        <f t="shared" si="245"/>
        <v/>
      </c>
      <c r="M139" s="208"/>
      <c r="N139" s="214" t="str">
        <f t="shared" si="246"/>
        <v/>
      </c>
      <c r="O139" s="208"/>
      <c r="P139" s="214" t="str">
        <f t="shared" si="247"/>
        <v/>
      </c>
      <c r="Q139" s="208"/>
      <c r="R139" s="214" t="str">
        <f t="shared" si="248"/>
        <v/>
      </c>
      <c r="S139" s="208"/>
      <c r="T139" s="214" t="str">
        <f t="shared" si="249"/>
        <v/>
      </c>
      <c r="U139" s="208">
        <v>650000</v>
      </c>
      <c r="V139" s="214">
        <f t="shared" si="250"/>
        <v>650000</v>
      </c>
      <c r="W139" s="208"/>
      <c r="X139" s="214" t="str">
        <f t="shared" si="251"/>
        <v/>
      </c>
      <c r="Y139" s="208"/>
      <c r="Z139" s="214" t="str">
        <f t="shared" si="252"/>
        <v/>
      </c>
      <c r="AA139" s="208"/>
      <c r="AB139" s="214" t="str">
        <f t="shared" si="253"/>
        <v/>
      </c>
      <c r="AC139" s="208"/>
      <c r="AD139" s="214" t="str">
        <f t="shared" si="254"/>
        <v/>
      </c>
      <c r="AE139" s="208"/>
      <c r="AF139" s="214" t="str">
        <f t="shared" si="255"/>
        <v/>
      </c>
      <c r="AG139" s="208"/>
      <c r="AH139" s="214" t="str">
        <f t="shared" si="256"/>
        <v/>
      </c>
      <c r="AI139" s="208"/>
      <c r="AJ139" s="214" t="str">
        <f t="shared" si="257"/>
        <v/>
      </c>
      <c r="AK139" s="208">
        <v>533333</v>
      </c>
      <c r="AL139" s="214">
        <f t="shared" si="258"/>
        <v>533333</v>
      </c>
      <c r="AM139" s="208"/>
      <c r="AN139" s="214" t="str">
        <f t="shared" si="259"/>
        <v/>
      </c>
      <c r="AO139" s="208"/>
      <c r="AP139" s="214" t="str">
        <f t="shared" si="260"/>
        <v/>
      </c>
      <c r="AQ139" s="229"/>
      <c r="AR139" s="227">
        <f t="shared" si="261"/>
        <v>0</v>
      </c>
      <c r="AS139" s="228"/>
      <c r="AT139" s="210"/>
      <c r="AU139" s="227">
        <f t="shared" si="262"/>
        <v>0</v>
      </c>
      <c r="AV139" s="228"/>
      <c r="AW139" s="210"/>
      <c r="AX139" s="227">
        <f t="shared" si="263"/>
        <v>0</v>
      </c>
      <c r="AY139" s="228"/>
      <c r="AZ139" s="210"/>
      <c r="BA139" s="227">
        <f>AZ139-BB139</f>
        <v>0</v>
      </c>
      <c r="BB139" s="228"/>
      <c r="BC139" s="210"/>
      <c r="BD139" s="227">
        <f t="shared" si="264"/>
        <v>0</v>
      </c>
      <c r="BE139" s="228"/>
      <c r="BF139" s="210"/>
      <c r="BG139" s="227">
        <f t="shared" si="265"/>
        <v>0</v>
      </c>
      <c r="BH139" s="228"/>
      <c r="BI139" s="210"/>
      <c r="BJ139" s="227">
        <f t="shared" si="266"/>
        <v>0</v>
      </c>
      <c r="BK139" s="228"/>
      <c r="BL139" s="210"/>
      <c r="BM139" s="227">
        <f t="shared" si="267"/>
        <v>0</v>
      </c>
      <c r="BN139" s="228"/>
      <c r="BO139" s="210"/>
      <c r="BP139" s="227">
        <f t="shared" si="268"/>
        <v>0</v>
      </c>
      <c r="BQ139" s="228"/>
      <c r="BR139" s="230"/>
      <c r="BS139" s="629"/>
    </row>
    <row r="140" spans="1:71" x14ac:dyDescent="0.3">
      <c r="A140" s="615"/>
      <c r="B140" s="618"/>
      <c r="C140" s="650"/>
      <c r="D140" s="624"/>
      <c r="E140" s="627"/>
      <c r="F140" s="242" t="s">
        <v>55</v>
      </c>
      <c r="G140" s="208"/>
      <c r="H140" s="217" t="str">
        <f t="shared" si="243"/>
        <v/>
      </c>
      <c r="I140" s="208"/>
      <c r="J140" s="217" t="str">
        <f t="shared" si="244"/>
        <v/>
      </c>
      <c r="K140" s="208"/>
      <c r="L140" s="217" t="str">
        <f t="shared" si="245"/>
        <v/>
      </c>
      <c r="M140" s="208"/>
      <c r="N140" s="217" t="str">
        <f t="shared" si="246"/>
        <v/>
      </c>
      <c r="O140" s="208"/>
      <c r="P140" s="217" t="str">
        <f t="shared" si="247"/>
        <v/>
      </c>
      <c r="Q140" s="208"/>
      <c r="R140" s="217" t="str">
        <f t="shared" si="248"/>
        <v/>
      </c>
      <c r="S140" s="208"/>
      <c r="T140" s="217" t="str">
        <f t="shared" si="249"/>
        <v/>
      </c>
      <c r="U140" s="208"/>
      <c r="V140" s="217" t="str">
        <f t="shared" si="250"/>
        <v/>
      </c>
      <c r="W140" s="208"/>
      <c r="X140" s="217" t="str">
        <f t="shared" si="251"/>
        <v/>
      </c>
      <c r="Y140" s="208"/>
      <c r="Z140" s="217" t="str">
        <f t="shared" si="252"/>
        <v/>
      </c>
      <c r="AA140" s="208"/>
      <c r="AB140" s="217" t="str">
        <f t="shared" si="253"/>
        <v/>
      </c>
      <c r="AC140" s="208"/>
      <c r="AD140" s="217" t="str">
        <f t="shared" si="254"/>
        <v/>
      </c>
      <c r="AE140" s="208"/>
      <c r="AF140" s="217" t="str">
        <f t="shared" si="255"/>
        <v/>
      </c>
      <c r="AG140" s="208"/>
      <c r="AH140" s="217" t="str">
        <f t="shared" si="256"/>
        <v/>
      </c>
      <c r="AI140" s="208"/>
      <c r="AJ140" s="217" t="str">
        <f t="shared" si="257"/>
        <v/>
      </c>
      <c r="AK140" s="208"/>
      <c r="AL140" s="217" t="str">
        <f t="shared" si="258"/>
        <v/>
      </c>
      <c r="AM140" s="208"/>
      <c r="AN140" s="217" t="str">
        <f t="shared" si="259"/>
        <v/>
      </c>
      <c r="AO140" s="208"/>
      <c r="AP140" s="217" t="str">
        <f t="shared" si="260"/>
        <v/>
      </c>
      <c r="AQ140" s="229"/>
      <c r="AR140" s="227">
        <f t="shared" si="261"/>
        <v>0</v>
      </c>
      <c r="AS140" s="228"/>
      <c r="AT140" s="210"/>
      <c r="AU140" s="227">
        <f t="shared" si="262"/>
        <v>0</v>
      </c>
      <c r="AV140" s="228"/>
      <c r="AW140" s="210">
        <v>3200000</v>
      </c>
      <c r="AX140" s="227">
        <f t="shared" si="263"/>
        <v>252800</v>
      </c>
      <c r="AY140" s="228">
        <v>2947200</v>
      </c>
      <c r="AZ140" s="210"/>
      <c r="BA140" s="227"/>
      <c r="BB140" s="228"/>
      <c r="BC140" s="210"/>
      <c r="BD140" s="227">
        <f t="shared" si="264"/>
        <v>0</v>
      </c>
      <c r="BE140" s="228"/>
      <c r="BF140" s="210"/>
      <c r="BG140" s="227">
        <f t="shared" si="265"/>
        <v>0</v>
      </c>
      <c r="BH140" s="228"/>
      <c r="BI140" s="210"/>
      <c r="BJ140" s="227">
        <f t="shared" si="266"/>
        <v>0</v>
      </c>
      <c r="BK140" s="228"/>
      <c r="BL140" s="210"/>
      <c r="BM140" s="227">
        <f t="shared" si="267"/>
        <v>0</v>
      </c>
      <c r="BN140" s="228"/>
      <c r="BO140" s="210"/>
      <c r="BP140" s="227">
        <f t="shared" si="268"/>
        <v>0</v>
      </c>
      <c r="BQ140" s="228"/>
      <c r="BR140" s="230"/>
      <c r="BS140" s="218" t="s">
        <v>43</v>
      </c>
    </row>
    <row r="141" spans="1:71" x14ac:dyDescent="0.3">
      <c r="A141" s="615"/>
      <c r="B141" s="618"/>
      <c r="C141" s="650"/>
      <c r="D141" s="624"/>
      <c r="E141" s="627"/>
      <c r="F141" s="242" t="s">
        <v>56</v>
      </c>
      <c r="G141" s="208"/>
      <c r="H141" s="217" t="str">
        <f t="shared" si="243"/>
        <v/>
      </c>
      <c r="I141" s="208"/>
      <c r="J141" s="217" t="str">
        <f t="shared" si="244"/>
        <v/>
      </c>
      <c r="K141" s="208"/>
      <c r="L141" s="217" t="str">
        <f t="shared" si="245"/>
        <v/>
      </c>
      <c r="M141" s="208"/>
      <c r="N141" s="217" t="str">
        <f t="shared" si="246"/>
        <v/>
      </c>
      <c r="O141" s="208"/>
      <c r="P141" s="217" t="str">
        <f t="shared" si="247"/>
        <v/>
      </c>
      <c r="Q141" s="208"/>
      <c r="R141" s="217" t="str">
        <f t="shared" si="248"/>
        <v/>
      </c>
      <c r="S141" s="208"/>
      <c r="T141" s="217" t="str">
        <f t="shared" si="249"/>
        <v/>
      </c>
      <c r="U141" s="208"/>
      <c r="V141" s="217" t="str">
        <f t="shared" si="250"/>
        <v/>
      </c>
      <c r="W141" s="208"/>
      <c r="X141" s="217" t="str">
        <f t="shared" si="251"/>
        <v/>
      </c>
      <c r="Y141" s="208"/>
      <c r="Z141" s="217" t="str">
        <f t="shared" si="252"/>
        <v/>
      </c>
      <c r="AA141" s="208"/>
      <c r="AB141" s="217" t="str">
        <f t="shared" si="253"/>
        <v/>
      </c>
      <c r="AC141" s="208"/>
      <c r="AD141" s="217" t="str">
        <f t="shared" si="254"/>
        <v/>
      </c>
      <c r="AE141" s="208"/>
      <c r="AF141" s="217" t="str">
        <f t="shared" si="255"/>
        <v/>
      </c>
      <c r="AG141" s="208"/>
      <c r="AH141" s="217" t="str">
        <f t="shared" si="256"/>
        <v/>
      </c>
      <c r="AI141" s="208"/>
      <c r="AJ141" s="217" t="str">
        <f t="shared" si="257"/>
        <v/>
      </c>
      <c r="AK141" s="208"/>
      <c r="AL141" s="217" t="str">
        <f t="shared" si="258"/>
        <v/>
      </c>
      <c r="AM141" s="208"/>
      <c r="AN141" s="217" t="str">
        <f t="shared" si="259"/>
        <v/>
      </c>
      <c r="AO141" s="208"/>
      <c r="AP141" s="217" t="str">
        <f t="shared" si="260"/>
        <v/>
      </c>
      <c r="AQ141" s="229"/>
      <c r="AR141" s="227">
        <f t="shared" si="261"/>
        <v>0</v>
      </c>
      <c r="AS141" s="228"/>
      <c r="AT141" s="210"/>
      <c r="AU141" s="227">
        <f t="shared" si="262"/>
        <v>0</v>
      </c>
      <c r="AV141" s="228"/>
      <c r="AW141" s="210"/>
      <c r="AX141" s="227">
        <f t="shared" si="263"/>
        <v>0</v>
      </c>
      <c r="AY141" s="228"/>
      <c r="AZ141" s="210">
        <v>1500000</v>
      </c>
      <c r="BA141" s="227">
        <f t="shared" ref="BA141:BA148" si="269">AZ141-BB141</f>
        <v>1500000</v>
      </c>
      <c r="BB141" s="228"/>
      <c r="BC141" s="210"/>
      <c r="BD141" s="227">
        <f t="shared" si="264"/>
        <v>0</v>
      </c>
      <c r="BE141" s="228"/>
      <c r="BF141" s="210"/>
      <c r="BG141" s="227">
        <f t="shared" si="265"/>
        <v>0</v>
      </c>
      <c r="BH141" s="228"/>
      <c r="BI141" s="210"/>
      <c r="BJ141" s="227">
        <f t="shared" si="266"/>
        <v>0</v>
      </c>
      <c r="BK141" s="228"/>
      <c r="BL141" s="210"/>
      <c r="BM141" s="227">
        <f t="shared" si="267"/>
        <v>0</v>
      </c>
      <c r="BN141" s="228"/>
      <c r="BO141" s="210"/>
      <c r="BP141" s="227">
        <f t="shared" si="268"/>
        <v>0</v>
      </c>
      <c r="BQ141" s="228"/>
      <c r="BR141" s="230"/>
      <c r="BS141" s="629">
        <f>SUM(AR137:AR148,AU137:AU148,AX137:AX148,BA137:BA148,BD137:BD148)</f>
        <v>1752800</v>
      </c>
    </row>
    <row r="142" spans="1:71" x14ac:dyDescent="0.3">
      <c r="A142" s="615"/>
      <c r="B142" s="618"/>
      <c r="C142" s="650"/>
      <c r="D142" s="624"/>
      <c r="E142" s="627"/>
      <c r="F142" s="242" t="s">
        <v>57</v>
      </c>
      <c r="G142" s="208"/>
      <c r="H142" s="214" t="str">
        <f t="shared" si="243"/>
        <v/>
      </c>
      <c r="I142" s="208"/>
      <c r="J142" s="214" t="str">
        <f t="shared" si="244"/>
        <v/>
      </c>
      <c r="K142" s="208"/>
      <c r="L142" s="214" t="str">
        <f t="shared" si="245"/>
        <v/>
      </c>
      <c r="M142" s="208"/>
      <c r="N142" s="214" t="str">
        <f t="shared" si="246"/>
        <v/>
      </c>
      <c r="O142" s="208"/>
      <c r="P142" s="214" t="str">
        <f t="shared" si="247"/>
        <v/>
      </c>
      <c r="Q142" s="208"/>
      <c r="R142" s="214" t="str">
        <f t="shared" si="248"/>
        <v/>
      </c>
      <c r="S142" s="208"/>
      <c r="T142" s="214" t="str">
        <f t="shared" si="249"/>
        <v/>
      </c>
      <c r="U142" s="208"/>
      <c r="V142" s="214" t="str">
        <f t="shared" si="250"/>
        <v/>
      </c>
      <c r="W142" s="208"/>
      <c r="X142" s="214" t="str">
        <f t="shared" si="251"/>
        <v/>
      </c>
      <c r="Y142" s="208"/>
      <c r="Z142" s="214" t="str">
        <f t="shared" si="252"/>
        <v/>
      </c>
      <c r="AA142" s="208"/>
      <c r="AB142" s="214" t="str">
        <f t="shared" si="253"/>
        <v/>
      </c>
      <c r="AC142" s="208"/>
      <c r="AD142" s="214" t="str">
        <f t="shared" si="254"/>
        <v/>
      </c>
      <c r="AE142" s="208"/>
      <c r="AF142" s="214" t="str">
        <f t="shared" si="255"/>
        <v/>
      </c>
      <c r="AG142" s="208"/>
      <c r="AH142" s="214" t="str">
        <f t="shared" si="256"/>
        <v/>
      </c>
      <c r="AI142" s="208"/>
      <c r="AJ142" s="214" t="str">
        <f t="shared" si="257"/>
        <v/>
      </c>
      <c r="AK142" s="208"/>
      <c r="AL142" s="214" t="str">
        <f t="shared" si="258"/>
        <v/>
      </c>
      <c r="AM142" s="208"/>
      <c r="AN142" s="214" t="str">
        <f t="shared" si="259"/>
        <v/>
      </c>
      <c r="AO142" s="208"/>
      <c r="AP142" s="214" t="str">
        <f t="shared" si="260"/>
        <v/>
      </c>
      <c r="AQ142" s="229"/>
      <c r="AR142" s="227">
        <f t="shared" si="261"/>
        <v>0</v>
      </c>
      <c r="AS142" s="228"/>
      <c r="AT142" s="210"/>
      <c r="AU142" s="227">
        <f t="shared" si="262"/>
        <v>0</v>
      </c>
      <c r="AV142" s="228"/>
      <c r="AW142" s="210"/>
      <c r="AX142" s="227">
        <f t="shared" si="263"/>
        <v>0</v>
      </c>
      <c r="AY142" s="228"/>
      <c r="AZ142" s="210"/>
      <c r="BA142" s="227">
        <f t="shared" si="269"/>
        <v>0</v>
      </c>
      <c r="BB142" s="228"/>
      <c r="BC142" s="210"/>
      <c r="BD142" s="227">
        <f t="shared" si="264"/>
        <v>0</v>
      </c>
      <c r="BE142" s="228"/>
      <c r="BF142" s="210">
        <v>16000000</v>
      </c>
      <c r="BG142" s="227">
        <f t="shared" si="265"/>
        <v>16000000</v>
      </c>
      <c r="BH142" s="228"/>
      <c r="BI142" s="210"/>
      <c r="BJ142" s="227">
        <f t="shared" si="266"/>
        <v>0</v>
      </c>
      <c r="BK142" s="228"/>
      <c r="BL142" s="210"/>
      <c r="BM142" s="227">
        <f t="shared" si="267"/>
        <v>0</v>
      </c>
      <c r="BN142" s="228"/>
      <c r="BO142" s="210"/>
      <c r="BP142" s="227">
        <f t="shared" si="268"/>
        <v>0</v>
      </c>
      <c r="BQ142" s="228"/>
      <c r="BR142" s="230"/>
      <c r="BS142" s="630"/>
    </row>
    <row r="143" spans="1:71" x14ac:dyDescent="0.3">
      <c r="A143" s="615"/>
      <c r="B143" s="618"/>
      <c r="C143" s="650"/>
      <c r="D143" s="624"/>
      <c r="E143" s="627"/>
      <c r="F143" s="242" t="s">
        <v>58</v>
      </c>
      <c r="G143" s="208"/>
      <c r="H143" s="214" t="str">
        <f t="shared" si="243"/>
        <v/>
      </c>
      <c r="I143" s="208"/>
      <c r="J143" s="214" t="str">
        <f t="shared" si="244"/>
        <v/>
      </c>
      <c r="K143" s="208"/>
      <c r="L143" s="214" t="str">
        <f t="shared" si="245"/>
        <v/>
      </c>
      <c r="M143" s="208"/>
      <c r="N143" s="214" t="str">
        <f t="shared" si="246"/>
        <v/>
      </c>
      <c r="O143" s="208"/>
      <c r="P143" s="214" t="str">
        <f t="shared" si="247"/>
        <v/>
      </c>
      <c r="Q143" s="208"/>
      <c r="R143" s="214" t="str">
        <f t="shared" si="248"/>
        <v/>
      </c>
      <c r="S143" s="208"/>
      <c r="T143" s="214" t="str">
        <f t="shared" si="249"/>
        <v/>
      </c>
      <c r="U143" s="208"/>
      <c r="V143" s="214" t="str">
        <f t="shared" si="250"/>
        <v/>
      </c>
      <c r="W143" s="208"/>
      <c r="X143" s="214" t="str">
        <f t="shared" si="251"/>
        <v/>
      </c>
      <c r="Y143" s="208"/>
      <c r="Z143" s="214" t="str">
        <f t="shared" si="252"/>
        <v/>
      </c>
      <c r="AA143" s="208"/>
      <c r="AB143" s="214" t="str">
        <f t="shared" si="253"/>
        <v/>
      </c>
      <c r="AC143" s="208"/>
      <c r="AD143" s="214" t="str">
        <f t="shared" si="254"/>
        <v/>
      </c>
      <c r="AE143" s="208"/>
      <c r="AF143" s="214" t="str">
        <f t="shared" si="255"/>
        <v/>
      </c>
      <c r="AG143" s="208"/>
      <c r="AH143" s="214" t="str">
        <f t="shared" si="256"/>
        <v/>
      </c>
      <c r="AI143" s="208"/>
      <c r="AJ143" s="214" t="str">
        <f t="shared" si="257"/>
        <v/>
      </c>
      <c r="AK143" s="208"/>
      <c r="AL143" s="214" t="str">
        <f t="shared" si="258"/>
        <v/>
      </c>
      <c r="AM143" s="208"/>
      <c r="AN143" s="214" t="str">
        <f t="shared" si="259"/>
        <v/>
      </c>
      <c r="AO143" s="208"/>
      <c r="AP143" s="214" t="str">
        <f t="shared" si="260"/>
        <v/>
      </c>
      <c r="AQ143" s="229"/>
      <c r="AR143" s="227">
        <f t="shared" si="261"/>
        <v>0</v>
      </c>
      <c r="AS143" s="228"/>
      <c r="AT143" s="210"/>
      <c r="AU143" s="227">
        <f t="shared" si="262"/>
        <v>0</v>
      </c>
      <c r="AV143" s="228"/>
      <c r="AW143" s="210"/>
      <c r="AX143" s="227">
        <f t="shared" si="263"/>
        <v>0</v>
      </c>
      <c r="AY143" s="228"/>
      <c r="AZ143" s="210"/>
      <c r="BA143" s="227">
        <f t="shared" si="269"/>
        <v>0</v>
      </c>
      <c r="BB143" s="228"/>
      <c r="BC143" s="210"/>
      <c r="BD143" s="227">
        <f t="shared" si="264"/>
        <v>0</v>
      </c>
      <c r="BE143" s="228"/>
      <c r="BF143" s="210"/>
      <c r="BG143" s="227">
        <f t="shared" si="265"/>
        <v>0</v>
      </c>
      <c r="BH143" s="228"/>
      <c r="BI143" s="210"/>
      <c r="BJ143" s="227">
        <f t="shared" si="266"/>
        <v>0</v>
      </c>
      <c r="BK143" s="228"/>
      <c r="BL143" s="210"/>
      <c r="BM143" s="227">
        <f t="shared" si="267"/>
        <v>0</v>
      </c>
      <c r="BN143" s="228"/>
      <c r="BO143" s="210"/>
      <c r="BP143" s="227">
        <f t="shared" si="268"/>
        <v>0</v>
      </c>
      <c r="BQ143" s="228"/>
      <c r="BR143" s="230"/>
      <c r="BS143" s="218" t="s">
        <v>44</v>
      </c>
    </row>
    <row r="144" spans="1:71" x14ac:dyDescent="0.3">
      <c r="A144" s="615"/>
      <c r="B144" s="618"/>
      <c r="C144" s="650"/>
      <c r="D144" s="624"/>
      <c r="E144" s="627"/>
      <c r="F144" s="242" t="s">
        <v>59</v>
      </c>
      <c r="G144" s="208"/>
      <c r="H144" s="214" t="str">
        <f t="shared" si="243"/>
        <v/>
      </c>
      <c r="I144" s="208"/>
      <c r="J144" s="214" t="str">
        <f t="shared" si="244"/>
        <v/>
      </c>
      <c r="K144" s="208"/>
      <c r="L144" s="214" t="str">
        <f t="shared" si="245"/>
        <v/>
      </c>
      <c r="M144" s="208"/>
      <c r="N144" s="214" t="str">
        <f t="shared" si="246"/>
        <v/>
      </c>
      <c r="O144" s="208"/>
      <c r="P144" s="214" t="str">
        <f t="shared" si="247"/>
        <v/>
      </c>
      <c r="Q144" s="208"/>
      <c r="R144" s="214" t="str">
        <f t="shared" si="248"/>
        <v/>
      </c>
      <c r="S144" s="208"/>
      <c r="T144" s="214" t="str">
        <f t="shared" si="249"/>
        <v/>
      </c>
      <c r="U144" s="208"/>
      <c r="V144" s="214" t="str">
        <f t="shared" si="250"/>
        <v/>
      </c>
      <c r="W144" s="208"/>
      <c r="X144" s="214" t="str">
        <f t="shared" si="251"/>
        <v/>
      </c>
      <c r="Y144" s="208"/>
      <c r="Z144" s="214" t="str">
        <f t="shared" si="252"/>
        <v/>
      </c>
      <c r="AA144" s="208"/>
      <c r="AB144" s="214" t="str">
        <f t="shared" si="253"/>
        <v/>
      </c>
      <c r="AC144" s="208"/>
      <c r="AD144" s="214" t="str">
        <f t="shared" si="254"/>
        <v/>
      </c>
      <c r="AE144" s="208"/>
      <c r="AF144" s="214" t="str">
        <f t="shared" si="255"/>
        <v/>
      </c>
      <c r="AG144" s="208"/>
      <c r="AH144" s="214" t="str">
        <f t="shared" si="256"/>
        <v/>
      </c>
      <c r="AI144" s="208"/>
      <c r="AJ144" s="214" t="str">
        <f t="shared" si="257"/>
        <v/>
      </c>
      <c r="AK144" s="208"/>
      <c r="AL144" s="214" t="str">
        <f t="shared" si="258"/>
        <v/>
      </c>
      <c r="AM144" s="208"/>
      <c r="AN144" s="214" t="str">
        <f t="shared" si="259"/>
        <v/>
      </c>
      <c r="AO144" s="208"/>
      <c r="AP144" s="214" t="str">
        <f t="shared" si="260"/>
        <v/>
      </c>
      <c r="AQ144" s="229"/>
      <c r="AR144" s="227">
        <f t="shared" si="261"/>
        <v>0</v>
      </c>
      <c r="AS144" s="228"/>
      <c r="AT144" s="210"/>
      <c r="AU144" s="227">
        <f t="shared" si="262"/>
        <v>0</v>
      </c>
      <c r="AV144" s="228"/>
      <c r="AW144" s="210"/>
      <c r="AX144" s="227">
        <f t="shared" si="263"/>
        <v>0</v>
      </c>
      <c r="AY144" s="228"/>
      <c r="AZ144" s="210"/>
      <c r="BA144" s="227">
        <f t="shared" si="269"/>
        <v>0</v>
      </c>
      <c r="BB144" s="228"/>
      <c r="BC144" s="210"/>
      <c r="BD144" s="227">
        <f t="shared" si="264"/>
        <v>0</v>
      </c>
      <c r="BE144" s="228"/>
      <c r="BF144" s="210"/>
      <c r="BG144" s="227">
        <f t="shared" si="265"/>
        <v>0</v>
      </c>
      <c r="BH144" s="228"/>
      <c r="BI144" s="210"/>
      <c r="BJ144" s="227">
        <f t="shared" si="266"/>
        <v>0</v>
      </c>
      <c r="BK144" s="228"/>
      <c r="BL144" s="210"/>
      <c r="BM144" s="227">
        <f t="shared" si="267"/>
        <v>0</v>
      </c>
      <c r="BN144" s="228"/>
      <c r="BO144" s="210"/>
      <c r="BP144" s="227">
        <f t="shared" si="268"/>
        <v>0</v>
      </c>
      <c r="BQ144" s="228"/>
      <c r="BR144" s="230"/>
      <c r="BS144" s="629">
        <f>SUM(AS137:AS148,AV137:AV148,AY137:AY148,BB137:BB148,BE137:BE148)+SUM(AP137:AP148,AN137:AN148,AL137:AL148,AJ137:AJ148,AH137:AH148,AF137:AF148,AD137:AD148,AB137:AB148,Z137:Z148,X137:X148,V137:V148,T137:T148,R137:R148,P137:P148,N137:N148,L137:L148,J137:J148,H137:H148)</f>
        <v>4130533</v>
      </c>
    </row>
    <row r="145" spans="1:71" x14ac:dyDescent="0.3">
      <c r="A145" s="615"/>
      <c r="B145" s="618"/>
      <c r="C145" s="650"/>
      <c r="D145" s="624"/>
      <c r="E145" s="627"/>
      <c r="F145" s="242" t="s">
        <v>60</v>
      </c>
      <c r="G145" s="208"/>
      <c r="H145" s="214" t="str">
        <f t="shared" si="243"/>
        <v/>
      </c>
      <c r="I145" s="208"/>
      <c r="J145" s="214" t="str">
        <f t="shared" si="244"/>
        <v/>
      </c>
      <c r="K145" s="208"/>
      <c r="L145" s="214" t="str">
        <f t="shared" si="245"/>
        <v/>
      </c>
      <c r="M145" s="208"/>
      <c r="N145" s="214" t="str">
        <f t="shared" si="246"/>
        <v/>
      </c>
      <c r="O145" s="208"/>
      <c r="P145" s="214" t="str">
        <f t="shared" si="247"/>
        <v/>
      </c>
      <c r="Q145" s="208"/>
      <c r="R145" s="214" t="str">
        <f t="shared" si="248"/>
        <v/>
      </c>
      <c r="S145" s="208"/>
      <c r="T145" s="214" t="str">
        <f t="shared" si="249"/>
        <v/>
      </c>
      <c r="U145" s="208"/>
      <c r="V145" s="214" t="str">
        <f t="shared" si="250"/>
        <v/>
      </c>
      <c r="W145" s="208"/>
      <c r="X145" s="214" t="str">
        <f t="shared" si="251"/>
        <v/>
      </c>
      <c r="Y145" s="208"/>
      <c r="Z145" s="214" t="str">
        <f t="shared" si="252"/>
        <v/>
      </c>
      <c r="AA145" s="208"/>
      <c r="AB145" s="214" t="str">
        <f t="shared" si="253"/>
        <v/>
      </c>
      <c r="AC145" s="208"/>
      <c r="AD145" s="214" t="str">
        <f t="shared" si="254"/>
        <v/>
      </c>
      <c r="AE145" s="208"/>
      <c r="AF145" s="214" t="str">
        <f t="shared" si="255"/>
        <v/>
      </c>
      <c r="AG145" s="208"/>
      <c r="AH145" s="214" t="str">
        <f t="shared" si="256"/>
        <v/>
      </c>
      <c r="AI145" s="208"/>
      <c r="AJ145" s="214" t="str">
        <f t="shared" si="257"/>
        <v/>
      </c>
      <c r="AK145" s="208"/>
      <c r="AL145" s="214" t="str">
        <f t="shared" si="258"/>
        <v/>
      </c>
      <c r="AM145" s="208"/>
      <c r="AN145" s="214" t="str">
        <f t="shared" si="259"/>
        <v/>
      </c>
      <c r="AO145" s="208"/>
      <c r="AP145" s="214" t="str">
        <f t="shared" si="260"/>
        <v/>
      </c>
      <c r="AQ145" s="229"/>
      <c r="AR145" s="227">
        <f t="shared" si="261"/>
        <v>0</v>
      </c>
      <c r="AS145" s="228"/>
      <c r="AT145" s="210"/>
      <c r="AU145" s="227">
        <f t="shared" si="262"/>
        <v>0</v>
      </c>
      <c r="AV145" s="228"/>
      <c r="AW145" s="210"/>
      <c r="AX145" s="227">
        <f t="shared" si="263"/>
        <v>0</v>
      </c>
      <c r="AY145" s="228"/>
      <c r="AZ145" s="210"/>
      <c r="BA145" s="227">
        <f t="shared" si="269"/>
        <v>0</v>
      </c>
      <c r="BB145" s="228"/>
      <c r="BC145" s="210"/>
      <c r="BD145" s="227">
        <f t="shared" si="264"/>
        <v>0</v>
      </c>
      <c r="BE145" s="228"/>
      <c r="BF145" s="210"/>
      <c r="BG145" s="227">
        <f t="shared" si="265"/>
        <v>0</v>
      </c>
      <c r="BH145" s="228"/>
      <c r="BI145" s="210"/>
      <c r="BJ145" s="227">
        <f t="shared" si="266"/>
        <v>0</v>
      </c>
      <c r="BK145" s="228"/>
      <c r="BL145" s="210"/>
      <c r="BM145" s="227">
        <f t="shared" si="267"/>
        <v>0</v>
      </c>
      <c r="BN145" s="228"/>
      <c r="BO145" s="210"/>
      <c r="BP145" s="227">
        <f t="shared" si="268"/>
        <v>0</v>
      </c>
      <c r="BQ145" s="228"/>
      <c r="BR145" s="230"/>
      <c r="BS145" s="629"/>
    </row>
    <row r="146" spans="1:71" x14ac:dyDescent="0.3">
      <c r="A146" s="615"/>
      <c r="B146" s="618"/>
      <c r="C146" s="650"/>
      <c r="D146" s="624"/>
      <c r="E146" s="627"/>
      <c r="F146" s="242" t="s">
        <v>61</v>
      </c>
      <c r="G146" s="208"/>
      <c r="H146" s="217" t="str">
        <f t="shared" si="243"/>
        <v/>
      </c>
      <c r="I146" s="208"/>
      <c r="J146" s="217" t="str">
        <f t="shared" si="244"/>
        <v/>
      </c>
      <c r="K146" s="208"/>
      <c r="L146" s="217" t="str">
        <f t="shared" si="245"/>
        <v/>
      </c>
      <c r="M146" s="208"/>
      <c r="N146" s="217" t="str">
        <f t="shared" si="246"/>
        <v/>
      </c>
      <c r="O146" s="208"/>
      <c r="P146" s="217" t="str">
        <f t="shared" si="247"/>
        <v/>
      </c>
      <c r="Q146" s="208"/>
      <c r="R146" s="217" t="str">
        <f t="shared" si="248"/>
        <v/>
      </c>
      <c r="S146" s="208"/>
      <c r="T146" s="217" t="str">
        <f t="shared" si="249"/>
        <v/>
      </c>
      <c r="U146" s="208"/>
      <c r="V146" s="217" t="str">
        <f t="shared" si="250"/>
        <v/>
      </c>
      <c r="W146" s="208"/>
      <c r="X146" s="217" t="str">
        <f t="shared" si="251"/>
        <v/>
      </c>
      <c r="Y146" s="208"/>
      <c r="Z146" s="217" t="str">
        <f t="shared" si="252"/>
        <v/>
      </c>
      <c r="AA146" s="208"/>
      <c r="AB146" s="217" t="str">
        <f t="shared" si="253"/>
        <v/>
      </c>
      <c r="AC146" s="208"/>
      <c r="AD146" s="217" t="str">
        <f t="shared" si="254"/>
        <v/>
      </c>
      <c r="AE146" s="208"/>
      <c r="AF146" s="217" t="str">
        <f t="shared" si="255"/>
        <v/>
      </c>
      <c r="AG146" s="208"/>
      <c r="AH146" s="217" t="str">
        <f t="shared" si="256"/>
        <v/>
      </c>
      <c r="AI146" s="208"/>
      <c r="AJ146" s="217" t="str">
        <f t="shared" si="257"/>
        <v/>
      </c>
      <c r="AK146" s="208"/>
      <c r="AL146" s="217" t="str">
        <f t="shared" si="258"/>
        <v/>
      </c>
      <c r="AM146" s="208"/>
      <c r="AN146" s="217" t="str">
        <f t="shared" si="259"/>
        <v/>
      </c>
      <c r="AO146" s="208"/>
      <c r="AP146" s="217" t="str">
        <f t="shared" si="260"/>
        <v/>
      </c>
      <c r="AQ146" s="229"/>
      <c r="AR146" s="227">
        <f t="shared" si="261"/>
        <v>0</v>
      </c>
      <c r="AS146" s="228"/>
      <c r="AT146" s="210"/>
      <c r="AU146" s="227">
        <f t="shared" si="262"/>
        <v>0</v>
      </c>
      <c r="AV146" s="228"/>
      <c r="AW146" s="210"/>
      <c r="AX146" s="227">
        <f t="shared" si="263"/>
        <v>0</v>
      </c>
      <c r="AY146" s="228"/>
      <c r="AZ146" s="210"/>
      <c r="BA146" s="227">
        <f t="shared" si="269"/>
        <v>0</v>
      </c>
      <c r="BB146" s="228"/>
      <c r="BC146" s="210"/>
      <c r="BD146" s="227">
        <f t="shared" si="264"/>
        <v>0</v>
      </c>
      <c r="BE146" s="228"/>
      <c r="BF146" s="210"/>
      <c r="BG146" s="227">
        <f t="shared" si="265"/>
        <v>0</v>
      </c>
      <c r="BH146" s="228"/>
      <c r="BI146" s="210"/>
      <c r="BJ146" s="227">
        <f t="shared" si="266"/>
        <v>0</v>
      </c>
      <c r="BK146" s="228"/>
      <c r="BL146" s="210"/>
      <c r="BM146" s="227">
        <f t="shared" si="267"/>
        <v>0</v>
      </c>
      <c r="BN146" s="228"/>
      <c r="BO146" s="210"/>
      <c r="BP146" s="227">
        <f t="shared" si="268"/>
        <v>0</v>
      </c>
      <c r="BQ146" s="228"/>
      <c r="BR146" s="230"/>
      <c r="BS146" s="218" t="s">
        <v>62</v>
      </c>
    </row>
    <row r="147" spans="1:71" x14ac:dyDescent="0.3">
      <c r="A147" s="615"/>
      <c r="B147" s="618"/>
      <c r="C147" s="650"/>
      <c r="D147" s="624"/>
      <c r="E147" s="627"/>
      <c r="F147" s="242" t="s">
        <v>63</v>
      </c>
      <c r="G147" s="208"/>
      <c r="H147" s="214" t="str">
        <f t="shared" si="243"/>
        <v/>
      </c>
      <c r="I147" s="208"/>
      <c r="J147" s="214" t="str">
        <f t="shared" si="244"/>
        <v/>
      </c>
      <c r="K147" s="208"/>
      <c r="L147" s="214" t="str">
        <f t="shared" si="245"/>
        <v/>
      </c>
      <c r="M147" s="208"/>
      <c r="N147" s="214" t="str">
        <f t="shared" si="246"/>
        <v/>
      </c>
      <c r="O147" s="208"/>
      <c r="P147" s="214" t="str">
        <f t="shared" si="247"/>
        <v/>
      </c>
      <c r="Q147" s="208"/>
      <c r="R147" s="214" t="str">
        <f t="shared" si="248"/>
        <v/>
      </c>
      <c r="S147" s="208"/>
      <c r="T147" s="214" t="str">
        <f t="shared" si="249"/>
        <v/>
      </c>
      <c r="U147" s="208"/>
      <c r="V147" s="214" t="str">
        <f t="shared" si="250"/>
        <v/>
      </c>
      <c r="W147" s="208"/>
      <c r="X147" s="214" t="str">
        <f t="shared" si="251"/>
        <v/>
      </c>
      <c r="Y147" s="208"/>
      <c r="Z147" s="214" t="str">
        <f t="shared" si="252"/>
        <v/>
      </c>
      <c r="AA147" s="208"/>
      <c r="AB147" s="214" t="str">
        <f t="shared" si="253"/>
        <v/>
      </c>
      <c r="AC147" s="208"/>
      <c r="AD147" s="214" t="str">
        <f t="shared" si="254"/>
        <v/>
      </c>
      <c r="AE147" s="208"/>
      <c r="AF147" s="214" t="str">
        <f t="shared" si="255"/>
        <v/>
      </c>
      <c r="AG147" s="208"/>
      <c r="AH147" s="214" t="str">
        <f t="shared" si="256"/>
        <v/>
      </c>
      <c r="AI147" s="208"/>
      <c r="AJ147" s="214" t="str">
        <f t="shared" si="257"/>
        <v/>
      </c>
      <c r="AK147" s="208"/>
      <c r="AL147" s="214" t="str">
        <f t="shared" si="258"/>
        <v/>
      </c>
      <c r="AM147" s="208"/>
      <c r="AN147" s="214" t="str">
        <f t="shared" si="259"/>
        <v/>
      </c>
      <c r="AO147" s="208"/>
      <c r="AP147" s="214" t="str">
        <f t="shared" si="260"/>
        <v/>
      </c>
      <c r="AQ147" s="229"/>
      <c r="AR147" s="227">
        <f t="shared" si="261"/>
        <v>0</v>
      </c>
      <c r="AS147" s="228"/>
      <c r="AT147" s="210"/>
      <c r="AU147" s="227">
        <f t="shared" si="262"/>
        <v>0</v>
      </c>
      <c r="AV147" s="228"/>
      <c r="AW147" s="210"/>
      <c r="AX147" s="227">
        <f t="shared" si="263"/>
        <v>0</v>
      </c>
      <c r="AY147" s="228"/>
      <c r="AZ147" s="210"/>
      <c r="BA147" s="227">
        <f t="shared" si="269"/>
        <v>0</v>
      </c>
      <c r="BB147" s="228"/>
      <c r="BC147" s="210"/>
      <c r="BD147" s="227">
        <f t="shared" si="264"/>
        <v>0</v>
      </c>
      <c r="BE147" s="228"/>
      <c r="BF147" s="210"/>
      <c r="BG147" s="227">
        <f t="shared" si="265"/>
        <v>0</v>
      </c>
      <c r="BH147" s="228"/>
      <c r="BI147" s="210"/>
      <c r="BJ147" s="227">
        <f t="shared" si="266"/>
        <v>0</v>
      </c>
      <c r="BK147" s="228"/>
      <c r="BL147" s="210"/>
      <c r="BM147" s="227">
        <f t="shared" si="267"/>
        <v>0</v>
      </c>
      <c r="BN147" s="228"/>
      <c r="BO147" s="210"/>
      <c r="BP147" s="227">
        <f t="shared" si="268"/>
        <v>0</v>
      </c>
      <c r="BQ147" s="228"/>
      <c r="BR147" s="230"/>
      <c r="BS147" s="631">
        <f>BS144/BS138</f>
        <v>0.70207363751125429</v>
      </c>
    </row>
    <row r="148" spans="1:71" ht="15" thickBot="1" x14ac:dyDescent="0.35">
      <c r="A148" s="616"/>
      <c r="B148" s="619"/>
      <c r="C148" s="651"/>
      <c r="D148" s="625"/>
      <c r="E148" s="628"/>
      <c r="F148" s="243" t="s">
        <v>64</v>
      </c>
      <c r="G148" s="220"/>
      <c r="H148" s="221" t="str">
        <f t="shared" si="243"/>
        <v/>
      </c>
      <c r="I148" s="220"/>
      <c r="J148" s="221" t="str">
        <f t="shared" si="244"/>
        <v/>
      </c>
      <c r="K148" s="220"/>
      <c r="L148" s="221" t="str">
        <f t="shared" si="245"/>
        <v/>
      </c>
      <c r="M148" s="220"/>
      <c r="N148" s="221" t="str">
        <f t="shared" si="246"/>
        <v/>
      </c>
      <c r="O148" s="220"/>
      <c r="P148" s="221" t="str">
        <f t="shared" si="247"/>
        <v/>
      </c>
      <c r="Q148" s="220"/>
      <c r="R148" s="221" t="str">
        <f t="shared" si="248"/>
        <v/>
      </c>
      <c r="S148" s="220"/>
      <c r="T148" s="221" t="str">
        <f t="shared" si="249"/>
        <v/>
      </c>
      <c r="U148" s="220"/>
      <c r="V148" s="221" t="str">
        <f t="shared" si="250"/>
        <v/>
      </c>
      <c r="W148" s="220"/>
      <c r="X148" s="221" t="str">
        <f t="shared" si="251"/>
        <v/>
      </c>
      <c r="Y148" s="220"/>
      <c r="Z148" s="221" t="str">
        <f t="shared" si="252"/>
        <v/>
      </c>
      <c r="AA148" s="220"/>
      <c r="AB148" s="221" t="str">
        <f t="shared" si="253"/>
        <v/>
      </c>
      <c r="AC148" s="220"/>
      <c r="AD148" s="221" t="str">
        <f t="shared" si="254"/>
        <v/>
      </c>
      <c r="AE148" s="220"/>
      <c r="AF148" s="221" t="str">
        <f t="shared" si="255"/>
        <v/>
      </c>
      <c r="AG148" s="220"/>
      <c r="AH148" s="221" t="str">
        <f t="shared" si="256"/>
        <v/>
      </c>
      <c r="AI148" s="220"/>
      <c r="AJ148" s="221" t="str">
        <f t="shared" si="257"/>
        <v/>
      </c>
      <c r="AK148" s="220"/>
      <c r="AL148" s="221" t="str">
        <f t="shared" si="258"/>
        <v/>
      </c>
      <c r="AM148" s="220"/>
      <c r="AN148" s="221" t="str">
        <f t="shared" si="259"/>
        <v/>
      </c>
      <c r="AO148" s="220"/>
      <c r="AP148" s="221" t="str">
        <f t="shared" si="260"/>
        <v/>
      </c>
      <c r="AQ148" s="231"/>
      <c r="AR148" s="232">
        <f t="shared" si="261"/>
        <v>0</v>
      </c>
      <c r="AS148" s="233"/>
      <c r="AT148" s="222"/>
      <c r="AU148" s="232">
        <f t="shared" si="262"/>
        <v>0</v>
      </c>
      <c r="AV148" s="233"/>
      <c r="AW148" s="222"/>
      <c r="AX148" s="232">
        <f t="shared" si="263"/>
        <v>0</v>
      </c>
      <c r="AY148" s="233"/>
      <c r="AZ148" s="222"/>
      <c r="BA148" s="232">
        <f t="shared" si="269"/>
        <v>0</v>
      </c>
      <c r="BB148" s="233"/>
      <c r="BC148" s="222"/>
      <c r="BD148" s="232">
        <f t="shared" si="264"/>
        <v>0</v>
      </c>
      <c r="BE148" s="233"/>
      <c r="BF148" s="222"/>
      <c r="BG148" s="232">
        <f t="shared" si="265"/>
        <v>0</v>
      </c>
      <c r="BH148" s="233"/>
      <c r="BI148" s="222"/>
      <c r="BJ148" s="232">
        <f t="shared" si="266"/>
        <v>0</v>
      </c>
      <c r="BK148" s="233"/>
      <c r="BL148" s="222"/>
      <c r="BM148" s="232">
        <f t="shared" si="267"/>
        <v>0</v>
      </c>
      <c r="BN148" s="233"/>
      <c r="BO148" s="222"/>
      <c r="BP148" s="232">
        <f t="shared" si="268"/>
        <v>0</v>
      </c>
      <c r="BQ148" s="233"/>
      <c r="BR148" s="234"/>
      <c r="BS148" s="632"/>
    </row>
    <row r="149" spans="1:71" ht="15" customHeight="1" x14ac:dyDescent="0.3">
      <c r="A149" s="643" t="s">
        <v>27</v>
      </c>
      <c r="B149" s="645" t="s">
        <v>28</v>
      </c>
      <c r="C149" s="645" t="s">
        <v>154</v>
      </c>
      <c r="D149" s="645" t="s">
        <v>30</v>
      </c>
      <c r="E149" s="635" t="s">
        <v>31</v>
      </c>
      <c r="F149" s="647" t="s">
        <v>32</v>
      </c>
      <c r="G149" s="639" t="s">
        <v>33</v>
      </c>
      <c r="H149" s="641" t="s">
        <v>34</v>
      </c>
      <c r="I149" s="639" t="s">
        <v>33</v>
      </c>
      <c r="J149" s="641" t="s">
        <v>34</v>
      </c>
      <c r="K149" s="639" t="s">
        <v>33</v>
      </c>
      <c r="L149" s="641" t="s">
        <v>34</v>
      </c>
      <c r="M149" s="639" t="s">
        <v>33</v>
      </c>
      <c r="N149" s="641" t="s">
        <v>34</v>
      </c>
      <c r="O149" s="639" t="s">
        <v>33</v>
      </c>
      <c r="P149" s="641" t="s">
        <v>34</v>
      </c>
      <c r="Q149" s="639" t="s">
        <v>33</v>
      </c>
      <c r="R149" s="641" t="s">
        <v>34</v>
      </c>
      <c r="S149" s="639" t="s">
        <v>33</v>
      </c>
      <c r="T149" s="641" t="s">
        <v>34</v>
      </c>
      <c r="U149" s="639" t="s">
        <v>33</v>
      </c>
      <c r="V149" s="641" t="s">
        <v>34</v>
      </c>
      <c r="W149" s="639" t="s">
        <v>33</v>
      </c>
      <c r="X149" s="641" t="s">
        <v>34</v>
      </c>
      <c r="Y149" s="639" t="s">
        <v>33</v>
      </c>
      <c r="Z149" s="641" t="s">
        <v>34</v>
      </c>
      <c r="AA149" s="639" t="s">
        <v>33</v>
      </c>
      <c r="AB149" s="641" t="s">
        <v>34</v>
      </c>
      <c r="AC149" s="639" t="s">
        <v>33</v>
      </c>
      <c r="AD149" s="641" t="s">
        <v>34</v>
      </c>
      <c r="AE149" s="639" t="s">
        <v>33</v>
      </c>
      <c r="AF149" s="641" t="s">
        <v>34</v>
      </c>
      <c r="AG149" s="639" t="s">
        <v>33</v>
      </c>
      <c r="AH149" s="641" t="s">
        <v>34</v>
      </c>
      <c r="AI149" s="639" t="s">
        <v>33</v>
      </c>
      <c r="AJ149" s="641" t="s">
        <v>34</v>
      </c>
      <c r="AK149" s="639" t="s">
        <v>33</v>
      </c>
      <c r="AL149" s="641" t="s">
        <v>34</v>
      </c>
      <c r="AM149" s="639" t="s">
        <v>33</v>
      </c>
      <c r="AN149" s="641" t="s">
        <v>34</v>
      </c>
      <c r="AO149" s="639" t="s">
        <v>33</v>
      </c>
      <c r="AP149" s="641" t="s">
        <v>34</v>
      </c>
      <c r="AQ149" s="656" t="s">
        <v>33</v>
      </c>
      <c r="AR149" s="658" t="s">
        <v>35</v>
      </c>
      <c r="AS149" s="660" t="s">
        <v>34</v>
      </c>
      <c r="AT149" s="656" t="s">
        <v>33</v>
      </c>
      <c r="AU149" s="658" t="s">
        <v>35</v>
      </c>
      <c r="AV149" s="660" t="s">
        <v>34</v>
      </c>
      <c r="AW149" s="656" t="s">
        <v>33</v>
      </c>
      <c r="AX149" s="658" t="s">
        <v>35</v>
      </c>
      <c r="AY149" s="660" t="s">
        <v>34</v>
      </c>
      <c r="AZ149" s="633" t="s">
        <v>33</v>
      </c>
      <c r="BA149" s="635" t="s">
        <v>35</v>
      </c>
      <c r="BB149" s="637" t="s">
        <v>34</v>
      </c>
      <c r="BC149" s="633" t="s">
        <v>33</v>
      </c>
      <c r="BD149" s="635" t="s">
        <v>35</v>
      </c>
      <c r="BE149" s="637" t="s">
        <v>34</v>
      </c>
      <c r="BF149" s="633" t="s">
        <v>33</v>
      </c>
      <c r="BG149" s="635" t="s">
        <v>35</v>
      </c>
      <c r="BH149" s="637" t="s">
        <v>34</v>
      </c>
      <c r="BI149" s="633" t="s">
        <v>33</v>
      </c>
      <c r="BJ149" s="635" t="s">
        <v>35</v>
      </c>
      <c r="BK149" s="637" t="s">
        <v>34</v>
      </c>
      <c r="BL149" s="633" t="s">
        <v>33</v>
      </c>
      <c r="BM149" s="635" t="s">
        <v>35</v>
      </c>
      <c r="BN149" s="637" t="s">
        <v>34</v>
      </c>
      <c r="BO149" s="633" t="s">
        <v>33</v>
      </c>
      <c r="BP149" s="635" t="s">
        <v>35</v>
      </c>
      <c r="BQ149" s="637" t="s">
        <v>34</v>
      </c>
      <c r="BR149" s="737" t="s">
        <v>33</v>
      </c>
      <c r="BS149" s="612" t="s">
        <v>36</v>
      </c>
    </row>
    <row r="150" spans="1:71" ht="15" customHeight="1" x14ac:dyDescent="0.3">
      <c r="A150" s="644"/>
      <c r="B150" s="646"/>
      <c r="C150" s="646"/>
      <c r="D150" s="646"/>
      <c r="E150" s="636"/>
      <c r="F150" s="648"/>
      <c r="G150" s="640"/>
      <c r="H150" s="642"/>
      <c r="I150" s="640"/>
      <c r="J150" s="642"/>
      <c r="K150" s="640"/>
      <c r="L150" s="642"/>
      <c r="M150" s="640"/>
      <c r="N150" s="642"/>
      <c r="O150" s="640"/>
      <c r="P150" s="642"/>
      <c r="Q150" s="640"/>
      <c r="R150" s="642"/>
      <c r="S150" s="640"/>
      <c r="T150" s="642"/>
      <c r="U150" s="640"/>
      <c r="V150" s="642"/>
      <c r="W150" s="640"/>
      <c r="X150" s="642"/>
      <c r="Y150" s="640"/>
      <c r="Z150" s="642"/>
      <c r="AA150" s="640"/>
      <c r="AB150" s="642"/>
      <c r="AC150" s="640"/>
      <c r="AD150" s="642"/>
      <c r="AE150" s="640"/>
      <c r="AF150" s="642"/>
      <c r="AG150" s="640"/>
      <c r="AH150" s="642"/>
      <c r="AI150" s="640"/>
      <c r="AJ150" s="642"/>
      <c r="AK150" s="640"/>
      <c r="AL150" s="642"/>
      <c r="AM150" s="640"/>
      <c r="AN150" s="642"/>
      <c r="AO150" s="640"/>
      <c r="AP150" s="642"/>
      <c r="AQ150" s="634"/>
      <c r="AR150" s="636"/>
      <c r="AS150" s="638"/>
      <c r="AT150" s="634"/>
      <c r="AU150" s="636"/>
      <c r="AV150" s="638"/>
      <c r="AW150" s="634"/>
      <c r="AX150" s="636"/>
      <c r="AY150" s="638"/>
      <c r="AZ150" s="634"/>
      <c r="BA150" s="636"/>
      <c r="BB150" s="638"/>
      <c r="BC150" s="634"/>
      <c r="BD150" s="636"/>
      <c r="BE150" s="638"/>
      <c r="BF150" s="634"/>
      <c r="BG150" s="636"/>
      <c r="BH150" s="638"/>
      <c r="BI150" s="634"/>
      <c r="BJ150" s="636"/>
      <c r="BK150" s="638"/>
      <c r="BL150" s="634"/>
      <c r="BM150" s="636"/>
      <c r="BN150" s="638"/>
      <c r="BO150" s="634"/>
      <c r="BP150" s="636"/>
      <c r="BQ150" s="638"/>
      <c r="BR150" s="738"/>
      <c r="BS150" s="613"/>
    </row>
    <row r="151" spans="1:71" ht="15" customHeight="1" x14ac:dyDescent="0.3">
      <c r="A151" s="614" t="s">
        <v>176</v>
      </c>
      <c r="B151" s="617">
        <v>2232</v>
      </c>
      <c r="C151" s="739" t="s">
        <v>315</v>
      </c>
      <c r="D151" s="732" t="s">
        <v>177</v>
      </c>
      <c r="E151" s="626" t="s">
        <v>178</v>
      </c>
      <c r="F151" s="241" t="s">
        <v>41</v>
      </c>
      <c r="G151" s="208"/>
      <c r="H151" s="209" t="str">
        <f t="shared" ref="H151:H162" si="270">IF(G151&gt;0,G151,"")</f>
        <v/>
      </c>
      <c r="I151" s="208"/>
      <c r="J151" s="209" t="str">
        <f t="shared" ref="J151:J162" si="271">IF(I151&gt;0,I151,"")</f>
        <v/>
      </c>
      <c r="K151" s="208"/>
      <c r="L151" s="209" t="str">
        <f t="shared" ref="L151:L162" si="272">IF(K151&gt;0,K151,"")</f>
        <v/>
      </c>
      <c r="M151" s="208"/>
      <c r="N151" s="209" t="str">
        <f t="shared" ref="N151:N162" si="273">IF(M151&gt;0,M151,"")</f>
        <v/>
      </c>
      <c r="O151" s="208"/>
      <c r="P151" s="209" t="str">
        <f t="shared" ref="P151:P162" si="274">IF(O151&gt;0,O151,"")</f>
        <v/>
      </c>
      <c r="Q151" s="208"/>
      <c r="R151" s="209" t="str">
        <f t="shared" ref="R151:R162" si="275">IF(Q151&gt;0,Q151,"")</f>
        <v/>
      </c>
      <c r="S151" s="208"/>
      <c r="T151" s="209" t="str">
        <f t="shared" ref="T151:T162" si="276">IF(S151&gt;0,S151,"")</f>
        <v/>
      </c>
      <c r="U151" s="208"/>
      <c r="V151" s="209" t="str">
        <f t="shared" ref="V151:V162" si="277">IF(U151&gt;0,U151,"")</f>
        <v/>
      </c>
      <c r="W151" s="208"/>
      <c r="X151" s="209" t="str">
        <f t="shared" ref="X151:X162" si="278">IF(W151&gt;0,W151,"")</f>
        <v/>
      </c>
      <c r="Y151" s="208"/>
      <c r="Z151" s="209" t="str">
        <f t="shared" ref="Z151:Z162" si="279">IF(Y151&gt;0,Y151,"")</f>
        <v/>
      </c>
      <c r="AA151" s="208"/>
      <c r="AB151" s="209" t="str">
        <f t="shared" ref="AB151:AB162" si="280">IF(AA151&gt;0,AA151,"")</f>
        <v/>
      </c>
      <c r="AC151" s="208"/>
      <c r="AD151" s="209" t="str">
        <f t="shared" ref="AD151:AD162" si="281">IF(AC151&gt;0,AC151,"")</f>
        <v/>
      </c>
      <c r="AE151" s="208"/>
      <c r="AF151" s="209" t="str">
        <f t="shared" ref="AF151:AF162" si="282">IF(AE151&gt;0,AE151,"")</f>
        <v/>
      </c>
      <c r="AG151" s="208"/>
      <c r="AH151" s="209" t="str">
        <f t="shared" ref="AH151:AH162" si="283">IF(AG151&gt;0,AG151,"")</f>
        <v/>
      </c>
      <c r="AI151" s="208"/>
      <c r="AJ151" s="209" t="str">
        <f t="shared" ref="AJ151:AJ162" si="284">IF(AI151&gt;0,AI151,"")</f>
        <v/>
      </c>
      <c r="AK151" s="208"/>
      <c r="AL151" s="209" t="str">
        <f t="shared" ref="AL151:AL162" si="285">IF(AK151&gt;0,AK151,"")</f>
        <v/>
      </c>
      <c r="AM151" s="208"/>
      <c r="AN151" s="209" t="str">
        <f t="shared" ref="AN151:AN162" si="286">IF(AM151&gt;0,AM151,"")</f>
        <v/>
      </c>
      <c r="AO151" s="208"/>
      <c r="AP151" s="209" t="str">
        <f t="shared" ref="AP151:AP162" si="287">IF(AO151&gt;0,AO151,"")</f>
        <v/>
      </c>
      <c r="AQ151" s="229"/>
      <c r="AR151" s="225">
        <f t="shared" ref="AR151:AR162" si="288">AQ151-AS151</f>
        <v>0</v>
      </c>
      <c r="AS151" s="226"/>
      <c r="AT151" s="229"/>
      <c r="AU151" s="225">
        <f t="shared" ref="AU151:AU162" si="289">AT151-AV151</f>
        <v>0</v>
      </c>
      <c r="AV151" s="226"/>
      <c r="AW151" s="229"/>
      <c r="AX151" s="225">
        <f t="shared" ref="AX151:AX162" si="290">AW151-AY151</f>
        <v>0</v>
      </c>
      <c r="AY151" s="226"/>
      <c r="AZ151" s="229"/>
      <c r="BA151" s="225">
        <f t="shared" ref="BA151:BA162" si="291">AZ151-BB151</f>
        <v>0</v>
      </c>
      <c r="BB151" s="226"/>
      <c r="BC151" s="229"/>
      <c r="BD151" s="225">
        <f t="shared" ref="BD151:BD162" si="292">BC151-BE151</f>
        <v>0</v>
      </c>
      <c r="BE151" s="226"/>
      <c r="BF151" s="229"/>
      <c r="BG151" s="225">
        <f t="shared" ref="BG151:BG162" si="293">BF151-BH151</f>
        <v>0</v>
      </c>
      <c r="BH151" s="226"/>
      <c r="BI151" s="229"/>
      <c r="BJ151" s="225">
        <f t="shared" ref="BJ151:BJ162" si="294">BI151-BK151</f>
        <v>0</v>
      </c>
      <c r="BK151" s="226"/>
      <c r="BL151" s="229"/>
      <c r="BM151" s="225">
        <f t="shared" ref="BM151:BM162" si="295">BL151-BN151</f>
        <v>0</v>
      </c>
      <c r="BN151" s="226"/>
      <c r="BO151" s="229"/>
      <c r="BP151" s="225">
        <f t="shared" ref="BP151:BP162" si="296">BO151-BQ151</f>
        <v>0</v>
      </c>
      <c r="BQ151" s="226"/>
      <c r="BR151" s="244"/>
      <c r="BS151" s="213" t="s">
        <v>42</v>
      </c>
    </row>
    <row r="152" spans="1:71" x14ac:dyDescent="0.3">
      <c r="A152" s="615"/>
      <c r="B152" s="618"/>
      <c r="C152" s="740"/>
      <c r="D152" s="733"/>
      <c r="E152" s="627"/>
      <c r="F152" s="242" t="s">
        <v>53</v>
      </c>
      <c r="G152" s="208"/>
      <c r="H152" s="214" t="str">
        <f t="shared" si="270"/>
        <v/>
      </c>
      <c r="I152" s="208"/>
      <c r="J152" s="214" t="str">
        <f t="shared" si="271"/>
        <v/>
      </c>
      <c r="K152" s="208"/>
      <c r="L152" s="214" t="str">
        <f t="shared" si="272"/>
        <v/>
      </c>
      <c r="M152" s="208"/>
      <c r="N152" s="214" t="str">
        <f t="shared" si="273"/>
        <v/>
      </c>
      <c r="O152" s="208"/>
      <c r="P152" s="214" t="str">
        <f t="shared" si="274"/>
        <v/>
      </c>
      <c r="Q152" s="208"/>
      <c r="R152" s="214" t="str">
        <f t="shared" si="275"/>
        <v/>
      </c>
      <c r="S152" s="208"/>
      <c r="T152" s="214" t="str">
        <f t="shared" si="276"/>
        <v/>
      </c>
      <c r="U152" s="208"/>
      <c r="V152" s="214" t="str">
        <f t="shared" si="277"/>
        <v/>
      </c>
      <c r="W152" s="208"/>
      <c r="X152" s="214" t="str">
        <f t="shared" si="278"/>
        <v/>
      </c>
      <c r="Y152" s="208"/>
      <c r="Z152" s="214" t="str">
        <f t="shared" si="279"/>
        <v/>
      </c>
      <c r="AA152" s="208"/>
      <c r="AB152" s="214" t="str">
        <f t="shared" si="280"/>
        <v/>
      </c>
      <c r="AC152" s="208"/>
      <c r="AD152" s="214" t="str">
        <f t="shared" si="281"/>
        <v/>
      </c>
      <c r="AE152" s="208"/>
      <c r="AF152" s="214" t="str">
        <f t="shared" si="282"/>
        <v/>
      </c>
      <c r="AG152" s="208"/>
      <c r="AH152" s="214" t="str">
        <f t="shared" si="283"/>
        <v/>
      </c>
      <c r="AI152" s="208"/>
      <c r="AJ152" s="214" t="str">
        <f t="shared" si="284"/>
        <v/>
      </c>
      <c r="AK152" s="208"/>
      <c r="AL152" s="214" t="str">
        <f t="shared" si="285"/>
        <v/>
      </c>
      <c r="AM152" s="208"/>
      <c r="AN152" s="214" t="str">
        <f t="shared" si="286"/>
        <v/>
      </c>
      <c r="AO152" s="208"/>
      <c r="AP152" s="214" t="str">
        <f t="shared" si="287"/>
        <v/>
      </c>
      <c r="AQ152" s="229"/>
      <c r="AR152" s="227">
        <f t="shared" si="288"/>
        <v>0</v>
      </c>
      <c r="AS152" s="228"/>
      <c r="AT152" s="229"/>
      <c r="AU152" s="227">
        <f t="shared" si="289"/>
        <v>0</v>
      </c>
      <c r="AV152" s="228"/>
      <c r="AW152" s="229"/>
      <c r="AX152" s="227">
        <f t="shared" si="290"/>
        <v>0</v>
      </c>
      <c r="AY152" s="228"/>
      <c r="AZ152" s="229"/>
      <c r="BA152" s="227">
        <f t="shared" si="291"/>
        <v>0</v>
      </c>
      <c r="BB152" s="228"/>
      <c r="BC152" s="229"/>
      <c r="BD152" s="227">
        <f t="shared" si="292"/>
        <v>0</v>
      </c>
      <c r="BE152" s="228"/>
      <c r="BF152" s="229"/>
      <c r="BG152" s="227">
        <f t="shared" si="293"/>
        <v>0</v>
      </c>
      <c r="BH152" s="228"/>
      <c r="BI152" s="229"/>
      <c r="BJ152" s="227">
        <f t="shared" si="294"/>
        <v>0</v>
      </c>
      <c r="BK152" s="228"/>
      <c r="BL152" s="229"/>
      <c r="BM152" s="227">
        <f t="shared" si="295"/>
        <v>0</v>
      </c>
      <c r="BN152" s="228"/>
      <c r="BO152" s="229"/>
      <c r="BP152" s="227">
        <f t="shared" si="296"/>
        <v>0</v>
      </c>
      <c r="BQ152" s="228"/>
      <c r="BR152" s="244"/>
      <c r="BS152" s="629">
        <f>SUM(AQ151:AQ162,AT151:AT162,AW151:AW162,AZ151:AZ162,BC151:BC162,BR151:BR162)+SUM(AO151:AO162,AM151:AM162,AK151:AK162,AI151:AI162,AG151:AG162,AE151:AE162,AC151:AC162,AA151:AA162,Y151:Y162,W151:W162,U151:U162,S151:S162,Q149,Q151:Q162,O151:O162,M151:M162,K151:K162,I151:I162,G151:G162,Q149)</f>
        <v>7880000</v>
      </c>
    </row>
    <row r="153" spans="1:71" x14ac:dyDescent="0.3">
      <c r="A153" s="615"/>
      <c r="B153" s="618"/>
      <c r="C153" s="740"/>
      <c r="D153" s="733"/>
      <c r="E153" s="627"/>
      <c r="F153" s="242" t="s">
        <v>54</v>
      </c>
      <c r="G153" s="208"/>
      <c r="H153" s="214" t="str">
        <f t="shared" si="270"/>
        <v/>
      </c>
      <c r="I153" s="208"/>
      <c r="J153" s="214" t="str">
        <f t="shared" si="271"/>
        <v/>
      </c>
      <c r="K153" s="208"/>
      <c r="L153" s="214" t="str">
        <f t="shared" si="272"/>
        <v/>
      </c>
      <c r="M153" s="208"/>
      <c r="N153" s="214" t="str">
        <f t="shared" si="273"/>
        <v/>
      </c>
      <c r="O153" s="208"/>
      <c r="P153" s="214" t="str">
        <f t="shared" si="274"/>
        <v/>
      </c>
      <c r="Q153" s="208"/>
      <c r="R153" s="214" t="str">
        <f t="shared" si="275"/>
        <v/>
      </c>
      <c r="S153" s="208"/>
      <c r="T153" s="214" t="str">
        <f t="shared" si="276"/>
        <v/>
      </c>
      <c r="U153" s="208"/>
      <c r="V153" s="214" t="str">
        <f t="shared" si="277"/>
        <v/>
      </c>
      <c r="W153" s="208"/>
      <c r="X153" s="214" t="str">
        <f t="shared" si="278"/>
        <v/>
      </c>
      <c r="Y153" s="208"/>
      <c r="Z153" s="214" t="str">
        <f t="shared" si="279"/>
        <v/>
      </c>
      <c r="AA153" s="208"/>
      <c r="AB153" s="214" t="str">
        <f t="shared" si="280"/>
        <v/>
      </c>
      <c r="AC153" s="208"/>
      <c r="AD153" s="214" t="str">
        <f t="shared" si="281"/>
        <v/>
      </c>
      <c r="AE153" s="208"/>
      <c r="AF153" s="214" t="str">
        <f t="shared" si="282"/>
        <v/>
      </c>
      <c r="AG153" s="208"/>
      <c r="AH153" s="214" t="str">
        <f t="shared" si="283"/>
        <v/>
      </c>
      <c r="AI153" s="208"/>
      <c r="AJ153" s="214" t="str">
        <f t="shared" si="284"/>
        <v/>
      </c>
      <c r="AK153" s="208"/>
      <c r="AL153" s="214" t="str">
        <f t="shared" si="285"/>
        <v/>
      </c>
      <c r="AM153" s="208"/>
      <c r="AN153" s="214" t="str">
        <f t="shared" si="286"/>
        <v/>
      </c>
      <c r="AO153" s="208"/>
      <c r="AP153" s="214" t="str">
        <f t="shared" si="287"/>
        <v/>
      </c>
      <c r="AQ153" s="229">
        <v>1280000</v>
      </c>
      <c r="AR153" s="227">
        <f t="shared" si="288"/>
        <v>0</v>
      </c>
      <c r="AS153" s="228">
        <v>1280000</v>
      </c>
      <c r="AT153" s="229"/>
      <c r="AU153" s="227">
        <f t="shared" si="289"/>
        <v>0</v>
      </c>
      <c r="AV153" s="228"/>
      <c r="AW153" s="229"/>
      <c r="AX153" s="227">
        <f t="shared" si="290"/>
        <v>0</v>
      </c>
      <c r="AY153" s="228"/>
      <c r="AZ153" s="229"/>
      <c r="BA153" s="227">
        <f t="shared" si="291"/>
        <v>0</v>
      </c>
      <c r="BB153" s="228"/>
      <c r="BC153" s="229"/>
      <c r="BD153" s="227">
        <f t="shared" si="292"/>
        <v>0</v>
      </c>
      <c r="BE153" s="228"/>
      <c r="BF153" s="229"/>
      <c r="BG153" s="227">
        <f t="shared" si="293"/>
        <v>0</v>
      </c>
      <c r="BH153" s="228"/>
      <c r="BI153" s="229"/>
      <c r="BJ153" s="227">
        <f t="shared" si="294"/>
        <v>0</v>
      </c>
      <c r="BK153" s="228"/>
      <c r="BL153" s="229"/>
      <c r="BM153" s="227">
        <f t="shared" si="295"/>
        <v>0</v>
      </c>
      <c r="BN153" s="228"/>
      <c r="BO153" s="229"/>
      <c r="BP153" s="227">
        <f t="shared" si="296"/>
        <v>0</v>
      </c>
      <c r="BQ153" s="228"/>
      <c r="BR153" s="244"/>
      <c r="BS153" s="629"/>
    </row>
    <row r="154" spans="1:71" x14ac:dyDescent="0.3">
      <c r="A154" s="615"/>
      <c r="B154" s="618"/>
      <c r="C154" s="740"/>
      <c r="D154" s="733"/>
      <c r="E154" s="627"/>
      <c r="F154" s="242" t="s">
        <v>55</v>
      </c>
      <c r="G154" s="208"/>
      <c r="H154" s="217" t="str">
        <f t="shared" si="270"/>
        <v/>
      </c>
      <c r="I154" s="208"/>
      <c r="J154" s="217" t="str">
        <f t="shared" si="271"/>
        <v/>
      </c>
      <c r="K154" s="208"/>
      <c r="L154" s="217" t="str">
        <f t="shared" si="272"/>
        <v/>
      </c>
      <c r="M154" s="208"/>
      <c r="N154" s="217" t="str">
        <f t="shared" si="273"/>
        <v/>
      </c>
      <c r="O154" s="208"/>
      <c r="P154" s="217" t="str">
        <f t="shared" si="274"/>
        <v/>
      </c>
      <c r="Q154" s="208"/>
      <c r="R154" s="217" t="str">
        <f t="shared" si="275"/>
        <v/>
      </c>
      <c r="S154" s="208"/>
      <c r="T154" s="217" t="str">
        <f t="shared" si="276"/>
        <v/>
      </c>
      <c r="U154" s="208"/>
      <c r="V154" s="217" t="str">
        <f t="shared" si="277"/>
        <v/>
      </c>
      <c r="W154" s="208"/>
      <c r="X154" s="217" t="str">
        <f t="shared" si="278"/>
        <v/>
      </c>
      <c r="Y154" s="208"/>
      <c r="Z154" s="217" t="str">
        <f t="shared" si="279"/>
        <v/>
      </c>
      <c r="AA154" s="208"/>
      <c r="AB154" s="217" t="str">
        <f t="shared" si="280"/>
        <v/>
      </c>
      <c r="AC154" s="208"/>
      <c r="AD154" s="217" t="str">
        <f t="shared" si="281"/>
        <v/>
      </c>
      <c r="AE154" s="208"/>
      <c r="AF154" s="217" t="str">
        <f t="shared" si="282"/>
        <v/>
      </c>
      <c r="AG154" s="208"/>
      <c r="AH154" s="217" t="str">
        <f t="shared" si="283"/>
        <v/>
      </c>
      <c r="AI154" s="208"/>
      <c r="AJ154" s="217" t="str">
        <f t="shared" si="284"/>
        <v/>
      </c>
      <c r="AK154" s="208"/>
      <c r="AL154" s="217" t="str">
        <f t="shared" si="285"/>
        <v/>
      </c>
      <c r="AM154" s="208"/>
      <c r="AN154" s="217" t="str">
        <f t="shared" si="286"/>
        <v/>
      </c>
      <c r="AO154" s="208"/>
      <c r="AP154" s="217" t="str">
        <f t="shared" si="287"/>
        <v/>
      </c>
      <c r="AQ154" s="229"/>
      <c r="AR154" s="227">
        <f t="shared" si="288"/>
        <v>0</v>
      </c>
      <c r="AS154" s="228"/>
      <c r="AT154" s="229"/>
      <c r="AU154" s="227">
        <f t="shared" si="289"/>
        <v>0</v>
      </c>
      <c r="AV154" s="228"/>
      <c r="AW154" s="229"/>
      <c r="AX154" s="227">
        <f t="shared" si="290"/>
        <v>0</v>
      </c>
      <c r="AY154" s="228"/>
      <c r="AZ154" s="229"/>
      <c r="BA154" s="227">
        <f t="shared" si="291"/>
        <v>0</v>
      </c>
      <c r="BB154" s="228"/>
      <c r="BC154" s="229"/>
      <c r="BD154" s="227">
        <f t="shared" si="292"/>
        <v>0</v>
      </c>
      <c r="BE154" s="228"/>
      <c r="BF154" s="229"/>
      <c r="BG154" s="227">
        <f t="shared" si="293"/>
        <v>0</v>
      </c>
      <c r="BH154" s="228"/>
      <c r="BI154" s="229"/>
      <c r="BJ154" s="227">
        <f t="shared" si="294"/>
        <v>0</v>
      </c>
      <c r="BK154" s="228"/>
      <c r="BL154" s="229"/>
      <c r="BM154" s="227">
        <f t="shared" si="295"/>
        <v>0</v>
      </c>
      <c r="BN154" s="228"/>
      <c r="BO154" s="229"/>
      <c r="BP154" s="227">
        <f t="shared" si="296"/>
        <v>0</v>
      </c>
      <c r="BQ154" s="228"/>
      <c r="BR154" s="244"/>
      <c r="BS154" s="218" t="s">
        <v>43</v>
      </c>
    </row>
    <row r="155" spans="1:71" x14ac:dyDescent="0.3">
      <c r="A155" s="615"/>
      <c r="B155" s="618"/>
      <c r="C155" s="740"/>
      <c r="D155" s="733"/>
      <c r="E155" s="627"/>
      <c r="F155" s="242" t="s">
        <v>56</v>
      </c>
      <c r="G155" s="208"/>
      <c r="H155" s="217" t="str">
        <f t="shared" si="270"/>
        <v/>
      </c>
      <c r="I155" s="208"/>
      <c r="J155" s="217" t="str">
        <f t="shared" si="271"/>
        <v/>
      </c>
      <c r="K155" s="208"/>
      <c r="L155" s="217" t="str">
        <f t="shared" si="272"/>
        <v/>
      </c>
      <c r="M155" s="208"/>
      <c r="N155" s="217" t="str">
        <f t="shared" si="273"/>
        <v/>
      </c>
      <c r="O155" s="208"/>
      <c r="P155" s="217" t="str">
        <f t="shared" si="274"/>
        <v/>
      </c>
      <c r="Q155" s="208"/>
      <c r="R155" s="217" t="str">
        <f t="shared" si="275"/>
        <v/>
      </c>
      <c r="S155" s="208"/>
      <c r="T155" s="217" t="str">
        <f t="shared" si="276"/>
        <v/>
      </c>
      <c r="U155" s="208"/>
      <c r="V155" s="217" t="str">
        <f t="shared" si="277"/>
        <v/>
      </c>
      <c r="W155" s="208"/>
      <c r="X155" s="217" t="str">
        <f t="shared" si="278"/>
        <v/>
      </c>
      <c r="Y155" s="208"/>
      <c r="Z155" s="217" t="str">
        <f t="shared" si="279"/>
        <v/>
      </c>
      <c r="AA155" s="208"/>
      <c r="AB155" s="217" t="str">
        <f t="shared" si="280"/>
        <v/>
      </c>
      <c r="AC155" s="208"/>
      <c r="AD155" s="217" t="str">
        <f t="shared" si="281"/>
        <v/>
      </c>
      <c r="AE155" s="208"/>
      <c r="AF155" s="217" t="str">
        <f t="shared" si="282"/>
        <v/>
      </c>
      <c r="AG155" s="208"/>
      <c r="AH155" s="217" t="str">
        <f t="shared" si="283"/>
        <v/>
      </c>
      <c r="AI155" s="208"/>
      <c r="AJ155" s="217" t="str">
        <f t="shared" si="284"/>
        <v/>
      </c>
      <c r="AK155" s="208"/>
      <c r="AL155" s="217" t="str">
        <f t="shared" si="285"/>
        <v/>
      </c>
      <c r="AM155" s="208"/>
      <c r="AN155" s="217" t="str">
        <f t="shared" si="286"/>
        <v/>
      </c>
      <c r="AO155" s="208"/>
      <c r="AP155" s="217" t="str">
        <f t="shared" si="287"/>
        <v/>
      </c>
      <c r="AQ155" s="229"/>
      <c r="AR155" s="227">
        <f t="shared" si="288"/>
        <v>0</v>
      </c>
      <c r="AS155" s="228"/>
      <c r="AT155" s="229"/>
      <c r="AU155" s="227">
        <f t="shared" si="289"/>
        <v>0</v>
      </c>
      <c r="AV155" s="228"/>
      <c r="AW155" s="229"/>
      <c r="AX155" s="227">
        <f t="shared" si="290"/>
        <v>0</v>
      </c>
      <c r="AY155" s="228"/>
      <c r="AZ155" s="229"/>
      <c r="BA155" s="227">
        <f t="shared" si="291"/>
        <v>0</v>
      </c>
      <c r="BB155" s="228"/>
      <c r="BC155" s="229"/>
      <c r="BD155" s="227">
        <f t="shared" si="292"/>
        <v>0</v>
      </c>
      <c r="BE155" s="228"/>
      <c r="BF155" s="229"/>
      <c r="BG155" s="227">
        <f t="shared" si="293"/>
        <v>0</v>
      </c>
      <c r="BH155" s="228"/>
      <c r="BI155" s="229"/>
      <c r="BJ155" s="227">
        <f t="shared" si="294"/>
        <v>0</v>
      </c>
      <c r="BK155" s="228"/>
      <c r="BL155" s="229"/>
      <c r="BM155" s="227">
        <f t="shared" si="295"/>
        <v>0</v>
      </c>
      <c r="BN155" s="228"/>
      <c r="BO155" s="229"/>
      <c r="BP155" s="227">
        <f t="shared" si="296"/>
        <v>0</v>
      </c>
      <c r="BQ155" s="228"/>
      <c r="BR155" s="244"/>
      <c r="BS155" s="629">
        <f>SUM(AR151:AR162,AU151:AU162,AX151:AX162,BA151:BA162,BD151:BD162)</f>
        <v>2015882</v>
      </c>
    </row>
    <row r="156" spans="1:71" x14ac:dyDescent="0.3">
      <c r="A156" s="615"/>
      <c r="B156" s="618"/>
      <c r="C156" s="740"/>
      <c r="D156" s="733"/>
      <c r="E156" s="627"/>
      <c r="F156" s="242" t="s">
        <v>57</v>
      </c>
      <c r="G156" s="208"/>
      <c r="H156" s="214" t="str">
        <f t="shared" si="270"/>
        <v/>
      </c>
      <c r="I156" s="208"/>
      <c r="J156" s="214" t="str">
        <f t="shared" si="271"/>
        <v/>
      </c>
      <c r="K156" s="208"/>
      <c r="L156" s="214" t="str">
        <f t="shared" si="272"/>
        <v/>
      </c>
      <c r="M156" s="208"/>
      <c r="N156" s="214" t="str">
        <f t="shared" si="273"/>
        <v/>
      </c>
      <c r="O156" s="208"/>
      <c r="P156" s="214" t="str">
        <f t="shared" si="274"/>
        <v/>
      </c>
      <c r="Q156" s="208"/>
      <c r="R156" s="214" t="str">
        <f t="shared" si="275"/>
        <v/>
      </c>
      <c r="S156" s="208"/>
      <c r="T156" s="214" t="str">
        <f t="shared" si="276"/>
        <v/>
      </c>
      <c r="U156" s="208"/>
      <c r="V156" s="214" t="str">
        <f t="shared" si="277"/>
        <v/>
      </c>
      <c r="W156" s="208"/>
      <c r="X156" s="214" t="str">
        <f t="shared" si="278"/>
        <v/>
      </c>
      <c r="Y156" s="208"/>
      <c r="Z156" s="214" t="str">
        <f t="shared" si="279"/>
        <v/>
      </c>
      <c r="AA156" s="208"/>
      <c r="AB156" s="214" t="str">
        <f t="shared" si="280"/>
        <v/>
      </c>
      <c r="AC156" s="208"/>
      <c r="AD156" s="214" t="str">
        <f t="shared" si="281"/>
        <v/>
      </c>
      <c r="AE156" s="208"/>
      <c r="AF156" s="214" t="str">
        <f t="shared" si="282"/>
        <v/>
      </c>
      <c r="AG156" s="208"/>
      <c r="AH156" s="214" t="str">
        <f t="shared" si="283"/>
        <v/>
      </c>
      <c r="AI156" s="208"/>
      <c r="AJ156" s="214" t="str">
        <f t="shared" si="284"/>
        <v/>
      </c>
      <c r="AK156" s="208"/>
      <c r="AL156" s="214" t="str">
        <f t="shared" si="285"/>
        <v/>
      </c>
      <c r="AM156" s="208"/>
      <c r="AN156" s="214" t="str">
        <f t="shared" si="286"/>
        <v/>
      </c>
      <c r="AO156" s="208"/>
      <c r="AP156" s="214" t="str">
        <f t="shared" si="287"/>
        <v/>
      </c>
      <c r="AQ156" s="229"/>
      <c r="AR156" s="227">
        <f t="shared" si="288"/>
        <v>0</v>
      </c>
      <c r="AS156" s="228"/>
      <c r="AT156" s="229">
        <v>4000000</v>
      </c>
      <c r="AU156" s="227">
        <f t="shared" si="289"/>
        <v>415882</v>
      </c>
      <c r="AV156" s="228">
        <v>3584118</v>
      </c>
      <c r="AW156" s="229">
        <v>1100000</v>
      </c>
      <c r="AX156" s="227">
        <f t="shared" si="290"/>
        <v>100000</v>
      </c>
      <c r="AY156" s="228">
        <v>1000000</v>
      </c>
      <c r="AZ156" s="229">
        <v>1500000</v>
      </c>
      <c r="BA156" s="227">
        <f t="shared" si="291"/>
        <v>1500000</v>
      </c>
      <c r="BB156" s="228"/>
      <c r="BC156" s="229"/>
      <c r="BD156" s="227">
        <f t="shared" si="292"/>
        <v>0</v>
      </c>
      <c r="BE156" s="228"/>
      <c r="BF156" s="229"/>
      <c r="BG156" s="227">
        <f t="shared" si="293"/>
        <v>0</v>
      </c>
      <c r="BH156" s="228"/>
      <c r="BI156" s="229"/>
      <c r="BJ156" s="227">
        <f t="shared" si="294"/>
        <v>0</v>
      </c>
      <c r="BK156" s="228"/>
      <c r="BL156" s="229"/>
      <c r="BM156" s="227">
        <f t="shared" si="295"/>
        <v>0</v>
      </c>
      <c r="BN156" s="228"/>
      <c r="BO156" s="229"/>
      <c r="BP156" s="227">
        <f t="shared" si="296"/>
        <v>0</v>
      </c>
      <c r="BQ156" s="228"/>
      <c r="BR156" s="244"/>
      <c r="BS156" s="630"/>
    </row>
    <row r="157" spans="1:71" x14ac:dyDescent="0.3">
      <c r="A157" s="615"/>
      <c r="B157" s="618"/>
      <c r="C157" s="740"/>
      <c r="D157" s="733"/>
      <c r="E157" s="627"/>
      <c r="F157" s="242" t="s">
        <v>58</v>
      </c>
      <c r="G157" s="208"/>
      <c r="H157" s="214" t="str">
        <f t="shared" si="270"/>
        <v/>
      </c>
      <c r="I157" s="208"/>
      <c r="J157" s="214" t="str">
        <f t="shared" si="271"/>
        <v/>
      </c>
      <c r="K157" s="208"/>
      <c r="L157" s="214" t="str">
        <f t="shared" si="272"/>
        <v/>
      </c>
      <c r="M157" s="208"/>
      <c r="N157" s="214" t="str">
        <f t="shared" si="273"/>
        <v/>
      </c>
      <c r="O157" s="208"/>
      <c r="P157" s="214" t="str">
        <f t="shared" si="274"/>
        <v/>
      </c>
      <c r="Q157" s="208"/>
      <c r="R157" s="214" t="str">
        <f t="shared" si="275"/>
        <v/>
      </c>
      <c r="S157" s="208"/>
      <c r="T157" s="214" t="str">
        <f t="shared" si="276"/>
        <v/>
      </c>
      <c r="U157" s="208"/>
      <c r="V157" s="214" t="str">
        <f t="shared" si="277"/>
        <v/>
      </c>
      <c r="W157" s="208"/>
      <c r="X157" s="214" t="str">
        <f t="shared" si="278"/>
        <v/>
      </c>
      <c r="Y157" s="208"/>
      <c r="Z157" s="214" t="str">
        <f t="shared" si="279"/>
        <v/>
      </c>
      <c r="AA157" s="208"/>
      <c r="AB157" s="214" t="str">
        <f t="shared" si="280"/>
        <v/>
      </c>
      <c r="AC157" s="208"/>
      <c r="AD157" s="214" t="str">
        <f t="shared" si="281"/>
        <v/>
      </c>
      <c r="AE157" s="208"/>
      <c r="AF157" s="214" t="str">
        <f t="shared" si="282"/>
        <v/>
      </c>
      <c r="AG157" s="208"/>
      <c r="AH157" s="214" t="str">
        <f t="shared" si="283"/>
        <v/>
      </c>
      <c r="AI157" s="208"/>
      <c r="AJ157" s="214" t="str">
        <f t="shared" si="284"/>
        <v/>
      </c>
      <c r="AK157" s="208"/>
      <c r="AL157" s="214" t="str">
        <f t="shared" si="285"/>
        <v/>
      </c>
      <c r="AM157" s="208"/>
      <c r="AN157" s="214" t="str">
        <f t="shared" si="286"/>
        <v/>
      </c>
      <c r="AO157" s="208"/>
      <c r="AP157" s="214" t="str">
        <f t="shared" si="287"/>
        <v/>
      </c>
      <c r="AQ157" s="229"/>
      <c r="AR157" s="227">
        <f t="shared" si="288"/>
        <v>0</v>
      </c>
      <c r="AS157" s="228"/>
      <c r="AT157" s="229"/>
      <c r="AU157" s="227">
        <f t="shared" si="289"/>
        <v>0</v>
      </c>
      <c r="AV157" s="228"/>
      <c r="AW157" s="229"/>
      <c r="AX157" s="227">
        <f t="shared" si="290"/>
        <v>0</v>
      </c>
      <c r="AY157" s="228"/>
      <c r="AZ157" s="229"/>
      <c r="BA157" s="227">
        <f t="shared" si="291"/>
        <v>0</v>
      </c>
      <c r="BB157" s="228"/>
      <c r="BC157" s="229"/>
      <c r="BD157" s="227">
        <f t="shared" si="292"/>
        <v>0</v>
      </c>
      <c r="BE157" s="228"/>
      <c r="BF157" s="229"/>
      <c r="BG157" s="227">
        <f t="shared" si="293"/>
        <v>0</v>
      </c>
      <c r="BH157" s="228"/>
      <c r="BI157" s="229"/>
      <c r="BJ157" s="227">
        <f t="shared" si="294"/>
        <v>0</v>
      </c>
      <c r="BK157" s="228"/>
      <c r="BL157" s="229"/>
      <c r="BM157" s="227">
        <f t="shared" si="295"/>
        <v>0</v>
      </c>
      <c r="BN157" s="228"/>
      <c r="BO157" s="229"/>
      <c r="BP157" s="227">
        <f t="shared" si="296"/>
        <v>0</v>
      </c>
      <c r="BQ157" s="228"/>
      <c r="BR157" s="244"/>
      <c r="BS157" s="218" t="s">
        <v>44</v>
      </c>
    </row>
    <row r="158" spans="1:71" x14ac:dyDescent="0.3">
      <c r="A158" s="615"/>
      <c r="B158" s="618"/>
      <c r="C158" s="740"/>
      <c r="D158" s="733"/>
      <c r="E158" s="627"/>
      <c r="F158" s="242" t="s">
        <v>59</v>
      </c>
      <c r="G158" s="208"/>
      <c r="H158" s="214" t="str">
        <f t="shared" si="270"/>
        <v/>
      </c>
      <c r="I158" s="208"/>
      <c r="J158" s="214" t="str">
        <f t="shared" si="271"/>
        <v/>
      </c>
      <c r="K158" s="208"/>
      <c r="L158" s="214" t="str">
        <f t="shared" si="272"/>
        <v/>
      </c>
      <c r="M158" s="208"/>
      <c r="N158" s="214" t="str">
        <f t="shared" si="273"/>
        <v/>
      </c>
      <c r="O158" s="208"/>
      <c r="P158" s="214" t="str">
        <f t="shared" si="274"/>
        <v/>
      </c>
      <c r="Q158" s="208"/>
      <c r="R158" s="214" t="str">
        <f t="shared" si="275"/>
        <v/>
      </c>
      <c r="S158" s="208"/>
      <c r="T158" s="214" t="str">
        <f t="shared" si="276"/>
        <v/>
      </c>
      <c r="U158" s="208"/>
      <c r="V158" s="214" t="str">
        <f t="shared" si="277"/>
        <v/>
      </c>
      <c r="W158" s="208"/>
      <c r="X158" s="214" t="str">
        <f t="shared" si="278"/>
        <v/>
      </c>
      <c r="Y158" s="208"/>
      <c r="Z158" s="214" t="str">
        <f t="shared" si="279"/>
        <v/>
      </c>
      <c r="AA158" s="208"/>
      <c r="AB158" s="214" t="str">
        <f t="shared" si="280"/>
        <v/>
      </c>
      <c r="AC158" s="208"/>
      <c r="AD158" s="214" t="str">
        <f t="shared" si="281"/>
        <v/>
      </c>
      <c r="AE158" s="208"/>
      <c r="AF158" s="214" t="str">
        <f t="shared" si="282"/>
        <v/>
      </c>
      <c r="AG158" s="208"/>
      <c r="AH158" s="214" t="str">
        <f t="shared" si="283"/>
        <v/>
      </c>
      <c r="AI158" s="208"/>
      <c r="AJ158" s="214" t="str">
        <f t="shared" si="284"/>
        <v/>
      </c>
      <c r="AK158" s="208"/>
      <c r="AL158" s="214" t="str">
        <f t="shared" si="285"/>
        <v/>
      </c>
      <c r="AM158" s="208"/>
      <c r="AN158" s="214" t="str">
        <f t="shared" si="286"/>
        <v/>
      </c>
      <c r="AO158" s="208"/>
      <c r="AP158" s="214" t="str">
        <f t="shared" si="287"/>
        <v/>
      </c>
      <c r="AQ158" s="229"/>
      <c r="AR158" s="227">
        <f t="shared" si="288"/>
        <v>0</v>
      </c>
      <c r="AS158" s="228"/>
      <c r="AT158" s="229"/>
      <c r="AU158" s="227">
        <f t="shared" si="289"/>
        <v>0</v>
      </c>
      <c r="AV158" s="228"/>
      <c r="AW158" s="229"/>
      <c r="AX158" s="227">
        <f t="shared" si="290"/>
        <v>0</v>
      </c>
      <c r="AY158" s="228"/>
      <c r="AZ158" s="229"/>
      <c r="BA158" s="227">
        <f t="shared" si="291"/>
        <v>0</v>
      </c>
      <c r="BB158" s="228"/>
      <c r="BC158" s="229"/>
      <c r="BD158" s="227">
        <f t="shared" si="292"/>
        <v>0</v>
      </c>
      <c r="BE158" s="228"/>
      <c r="BF158" s="229"/>
      <c r="BG158" s="227">
        <f t="shared" si="293"/>
        <v>0</v>
      </c>
      <c r="BH158" s="228"/>
      <c r="BI158" s="229"/>
      <c r="BJ158" s="227">
        <f t="shared" si="294"/>
        <v>0</v>
      </c>
      <c r="BK158" s="228"/>
      <c r="BL158" s="229"/>
      <c r="BM158" s="227">
        <f t="shared" si="295"/>
        <v>0</v>
      </c>
      <c r="BN158" s="228"/>
      <c r="BO158" s="229"/>
      <c r="BP158" s="227">
        <f t="shared" si="296"/>
        <v>0</v>
      </c>
      <c r="BQ158" s="228"/>
      <c r="BR158" s="244"/>
      <c r="BS158" s="629">
        <f>SUM(AS151:AS162,AV151:AV162,AY151:AY162,BB151:BB162,BE151:BE162)+SUM(AP151:AP162,AN151:AN162,AL151:AL162,AJ151:AJ162,AH151:AH162,AF151:AF162,AD151:AD162,AB151:AB162,Z151:Z162,X151:X162,V151:V162,T151:T162,R151:R162,P151:P162,N151:N162,L151:L162,J151:J162,H151:H162)</f>
        <v>5864118</v>
      </c>
    </row>
    <row r="159" spans="1:71" x14ac:dyDescent="0.3">
      <c r="A159" s="615"/>
      <c r="B159" s="618"/>
      <c r="C159" s="740"/>
      <c r="D159" s="733"/>
      <c r="E159" s="627"/>
      <c r="F159" s="242" t="s">
        <v>60</v>
      </c>
      <c r="G159" s="208"/>
      <c r="H159" s="214" t="str">
        <f t="shared" si="270"/>
        <v/>
      </c>
      <c r="I159" s="208"/>
      <c r="J159" s="214" t="str">
        <f t="shared" si="271"/>
        <v/>
      </c>
      <c r="K159" s="208"/>
      <c r="L159" s="214" t="str">
        <f t="shared" si="272"/>
        <v/>
      </c>
      <c r="M159" s="208"/>
      <c r="N159" s="214" t="str">
        <f t="shared" si="273"/>
        <v/>
      </c>
      <c r="O159" s="208"/>
      <c r="P159" s="214" t="str">
        <f t="shared" si="274"/>
        <v/>
      </c>
      <c r="Q159" s="208"/>
      <c r="R159" s="214" t="str">
        <f t="shared" si="275"/>
        <v/>
      </c>
      <c r="S159" s="208"/>
      <c r="T159" s="214" t="str">
        <f t="shared" si="276"/>
        <v/>
      </c>
      <c r="U159" s="208"/>
      <c r="V159" s="214" t="str">
        <f t="shared" si="277"/>
        <v/>
      </c>
      <c r="W159" s="208"/>
      <c r="X159" s="214" t="str">
        <f t="shared" si="278"/>
        <v/>
      </c>
      <c r="Y159" s="208"/>
      <c r="Z159" s="214" t="str">
        <f t="shared" si="279"/>
        <v/>
      </c>
      <c r="AA159" s="208"/>
      <c r="AB159" s="214" t="str">
        <f t="shared" si="280"/>
        <v/>
      </c>
      <c r="AC159" s="208"/>
      <c r="AD159" s="214" t="str">
        <f t="shared" si="281"/>
        <v/>
      </c>
      <c r="AE159" s="208"/>
      <c r="AF159" s="214" t="str">
        <f t="shared" si="282"/>
        <v/>
      </c>
      <c r="AG159" s="208"/>
      <c r="AH159" s="214" t="str">
        <f t="shared" si="283"/>
        <v/>
      </c>
      <c r="AI159" s="208"/>
      <c r="AJ159" s="214" t="str">
        <f t="shared" si="284"/>
        <v/>
      </c>
      <c r="AK159" s="208"/>
      <c r="AL159" s="214" t="str">
        <f t="shared" si="285"/>
        <v/>
      </c>
      <c r="AM159" s="208"/>
      <c r="AN159" s="214" t="str">
        <f t="shared" si="286"/>
        <v/>
      </c>
      <c r="AO159" s="208"/>
      <c r="AP159" s="214" t="str">
        <f t="shared" si="287"/>
        <v/>
      </c>
      <c r="AQ159" s="229"/>
      <c r="AR159" s="227">
        <f t="shared" si="288"/>
        <v>0</v>
      </c>
      <c r="AS159" s="228"/>
      <c r="AT159" s="229"/>
      <c r="AU159" s="227">
        <f t="shared" si="289"/>
        <v>0</v>
      </c>
      <c r="AV159" s="228"/>
      <c r="AW159" s="229"/>
      <c r="AX159" s="227">
        <f t="shared" si="290"/>
        <v>0</v>
      </c>
      <c r="AY159" s="228"/>
      <c r="AZ159" s="229"/>
      <c r="BA159" s="227">
        <f t="shared" si="291"/>
        <v>0</v>
      </c>
      <c r="BB159" s="228"/>
      <c r="BC159" s="229"/>
      <c r="BD159" s="227">
        <f t="shared" si="292"/>
        <v>0</v>
      </c>
      <c r="BE159" s="228"/>
      <c r="BF159" s="229"/>
      <c r="BG159" s="227">
        <f t="shared" si="293"/>
        <v>0</v>
      </c>
      <c r="BH159" s="228"/>
      <c r="BI159" s="229"/>
      <c r="BJ159" s="227">
        <f t="shared" si="294"/>
        <v>0</v>
      </c>
      <c r="BK159" s="228"/>
      <c r="BL159" s="229"/>
      <c r="BM159" s="227">
        <f t="shared" si="295"/>
        <v>0</v>
      </c>
      <c r="BN159" s="228"/>
      <c r="BO159" s="229"/>
      <c r="BP159" s="227">
        <f t="shared" si="296"/>
        <v>0</v>
      </c>
      <c r="BQ159" s="228"/>
      <c r="BR159" s="244"/>
      <c r="BS159" s="629"/>
    </row>
    <row r="160" spans="1:71" x14ac:dyDescent="0.3">
      <c r="A160" s="615"/>
      <c r="B160" s="618"/>
      <c r="C160" s="740"/>
      <c r="D160" s="733"/>
      <c r="E160" s="627"/>
      <c r="F160" s="242" t="s">
        <v>61</v>
      </c>
      <c r="G160" s="208"/>
      <c r="H160" s="217" t="str">
        <f t="shared" si="270"/>
        <v/>
      </c>
      <c r="I160" s="208"/>
      <c r="J160" s="217" t="str">
        <f t="shared" si="271"/>
        <v/>
      </c>
      <c r="K160" s="208"/>
      <c r="L160" s="217" t="str">
        <f t="shared" si="272"/>
        <v/>
      </c>
      <c r="M160" s="208"/>
      <c r="N160" s="217" t="str">
        <f t="shared" si="273"/>
        <v/>
      </c>
      <c r="O160" s="208"/>
      <c r="P160" s="217" t="str">
        <f t="shared" si="274"/>
        <v/>
      </c>
      <c r="Q160" s="208"/>
      <c r="R160" s="217" t="str">
        <f t="shared" si="275"/>
        <v/>
      </c>
      <c r="S160" s="208"/>
      <c r="T160" s="217" t="str">
        <f t="shared" si="276"/>
        <v/>
      </c>
      <c r="U160" s="208"/>
      <c r="V160" s="217" t="str">
        <f t="shared" si="277"/>
        <v/>
      </c>
      <c r="W160" s="208"/>
      <c r="X160" s="217" t="str">
        <f t="shared" si="278"/>
        <v/>
      </c>
      <c r="Y160" s="208"/>
      <c r="Z160" s="217" t="str">
        <f t="shared" si="279"/>
        <v/>
      </c>
      <c r="AA160" s="208"/>
      <c r="AB160" s="217" t="str">
        <f t="shared" si="280"/>
        <v/>
      </c>
      <c r="AC160" s="208"/>
      <c r="AD160" s="217" t="str">
        <f t="shared" si="281"/>
        <v/>
      </c>
      <c r="AE160" s="208"/>
      <c r="AF160" s="217" t="str">
        <f t="shared" si="282"/>
        <v/>
      </c>
      <c r="AG160" s="208"/>
      <c r="AH160" s="217" t="str">
        <f t="shared" si="283"/>
        <v/>
      </c>
      <c r="AI160" s="208"/>
      <c r="AJ160" s="217" t="str">
        <f t="shared" si="284"/>
        <v/>
      </c>
      <c r="AK160" s="208"/>
      <c r="AL160" s="217" t="str">
        <f t="shared" si="285"/>
        <v/>
      </c>
      <c r="AM160" s="208"/>
      <c r="AN160" s="217" t="str">
        <f t="shared" si="286"/>
        <v/>
      </c>
      <c r="AO160" s="208"/>
      <c r="AP160" s="217" t="str">
        <f t="shared" si="287"/>
        <v/>
      </c>
      <c r="AQ160" s="229"/>
      <c r="AR160" s="227">
        <f t="shared" si="288"/>
        <v>0</v>
      </c>
      <c r="AS160" s="228"/>
      <c r="AT160" s="229"/>
      <c r="AU160" s="227">
        <f t="shared" si="289"/>
        <v>0</v>
      </c>
      <c r="AV160" s="228"/>
      <c r="AW160" s="229"/>
      <c r="AX160" s="227">
        <f t="shared" si="290"/>
        <v>0</v>
      </c>
      <c r="AY160" s="228"/>
      <c r="AZ160" s="229"/>
      <c r="BA160" s="227">
        <f t="shared" si="291"/>
        <v>0</v>
      </c>
      <c r="BB160" s="228"/>
      <c r="BC160" s="229"/>
      <c r="BD160" s="227">
        <f t="shared" si="292"/>
        <v>0</v>
      </c>
      <c r="BE160" s="228"/>
      <c r="BF160" s="229"/>
      <c r="BG160" s="227">
        <f t="shared" si="293"/>
        <v>0</v>
      </c>
      <c r="BH160" s="228"/>
      <c r="BI160" s="229"/>
      <c r="BJ160" s="227">
        <f t="shared" si="294"/>
        <v>0</v>
      </c>
      <c r="BK160" s="228"/>
      <c r="BL160" s="229"/>
      <c r="BM160" s="227">
        <f t="shared" si="295"/>
        <v>0</v>
      </c>
      <c r="BN160" s="228"/>
      <c r="BO160" s="229"/>
      <c r="BP160" s="227">
        <f t="shared" si="296"/>
        <v>0</v>
      </c>
      <c r="BQ160" s="228"/>
      <c r="BR160" s="244"/>
      <c r="BS160" s="218" t="s">
        <v>62</v>
      </c>
    </row>
    <row r="161" spans="1:71" x14ac:dyDescent="0.3">
      <c r="A161" s="615"/>
      <c r="B161" s="618"/>
      <c r="C161" s="740"/>
      <c r="D161" s="733"/>
      <c r="E161" s="627"/>
      <c r="F161" s="242" t="s">
        <v>63</v>
      </c>
      <c r="G161" s="208"/>
      <c r="H161" s="214" t="str">
        <f t="shared" si="270"/>
        <v/>
      </c>
      <c r="I161" s="208"/>
      <c r="J161" s="214" t="str">
        <f t="shared" si="271"/>
        <v/>
      </c>
      <c r="K161" s="208"/>
      <c r="L161" s="214" t="str">
        <f t="shared" si="272"/>
        <v/>
      </c>
      <c r="M161" s="208"/>
      <c r="N161" s="214" t="str">
        <f t="shared" si="273"/>
        <v/>
      </c>
      <c r="O161" s="208"/>
      <c r="P161" s="214" t="str">
        <f t="shared" si="274"/>
        <v/>
      </c>
      <c r="Q161" s="208"/>
      <c r="R161" s="214" t="str">
        <f t="shared" si="275"/>
        <v/>
      </c>
      <c r="S161" s="208"/>
      <c r="T161" s="214" t="str">
        <f t="shared" si="276"/>
        <v/>
      </c>
      <c r="U161" s="208"/>
      <c r="V161" s="214" t="str">
        <f t="shared" si="277"/>
        <v/>
      </c>
      <c r="W161" s="208"/>
      <c r="X161" s="214" t="str">
        <f t="shared" si="278"/>
        <v/>
      </c>
      <c r="Y161" s="208"/>
      <c r="Z161" s="214" t="str">
        <f t="shared" si="279"/>
        <v/>
      </c>
      <c r="AA161" s="208"/>
      <c r="AB161" s="214" t="str">
        <f t="shared" si="280"/>
        <v/>
      </c>
      <c r="AC161" s="208"/>
      <c r="AD161" s="214" t="str">
        <f t="shared" si="281"/>
        <v/>
      </c>
      <c r="AE161" s="208"/>
      <c r="AF161" s="214" t="str">
        <f t="shared" si="282"/>
        <v/>
      </c>
      <c r="AG161" s="208"/>
      <c r="AH161" s="214" t="str">
        <f t="shared" si="283"/>
        <v/>
      </c>
      <c r="AI161" s="208"/>
      <c r="AJ161" s="214" t="str">
        <f t="shared" si="284"/>
        <v/>
      </c>
      <c r="AK161" s="208"/>
      <c r="AL161" s="214" t="str">
        <f t="shared" si="285"/>
        <v/>
      </c>
      <c r="AM161" s="208"/>
      <c r="AN161" s="214" t="str">
        <f t="shared" si="286"/>
        <v/>
      </c>
      <c r="AO161" s="208"/>
      <c r="AP161" s="214" t="str">
        <f t="shared" si="287"/>
        <v/>
      </c>
      <c r="AQ161" s="229"/>
      <c r="AR161" s="227">
        <f t="shared" si="288"/>
        <v>0</v>
      </c>
      <c r="AS161" s="228"/>
      <c r="AT161" s="229"/>
      <c r="AU161" s="227">
        <f t="shared" si="289"/>
        <v>0</v>
      </c>
      <c r="AV161" s="228"/>
      <c r="AW161" s="229"/>
      <c r="AX161" s="227">
        <f t="shared" si="290"/>
        <v>0</v>
      </c>
      <c r="AY161" s="228"/>
      <c r="AZ161" s="229"/>
      <c r="BA161" s="227">
        <f t="shared" si="291"/>
        <v>0</v>
      </c>
      <c r="BB161" s="228"/>
      <c r="BC161" s="229"/>
      <c r="BD161" s="227">
        <f t="shared" si="292"/>
        <v>0</v>
      </c>
      <c r="BE161" s="228"/>
      <c r="BF161" s="229"/>
      <c r="BG161" s="227">
        <f t="shared" si="293"/>
        <v>0</v>
      </c>
      <c r="BH161" s="228"/>
      <c r="BI161" s="229"/>
      <c r="BJ161" s="227">
        <f t="shared" si="294"/>
        <v>0</v>
      </c>
      <c r="BK161" s="228"/>
      <c r="BL161" s="229"/>
      <c r="BM161" s="227">
        <f t="shared" si="295"/>
        <v>0</v>
      </c>
      <c r="BN161" s="228"/>
      <c r="BO161" s="229"/>
      <c r="BP161" s="227">
        <f t="shared" si="296"/>
        <v>0</v>
      </c>
      <c r="BQ161" s="228"/>
      <c r="BR161" s="244"/>
      <c r="BS161" s="653">
        <f>BS158/BS152</f>
        <v>0.74417741116751268</v>
      </c>
    </row>
    <row r="162" spans="1:71" ht="15" thickBot="1" x14ac:dyDescent="0.35">
      <c r="A162" s="616"/>
      <c r="B162" s="619"/>
      <c r="C162" s="741"/>
      <c r="D162" s="734"/>
      <c r="E162" s="628"/>
      <c r="F162" s="243" t="s">
        <v>64</v>
      </c>
      <c r="G162" s="220"/>
      <c r="H162" s="221" t="str">
        <f t="shared" si="270"/>
        <v/>
      </c>
      <c r="I162" s="220"/>
      <c r="J162" s="221" t="str">
        <f t="shared" si="271"/>
        <v/>
      </c>
      <c r="K162" s="220"/>
      <c r="L162" s="221" t="str">
        <f t="shared" si="272"/>
        <v/>
      </c>
      <c r="M162" s="220"/>
      <c r="N162" s="221" t="str">
        <f t="shared" si="273"/>
        <v/>
      </c>
      <c r="O162" s="220"/>
      <c r="P162" s="221" t="str">
        <f t="shared" si="274"/>
        <v/>
      </c>
      <c r="Q162" s="220"/>
      <c r="R162" s="221" t="str">
        <f t="shared" si="275"/>
        <v/>
      </c>
      <c r="S162" s="220"/>
      <c r="T162" s="221" t="str">
        <f t="shared" si="276"/>
        <v/>
      </c>
      <c r="U162" s="220"/>
      <c r="V162" s="221" t="str">
        <f t="shared" si="277"/>
        <v/>
      </c>
      <c r="W162" s="220"/>
      <c r="X162" s="221" t="str">
        <f t="shared" si="278"/>
        <v/>
      </c>
      <c r="Y162" s="220"/>
      <c r="Z162" s="221" t="str">
        <f t="shared" si="279"/>
        <v/>
      </c>
      <c r="AA162" s="220"/>
      <c r="AB162" s="221" t="str">
        <f t="shared" si="280"/>
        <v/>
      </c>
      <c r="AC162" s="220"/>
      <c r="AD162" s="221" t="str">
        <f t="shared" si="281"/>
        <v/>
      </c>
      <c r="AE162" s="220"/>
      <c r="AF162" s="221" t="str">
        <f t="shared" si="282"/>
        <v/>
      </c>
      <c r="AG162" s="220"/>
      <c r="AH162" s="221" t="str">
        <f t="shared" si="283"/>
        <v/>
      </c>
      <c r="AI162" s="220"/>
      <c r="AJ162" s="221" t="str">
        <f t="shared" si="284"/>
        <v/>
      </c>
      <c r="AK162" s="220"/>
      <c r="AL162" s="221" t="str">
        <f t="shared" si="285"/>
        <v/>
      </c>
      <c r="AM162" s="220"/>
      <c r="AN162" s="221" t="str">
        <f t="shared" si="286"/>
        <v/>
      </c>
      <c r="AO162" s="220"/>
      <c r="AP162" s="221" t="str">
        <f t="shared" si="287"/>
        <v/>
      </c>
      <c r="AQ162" s="231"/>
      <c r="AR162" s="232">
        <f t="shared" si="288"/>
        <v>0</v>
      </c>
      <c r="AS162" s="233"/>
      <c r="AT162" s="231"/>
      <c r="AU162" s="232">
        <f t="shared" si="289"/>
        <v>0</v>
      </c>
      <c r="AV162" s="233"/>
      <c r="AW162" s="231"/>
      <c r="AX162" s="232">
        <f t="shared" si="290"/>
        <v>0</v>
      </c>
      <c r="AY162" s="233"/>
      <c r="AZ162" s="231"/>
      <c r="BA162" s="232">
        <f t="shared" si="291"/>
        <v>0</v>
      </c>
      <c r="BB162" s="233"/>
      <c r="BC162" s="231"/>
      <c r="BD162" s="232">
        <f t="shared" si="292"/>
        <v>0</v>
      </c>
      <c r="BE162" s="233"/>
      <c r="BF162" s="231"/>
      <c r="BG162" s="232">
        <f t="shared" si="293"/>
        <v>0</v>
      </c>
      <c r="BH162" s="233"/>
      <c r="BI162" s="231"/>
      <c r="BJ162" s="232">
        <f t="shared" si="294"/>
        <v>0</v>
      </c>
      <c r="BK162" s="233"/>
      <c r="BL162" s="231"/>
      <c r="BM162" s="232">
        <f t="shared" si="295"/>
        <v>0</v>
      </c>
      <c r="BN162" s="233"/>
      <c r="BO162" s="231"/>
      <c r="BP162" s="232">
        <f t="shared" si="296"/>
        <v>0</v>
      </c>
      <c r="BQ162" s="233"/>
      <c r="BR162" s="245"/>
      <c r="BS162" s="654"/>
    </row>
    <row r="163" spans="1:71" ht="15" hidden="1" customHeight="1" x14ac:dyDescent="0.3">
      <c r="A163" s="643" t="s">
        <v>27</v>
      </c>
      <c r="B163" s="645" t="s">
        <v>28</v>
      </c>
      <c r="C163" s="645" t="s">
        <v>154</v>
      </c>
      <c r="D163" s="645" t="s">
        <v>30</v>
      </c>
      <c r="E163" s="635" t="s">
        <v>31</v>
      </c>
      <c r="F163" s="647" t="s">
        <v>32</v>
      </c>
      <c r="G163" s="639" t="s">
        <v>33</v>
      </c>
      <c r="H163" s="641" t="s">
        <v>34</v>
      </c>
      <c r="I163" s="639" t="s">
        <v>33</v>
      </c>
      <c r="J163" s="641" t="s">
        <v>34</v>
      </c>
      <c r="K163" s="639" t="s">
        <v>33</v>
      </c>
      <c r="L163" s="641" t="s">
        <v>34</v>
      </c>
      <c r="M163" s="639" t="s">
        <v>33</v>
      </c>
      <c r="N163" s="641" t="s">
        <v>34</v>
      </c>
      <c r="O163" s="639" t="s">
        <v>33</v>
      </c>
      <c r="P163" s="641" t="s">
        <v>34</v>
      </c>
      <c r="Q163" s="639" t="s">
        <v>33</v>
      </c>
      <c r="R163" s="641" t="s">
        <v>34</v>
      </c>
      <c r="S163" s="639" t="s">
        <v>33</v>
      </c>
      <c r="T163" s="641" t="s">
        <v>34</v>
      </c>
      <c r="U163" s="639" t="s">
        <v>33</v>
      </c>
      <c r="V163" s="641" t="s">
        <v>34</v>
      </c>
      <c r="W163" s="639" t="s">
        <v>33</v>
      </c>
      <c r="X163" s="641" t="s">
        <v>34</v>
      </c>
      <c r="Y163" s="639" t="s">
        <v>33</v>
      </c>
      <c r="Z163" s="641" t="s">
        <v>34</v>
      </c>
      <c r="AA163" s="639" t="s">
        <v>33</v>
      </c>
      <c r="AB163" s="641" t="s">
        <v>34</v>
      </c>
      <c r="AC163" s="639" t="s">
        <v>33</v>
      </c>
      <c r="AD163" s="641" t="s">
        <v>34</v>
      </c>
      <c r="AE163" s="639" t="s">
        <v>33</v>
      </c>
      <c r="AF163" s="641" t="s">
        <v>34</v>
      </c>
      <c r="AG163" s="639" t="s">
        <v>33</v>
      </c>
      <c r="AH163" s="641" t="s">
        <v>34</v>
      </c>
      <c r="AI163" s="639" t="s">
        <v>33</v>
      </c>
      <c r="AJ163" s="641" t="s">
        <v>34</v>
      </c>
      <c r="AK163" s="639" t="s">
        <v>33</v>
      </c>
      <c r="AL163" s="641" t="s">
        <v>34</v>
      </c>
      <c r="AM163" s="639" t="s">
        <v>33</v>
      </c>
      <c r="AN163" s="641" t="s">
        <v>34</v>
      </c>
      <c r="AO163" s="639" t="s">
        <v>33</v>
      </c>
      <c r="AP163" s="641" t="s">
        <v>34</v>
      </c>
      <c r="AQ163" s="656" t="s">
        <v>33</v>
      </c>
      <c r="AR163" s="658" t="s">
        <v>35</v>
      </c>
      <c r="AS163" s="660" t="s">
        <v>34</v>
      </c>
      <c r="AT163" s="656" t="s">
        <v>33</v>
      </c>
      <c r="AU163" s="658" t="s">
        <v>35</v>
      </c>
      <c r="AV163" s="660" t="s">
        <v>34</v>
      </c>
      <c r="AW163" s="656" t="s">
        <v>33</v>
      </c>
      <c r="AX163" s="658" t="s">
        <v>35</v>
      </c>
      <c r="AY163" s="660" t="s">
        <v>34</v>
      </c>
      <c r="AZ163" s="633" t="s">
        <v>33</v>
      </c>
      <c r="BA163" s="635" t="s">
        <v>35</v>
      </c>
      <c r="BB163" s="637" t="s">
        <v>34</v>
      </c>
      <c r="BC163" s="633" t="s">
        <v>33</v>
      </c>
      <c r="BD163" s="635" t="s">
        <v>35</v>
      </c>
      <c r="BE163" s="637" t="s">
        <v>34</v>
      </c>
      <c r="BF163" s="633" t="s">
        <v>33</v>
      </c>
      <c r="BG163" s="635" t="s">
        <v>35</v>
      </c>
      <c r="BH163" s="637" t="s">
        <v>34</v>
      </c>
      <c r="BI163" s="633" t="s">
        <v>33</v>
      </c>
      <c r="BJ163" s="635" t="s">
        <v>35</v>
      </c>
      <c r="BK163" s="637" t="s">
        <v>34</v>
      </c>
      <c r="BL163" s="633" t="s">
        <v>33</v>
      </c>
      <c r="BM163" s="635" t="s">
        <v>35</v>
      </c>
      <c r="BN163" s="637" t="s">
        <v>34</v>
      </c>
      <c r="BO163" s="633" t="s">
        <v>33</v>
      </c>
      <c r="BP163" s="635" t="s">
        <v>35</v>
      </c>
      <c r="BQ163" s="637" t="s">
        <v>34</v>
      </c>
      <c r="BR163" s="737" t="s">
        <v>33</v>
      </c>
      <c r="BS163" s="612" t="s">
        <v>36</v>
      </c>
    </row>
    <row r="164" spans="1:71" ht="15" hidden="1" customHeight="1" x14ac:dyDescent="0.3">
      <c r="A164" s="644"/>
      <c r="B164" s="646"/>
      <c r="C164" s="646"/>
      <c r="D164" s="646"/>
      <c r="E164" s="636"/>
      <c r="F164" s="648"/>
      <c r="G164" s="640"/>
      <c r="H164" s="642"/>
      <c r="I164" s="640"/>
      <c r="J164" s="642"/>
      <c r="K164" s="640"/>
      <c r="L164" s="642"/>
      <c r="M164" s="640"/>
      <c r="N164" s="642"/>
      <c r="O164" s="640"/>
      <c r="P164" s="642"/>
      <c r="Q164" s="640"/>
      <c r="R164" s="642"/>
      <c r="S164" s="640"/>
      <c r="T164" s="642"/>
      <c r="U164" s="640"/>
      <c r="V164" s="642"/>
      <c r="W164" s="640"/>
      <c r="X164" s="642"/>
      <c r="Y164" s="640"/>
      <c r="Z164" s="642"/>
      <c r="AA164" s="640"/>
      <c r="AB164" s="642"/>
      <c r="AC164" s="640"/>
      <c r="AD164" s="642"/>
      <c r="AE164" s="640"/>
      <c r="AF164" s="642"/>
      <c r="AG164" s="640"/>
      <c r="AH164" s="642"/>
      <c r="AI164" s="640"/>
      <c r="AJ164" s="642"/>
      <c r="AK164" s="640"/>
      <c r="AL164" s="642"/>
      <c r="AM164" s="640"/>
      <c r="AN164" s="642"/>
      <c r="AO164" s="640"/>
      <c r="AP164" s="642"/>
      <c r="AQ164" s="634"/>
      <c r="AR164" s="636"/>
      <c r="AS164" s="638"/>
      <c r="AT164" s="634"/>
      <c r="AU164" s="636"/>
      <c r="AV164" s="638"/>
      <c r="AW164" s="634"/>
      <c r="AX164" s="636"/>
      <c r="AY164" s="638"/>
      <c r="AZ164" s="634"/>
      <c r="BA164" s="636"/>
      <c r="BB164" s="638"/>
      <c r="BC164" s="634"/>
      <c r="BD164" s="636"/>
      <c r="BE164" s="638"/>
      <c r="BF164" s="634"/>
      <c r="BG164" s="636"/>
      <c r="BH164" s="638"/>
      <c r="BI164" s="634"/>
      <c r="BJ164" s="636"/>
      <c r="BK164" s="638"/>
      <c r="BL164" s="634"/>
      <c r="BM164" s="636"/>
      <c r="BN164" s="638"/>
      <c r="BO164" s="634"/>
      <c r="BP164" s="636"/>
      <c r="BQ164" s="638"/>
      <c r="BR164" s="738"/>
      <c r="BS164" s="613"/>
    </row>
    <row r="165" spans="1:71" ht="15" hidden="1" customHeight="1" x14ac:dyDescent="0.3">
      <c r="A165" s="614" t="s">
        <v>179</v>
      </c>
      <c r="B165" s="617">
        <v>2387</v>
      </c>
      <c r="C165" s="729" t="s">
        <v>345</v>
      </c>
      <c r="D165" s="732" t="s">
        <v>180</v>
      </c>
      <c r="E165" s="626" t="s">
        <v>178</v>
      </c>
      <c r="F165" s="241" t="s">
        <v>41</v>
      </c>
      <c r="G165" s="208"/>
      <c r="H165" s="209" t="str">
        <f t="shared" ref="H165:H176" si="297">IF(G165&gt;0,G165,"")</f>
        <v/>
      </c>
      <c r="I165" s="208"/>
      <c r="J165" s="209" t="str">
        <f t="shared" ref="J165:J176" si="298">IF(I165&gt;0,I165,"")</f>
        <v/>
      </c>
      <c r="K165" s="208"/>
      <c r="L165" s="209" t="str">
        <f t="shared" ref="L165:L176" si="299">IF(K165&gt;0,K165,"")</f>
        <v/>
      </c>
      <c r="M165" s="208"/>
      <c r="N165" s="209" t="str">
        <f t="shared" ref="N165:N176" si="300">IF(M165&gt;0,M165,"")</f>
        <v/>
      </c>
      <c r="O165" s="208"/>
      <c r="P165" s="209" t="str">
        <f t="shared" ref="P165:P176" si="301">IF(O165&gt;0,O165,"")</f>
        <v/>
      </c>
      <c r="Q165" s="208"/>
      <c r="R165" s="209" t="str">
        <f t="shared" ref="R165:R176" si="302">IF(Q165&gt;0,Q165,"")</f>
        <v/>
      </c>
      <c r="S165" s="208"/>
      <c r="T165" s="209" t="str">
        <f t="shared" ref="T165:T176" si="303">IF(S165&gt;0,S165,"")</f>
        <v/>
      </c>
      <c r="U165" s="208"/>
      <c r="V165" s="209" t="str">
        <f t="shared" ref="V165:V176" si="304">IF(U165&gt;0,U165,"")</f>
        <v/>
      </c>
      <c r="W165" s="208"/>
      <c r="X165" s="209" t="str">
        <f t="shared" ref="X165:X176" si="305">IF(W165&gt;0,W165,"")</f>
        <v/>
      </c>
      <c r="Y165" s="208"/>
      <c r="Z165" s="209" t="str">
        <f t="shared" ref="Z165:Z176" si="306">IF(Y165&gt;0,Y165,"")</f>
        <v/>
      </c>
      <c r="AA165" s="208"/>
      <c r="AB165" s="209" t="str">
        <f t="shared" ref="AB165:AB176" si="307">IF(AA165&gt;0,AA165,"")</f>
        <v/>
      </c>
      <c r="AC165" s="208"/>
      <c r="AD165" s="209" t="str">
        <f t="shared" ref="AD165:AD176" si="308">IF(AC165&gt;0,AC165,"")</f>
        <v/>
      </c>
      <c r="AE165" s="208"/>
      <c r="AF165" s="209" t="str">
        <f t="shared" ref="AF165:AF176" si="309">IF(AE165&gt;0,AE165,"")</f>
        <v/>
      </c>
      <c r="AG165" s="208"/>
      <c r="AH165" s="209" t="str">
        <f t="shared" ref="AH165:AH176" si="310">IF(AG165&gt;0,AG165,"")</f>
        <v/>
      </c>
      <c r="AI165" s="208"/>
      <c r="AJ165" s="209" t="str">
        <f t="shared" ref="AJ165:AJ176" si="311">IF(AI165&gt;0,AI165,"")</f>
        <v/>
      </c>
      <c r="AK165" s="208"/>
      <c r="AL165" s="209" t="str">
        <f t="shared" ref="AL165:AL176" si="312">IF(AK165&gt;0,AK165,"")</f>
        <v/>
      </c>
      <c r="AM165" s="208"/>
      <c r="AN165" s="209" t="str">
        <f t="shared" ref="AN165:AN176" si="313">IF(AM165&gt;0,AM165,"")</f>
        <v/>
      </c>
      <c r="AO165" s="208"/>
      <c r="AP165" s="209" t="str">
        <f t="shared" ref="AP165:AP176" si="314">IF(AO165&gt;0,AO165,"")</f>
        <v/>
      </c>
      <c r="AQ165" s="229"/>
      <c r="AR165" s="225">
        <f>AQ165-AS165</f>
        <v>0</v>
      </c>
      <c r="AS165" s="226"/>
      <c r="AT165" s="229">
        <v>352000</v>
      </c>
      <c r="AU165" s="225">
        <f t="shared" ref="AU165:AU176" si="315">AT165-AV165</f>
        <v>0</v>
      </c>
      <c r="AV165" s="226">
        <v>352000</v>
      </c>
      <c r="AW165" s="229"/>
      <c r="AX165" s="225">
        <f t="shared" ref="AX165:AX176" si="316">AW165-AY165</f>
        <v>0</v>
      </c>
      <c r="AY165" s="226"/>
      <c r="AZ165" s="229"/>
      <c r="BA165" s="225">
        <f t="shared" ref="BA165:BA176" si="317">AZ165-BB165</f>
        <v>0</v>
      </c>
      <c r="BB165" s="226"/>
      <c r="BC165" s="229"/>
      <c r="BD165" s="225">
        <f t="shared" ref="BD165:BD176" si="318">BC165-BE165</f>
        <v>0</v>
      </c>
      <c r="BE165" s="226"/>
      <c r="BF165" s="229"/>
      <c r="BG165" s="225">
        <f t="shared" ref="BG165:BG176" si="319">BF165-BH165</f>
        <v>0</v>
      </c>
      <c r="BH165" s="226"/>
      <c r="BI165" s="229"/>
      <c r="BJ165" s="225">
        <f t="shared" ref="BJ165:BJ176" si="320">BI165-BK165</f>
        <v>0</v>
      </c>
      <c r="BK165" s="226"/>
      <c r="BL165" s="229"/>
      <c r="BM165" s="225">
        <f t="shared" ref="BM165:BM176" si="321">BL165-BN165</f>
        <v>0</v>
      </c>
      <c r="BN165" s="226"/>
      <c r="BO165" s="229"/>
      <c r="BP165" s="225">
        <f t="shared" ref="BP165:BP176" si="322">BO165-BQ165</f>
        <v>0</v>
      </c>
      <c r="BQ165" s="226"/>
      <c r="BR165" s="244"/>
      <c r="BS165" s="213" t="s">
        <v>42</v>
      </c>
    </row>
    <row r="166" spans="1:71" hidden="1" x14ac:dyDescent="0.3">
      <c r="A166" s="615"/>
      <c r="B166" s="618"/>
      <c r="C166" s="730"/>
      <c r="D166" s="733"/>
      <c r="E166" s="627"/>
      <c r="F166" s="242" t="s">
        <v>53</v>
      </c>
      <c r="G166" s="208"/>
      <c r="H166" s="214" t="str">
        <f t="shared" si="297"/>
        <v/>
      </c>
      <c r="I166" s="208"/>
      <c r="J166" s="214" t="str">
        <f t="shared" si="298"/>
        <v/>
      </c>
      <c r="K166" s="208"/>
      <c r="L166" s="214" t="str">
        <f t="shared" si="299"/>
        <v/>
      </c>
      <c r="M166" s="208"/>
      <c r="N166" s="214" t="str">
        <f t="shared" si="300"/>
        <v/>
      </c>
      <c r="O166" s="208"/>
      <c r="P166" s="214" t="str">
        <f t="shared" si="301"/>
        <v/>
      </c>
      <c r="Q166" s="208"/>
      <c r="R166" s="214" t="str">
        <f t="shared" si="302"/>
        <v/>
      </c>
      <c r="S166" s="208"/>
      <c r="T166" s="214" t="str">
        <f t="shared" si="303"/>
        <v/>
      </c>
      <c r="U166" s="208"/>
      <c r="V166" s="214" t="str">
        <f t="shared" si="304"/>
        <v/>
      </c>
      <c r="W166" s="208"/>
      <c r="X166" s="214" t="str">
        <f t="shared" si="305"/>
        <v/>
      </c>
      <c r="Y166" s="208"/>
      <c r="Z166" s="214" t="str">
        <f t="shared" si="306"/>
        <v/>
      </c>
      <c r="AA166" s="208"/>
      <c r="AB166" s="214" t="str">
        <f t="shared" si="307"/>
        <v/>
      </c>
      <c r="AC166" s="208"/>
      <c r="AD166" s="214" t="str">
        <f t="shared" si="308"/>
        <v/>
      </c>
      <c r="AE166" s="208"/>
      <c r="AF166" s="214" t="str">
        <f t="shared" si="309"/>
        <v/>
      </c>
      <c r="AG166" s="208"/>
      <c r="AH166" s="214" t="str">
        <f t="shared" si="310"/>
        <v/>
      </c>
      <c r="AI166" s="208"/>
      <c r="AJ166" s="214" t="str">
        <f t="shared" si="311"/>
        <v/>
      </c>
      <c r="AK166" s="208"/>
      <c r="AL166" s="214" t="str">
        <f t="shared" si="312"/>
        <v/>
      </c>
      <c r="AM166" s="208"/>
      <c r="AN166" s="214" t="str">
        <f t="shared" si="313"/>
        <v/>
      </c>
      <c r="AO166" s="208"/>
      <c r="AP166" s="214" t="str">
        <f t="shared" si="314"/>
        <v/>
      </c>
      <c r="AQ166" s="229"/>
      <c r="AR166" s="227">
        <f>AQ166-AS166</f>
        <v>0</v>
      </c>
      <c r="AS166" s="228"/>
      <c r="AT166" s="229"/>
      <c r="AU166" s="227">
        <f t="shared" si="315"/>
        <v>0</v>
      </c>
      <c r="AV166" s="228"/>
      <c r="AW166" s="229"/>
      <c r="AX166" s="227">
        <f t="shared" si="316"/>
        <v>0</v>
      </c>
      <c r="AY166" s="228"/>
      <c r="AZ166" s="229"/>
      <c r="BA166" s="227">
        <f t="shared" si="317"/>
        <v>0</v>
      </c>
      <c r="BB166" s="228"/>
      <c r="BC166" s="229"/>
      <c r="BD166" s="227">
        <f t="shared" si="318"/>
        <v>0</v>
      </c>
      <c r="BE166" s="228"/>
      <c r="BF166" s="229"/>
      <c r="BG166" s="227">
        <f t="shared" si="319"/>
        <v>0</v>
      </c>
      <c r="BH166" s="228"/>
      <c r="BI166" s="229"/>
      <c r="BJ166" s="227">
        <f t="shared" si="320"/>
        <v>0</v>
      </c>
      <c r="BK166" s="228"/>
      <c r="BL166" s="229"/>
      <c r="BM166" s="227">
        <f t="shared" si="321"/>
        <v>0</v>
      </c>
      <c r="BN166" s="228"/>
      <c r="BO166" s="229"/>
      <c r="BP166" s="227">
        <f t="shared" si="322"/>
        <v>0</v>
      </c>
      <c r="BQ166" s="228"/>
      <c r="BR166" s="244"/>
      <c r="BS166" s="629">
        <f>SUM(AQ165:AQ176,AT165:AT176,AW165:AW176,AZ165:AZ176,BC165:BC176,BR165:BR176)+SUM(AO165:AO176,AM165:AM176,AK165:AK176,AI165:AI176,AG165:AG176,AE165:AE176,AC165:AC176,AA165:AA176,Y165:Y176,W165:W176,U165:U176,S165:S176,Q163,Q165:Q176,O165:O176,M165:M176,K165:K176,I165:I176,G165:G176,Q163)</f>
        <v>352000</v>
      </c>
    </row>
    <row r="167" spans="1:71" hidden="1" x14ac:dyDescent="0.3">
      <c r="A167" s="615"/>
      <c r="B167" s="618"/>
      <c r="C167" s="730"/>
      <c r="D167" s="733"/>
      <c r="E167" s="627"/>
      <c r="F167" s="242" t="s">
        <v>54</v>
      </c>
      <c r="G167" s="208"/>
      <c r="H167" s="214" t="str">
        <f t="shared" si="297"/>
        <v/>
      </c>
      <c r="I167" s="208"/>
      <c r="J167" s="214" t="str">
        <f t="shared" si="298"/>
        <v/>
      </c>
      <c r="K167" s="208"/>
      <c r="L167" s="214" t="str">
        <f t="shared" si="299"/>
        <v/>
      </c>
      <c r="M167" s="208"/>
      <c r="N167" s="214" t="str">
        <f t="shared" si="300"/>
        <v/>
      </c>
      <c r="O167" s="208"/>
      <c r="P167" s="214" t="str">
        <f t="shared" si="301"/>
        <v/>
      </c>
      <c r="Q167" s="208"/>
      <c r="R167" s="214" t="str">
        <f t="shared" si="302"/>
        <v/>
      </c>
      <c r="S167" s="208"/>
      <c r="T167" s="214" t="str">
        <f t="shared" si="303"/>
        <v/>
      </c>
      <c r="U167" s="208"/>
      <c r="V167" s="214" t="str">
        <f t="shared" si="304"/>
        <v/>
      </c>
      <c r="W167" s="208"/>
      <c r="X167" s="214" t="str">
        <f t="shared" si="305"/>
        <v/>
      </c>
      <c r="Y167" s="208"/>
      <c r="Z167" s="214" t="str">
        <f t="shared" si="306"/>
        <v/>
      </c>
      <c r="AA167" s="208"/>
      <c r="AB167" s="214" t="str">
        <f t="shared" si="307"/>
        <v/>
      </c>
      <c r="AC167" s="208"/>
      <c r="AD167" s="214" t="str">
        <f t="shared" si="308"/>
        <v/>
      </c>
      <c r="AE167" s="208"/>
      <c r="AF167" s="214" t="str">
        <f t="shared" si="309"/>
        <v/>
      </c>
      <c r="AG167" s="208"/>
      <c r="AH167" s="214" t="str">
        <f t="shared" si="310"/>
        <v/>
      </c>
      <c r="AI167" s="208"/>
      <c r="AJ167" s="214" t="str">
        <f t="shared" si="311"/>
        <v/>
      </c>
      <c r="AK167" s="208"/>
      <c r="AL167" s="214" t="str">
        <f t="shared" si="312"/>
        <v/>
      </c>
      <c r="AM167" s="208"/>
      <c r="AN167" s="214" t="str">
        <f t="shared" si="313"/>
        <v/>
      </c>
      <c r="AO167" s="208"/>
      <c r="AP167" s="214" t="str">
        <f t="shared" si="314"/>
        <v/>
      </c>
      <c r="AQ167" s="229"/>
      <c r="AR167" s="227">
        <f>AQ167-AS167</f>
        <v>0</v>
      </c>
      <c r="AS167" s="228"/>
      <c r="AT167" s="229"/>
      <c r="AU167" s="227">
        <f t="shared" si="315"/>
        <v>0</v>
      </c>
      <c r="AV167" s="228"/>
      <c r="AW167" s="229"/>
      <c r="AX167" s="227">
        <f t="shared" si="316"/>
        <v>0</v>
      </c>
      <c r="AY167" s="228"/>
      <c r="AZ167" s="229"/>
      <c r="BA167" s="227">
        <f t="shared" si="317"/>
        <v>0</v>
      </c>
      <c r="BB167" s="228"/>
      <c r="BC167" s="229"/>
      <c r="BD167" s="227">
        <f t="shared" si="318"/>
        <v>0</v>
      </c>
      <c r="BE167" s="228"/>
      <c r="BF167" s="229"/>
      <c r="BG167" s="227">
        <f t="shared" si="319"/>
        <v>0</v>
      </c>
      <c r="BH167" s="228"/>
      <c r="BI167" s="229"/>
      <c r="BJ167" s="227">
        <f t="shared" si="320"/>
        <v>0</v>
      </c>
      <c r="BK167" s="228"/>
      <c r="BL167" s="229"/>
      <c r="BM167" s="227">
        <f t="shared" si="321"/>
        <v>0</v>
      </c>
      <c r="BN167" s="228"/>
      <c r="BO167" s="229"/>
      <c r="BP167" s="227">
        <f t="shared" si="322"/>
        <v>0</v>
      </c>
      <c r="BQ167" s="228"/>
      <c r="BR167" s="244"/>
      <c r="BS167" s="629"/>
    </row>
    <row r="168" spans="1:71" hidden="1" x14ac:dyDescent="0.3">
      <c r="A168" s="615"/>
      <c r="B168" s="618"/>
      <c r="C168" s="730"/>
      <c r="D168" s="733"/>
      <c r="E168" s="627"/>
      <c r="F168" s="242" t="s">
        <v>55</v>
      </c>
      <c r="G168" s="208"/>
      <c r="H168" s="217" t="str">
        <f t="shared" si="297"/>
        <v/>
      </c>
      <c r="I168" s="208"/>
      <c r="J168" s="217" t="str">
        <f t="shared" si="298"/>
        <v/>
      </c>
      <c r="K168" s="208"/>
      <c r="L168" s="217" t="str">
        <f t="shared" si="299"/>
        <v/>
      </c>
      <c r="M168" s="208"/>
      <c r="N168" s="217" t="str">
        <f t="shared" si="300"/>
        <v/>
      </c>
      <c r="O168" s="208"/>
      <c r="P168" s="217" t="str">
        <f t="shared" si="301"/>
        <v/>
      </c>
      <c r="Q168" s="208"/>
      <c r="R168" s="217" t="str">
        <f t="shared" si="302"/>
        <v/>
      </c>
      <c r="S168" s="208"/>
      <c r="T168" s="217" t="str">
        <f t="shared" si="303"/>
        <v/>
      </c>
      <c r="U168" s="208"/>
      <c r="V168" s="217" t="str">
        <f t="shared" si="304"/>
        <v/>
      </c>
      <c r="W168" s="208"/>
      <c r="X168" s="217" t="str">
        <f t="shared" si="305"/>
        <v/>
      </c>
      <c r="Y168" s="208"/>
      <c r="Z168" s="217" t="str">
        <f t="shared" si="306"/>
        <v/>
      </c>
      <c r="AA168" s="208"/>
      <c r="AB168" s="217" t="str">
        <f t="shared" si="307"/>
        <v/>
      </c>
      <c r="AC168" s="208"/>
      <c r="AD168" s="217" t="str">
        <f t="shared" si="308"/>
        <v/>
      </c>
      <c r="AE168" s="208"/>
      <c r="AF168" s="217" t="str">
        <f t="shared" si="309"/>
        <v/>
      </c>
      <c r="AG168" s="208"/>
      <c r="AH168" s="217" t="str">
        <f t="shared" si="310"/>
        <v/>
      </c>
      <c r="AI168" s="208"/>
      <c r="AJ168" s="217" t="str">
        <f t="shared" si="311"/>
        <v/>
      </c>
      <c r="AK168" s="208"/>
      <c r="AL168" s="217" t="str">
        <f t="shared" si="312"/>
        <v/>
      </c>
      <c r="AM168" s="208"/>
      <c r="AN168" s="217" t="str">
        <f t="shared" si="313"/>
        <v/>
      </c>
      <c r="AO168" s="208"/>
      <c r="AP168" s="217" t="str">
        <f t="shared" si="314"/>
        <v/>
      </c>
      <c r="AQ168" s="229"/>
      <c r="AR168" s="227">
        <f>AQ168-AS168</f>
        <v>0</v>
      </c>
      <c r="AS168" s="228"/>
      <c r="AT168" s="229"/>
      <c r="AU168" s="227">
        <f t="shared" si="315"/>
        <v>0</v>
      </c>
      <c r="AV168" s="228"/>
      <c r="AW168" s="229"/>
      <c r="AX168" s="227">
        <f t="shared" si="316"/>
        <v>0</v>
      </c>
      <c r="AY168" s="228"/>
      <c r="AZ168" s="229"/>
      <c r="BA168" s="227">
        <f t="shared" si="317"/>
        <v>0</v>
      </c>
      <c r="BB168" s="228"/>
      <c r="BC168" s="229"/>
      <c r="BD168" s="227">
        <f t="shared" si="318"/>
        <v>0</v>
      </c>
      <c r="BE168" s="228"/>
      <c r="BF168" s="229"/>
      <c r="BG168" s="227">
        <f t="shared" si="319"/>
        <v>0</v>
      </c>
      <c r="BH168" s="228"/>
      <c r="BI168" s="229"/>
      <c r="BJ168" s="227">
        <f t="shared" si="320"/>
        <v>0</v>
      </c>
      <c r="BK168" s="228"/>
      <c r="BL168" s="229"/>
      <c r="BM168" s="227">
        <f t="shared" si="321"/>
        <v>0</v>
      </c>
      <c r="BN168" s="228"/>
      <c r="BO168" s="229"/>
      <c r="BP168" s="227">
        <f t="shared" si="322"/>
        <v>0</v>
      </c>
      <c r="BQ168" s="228"/>
      <c r="BR168" s="244"/>
      <c r="BS168" s="218" t="s">
        <v>43</v>
      </c>
    </row>
    <row r="169" spans="1:71" hidden="1" x14ac:dyDescent="0.3">
      <c r="A169" s="615"/>
      <c r="B169" s="618"/>
      <c r="C169" s="730"/>
      <c r="D169" s="733"/>
      <c r="E169" s="627"/>
      <c r="F169" s="242" t="s">
        <v>56</v>
      </c>
      <c r="G169" s="208"/>
      <c r="H169" s="217" t="str">
        <f t="shared" si="297"/>
        <v/>
      </c>
      <c r="I169" s="208"/>
      <c r="J169" s="217" t="str">
        <f t="shared" si="298"/>
        <v/>
      </c>
      <c r="K169" s="208"/>
      <c r="L169" s="217" t="str">
        <f t="shared" si="299"/>
        <v/>
      </c>
      <c r="M169" s="208"/>
      <c r="N169" s="217" t="str">
        <f t="shared" si="300"/>
        <v/>
      </c>
      <c r="O169" s="208"/>
      <c r="P169" s="217" t="str">
        <f t="shared" si="301"/>
        <v/>
      </c>
      <c r="Q169" s="208"/>
      <c r="R169" s="217" t="str">
        <f t="shared" si="302"/>
        <v/>
      </c>
      <c r="S169" s="208"/>
      <c r="T169" s="217" t="str">
        <f t="shared" si="303"/>
        <v/>
      </c>
      <c r="U169" s="208"/>
      <c r="V169" s="217" t="str">
        <f t="shared" si="304"/>
        <v/>
      </c>
      <c r="W169" s="208"/>
      <c r="X169" s="217" t="str">
        <f t="shared" si="305"/>
        <v/>
      </c>
      <c r="Y169" s="208"/>
      <c r="Z169" s="217" t="str">
        <f t="shared" si="306"/>
        <v/>
      </c>
      <c r="AA169" s="208"/>
      <c r="AB169" s="217" t="str">
        <f t="shared" si="307"/>
        <v/>
      </c>
      <c r="AC169" s="208"/>
      <c r="AD169" s="217" t="str">
        <f t="shared" si="308"/>
        <v/>
      </c>
      <c r="AE169" s="208"/>
      <c r="AF169" s="217" t="str">
        <f t="shared" si="309"/>
        <v/>
      </c>
      <c r="AG169" s="208"/>
      <c r="AH169" s="217" t="str">
        <f t="shared" si="310"/>
        <v/>
      </c>
      <c r="AI169" s="208"/>
      <c r="AJ169" s="217" t="str">
        <f t="shared" si="311"/>
        <v/>
      </c>
      <c r="AK169" s="208"/>
      <c r="AL169" s="217" t="str">
        <f t="shared" si="312"/>
        <v/>
      </c>
      <c r="AM169" s="208"/>
      <c r="AN169" s="217" t="str">
        <f t="shared" si="313"/>
        <v/>
      </c>
      <c r="AO169" s="208"/>
      <c r="AP169" s="217" t="str">
        <f t="shared" si="314"/>
        <v/>
      </c>
      <c r="AQ169" s="229"/>
      <c r="AR169" s="227">
        <f>AQ169-AS169</f>
        <v>0</v>
      </c>
      <c r="AS169" s="228"/>
      <c r="AT169" s="229"/>
      <c r="AU169" s="227">
        <f t="shared" si="315"/>
        <v>0</v>
      </c>
      <c r="AV169" s="228"/>
      <c r="AW169" s="229"/>
      <c r="AX169" s="227">
        <f t="shared" si="316"/>
        <v>0</v>
      </c>
      <c r="AY169" s="228"/>
      <c r="AZ169" s="229"/>
      <c r="BA169" s="227">
        <f t="shared" si="317"/>
        <v>0</v>
      </c>
      <c r="BB169" s="228"/>
      <c r="BC169" s="229"/>
      <c r="BD169" s="227">
        <f t="shared" si="318"/>
        <v>0</v>
      </c>
      <c r="BE169" s="228"/>
      <c r="BF169" s="229"/>
      <c r="BG169" s="227">
        <f t="shared" si="319"/>
        <v>0</v>
      </c>
      <c r="BH169" s="228"/>
      <c r="BI169" s="229"/>
      <c r="BJ169" s="227">
        <f t="shared" si="320"/>
        <v>0</v>
      </c>
      <c r="BK169" s="228"/>
      <c r="BL169" s="229"/>
      <c r="BM169" s="227">
        <f t="shared" si="321"/>
        <v>0</v>
      </c>
      <c r="BN169" s="228"/>
      <c r="BO169" s="229"/>
      <c r="BP169" s="227">
        <f t="shared" si="322"/>
        <v>0</v>
      </c>
      <c r="BQ169" s="228"/>
      <c r="BR169" s="244"/>
      <c r="BS169" s="629">
        <f>SUM(AR165:AR176,AU165:AU176,AX165:AX176,BA165:BA176,BD165:BD176)</f>
        <v>0</v>
      </c>
    </row>
    <row r="170" spans="1:71" hidden="1" x14ac:dyDescent="0.3">
      <c r="A170" s="615"/>
      <c r="B170" s="618"/>
      <c r="C170" s="730"/>
      <c r="D170" s="733"/>
      <c r="E170" s="627"/>
      <c r="F170" s="242" t="s">
        <v>57</v>
      </c>
      <c r="G170" s="208"/>
      <c r="H170" s="214" t="str">
        <f t="shared" si="297"/>
        <v/>
      </c>
      <c r="I170" s="208"/>
      <c r="J170" s="214" t="str">
        <f t="shared" si="298"/>
        <v/>
      </c>
      <c r="K170" s="208"/>
      <c r="L170" s="214" t="str">
        <f t="shared" si="299"/>
        <v/>
      </c>
      <c r="M170" s="208"/>
      <c r="N170" s="214" t="str">
        <f t="shared" si="300"/>
        <v/>
      </c>
      <c r="O170" s="208"/>
      <c r="P170" s="214" t="str">
        <f t="shared" si="301"/>
        <v/>
      </c>
      <c r="Q170" s="208"/>
      <c r="R170" s="214" t="str">
        <f t="shared" si="302"/>
        <v/>
      </c>
      <c r="S170" s="208"/>
      <c r="T170" s="214" t="str">
        <f t="shared" si="303"/>
        <v/>
      </c>
      <c r="U170" s="208"/>
      <c r="V170" s="214" t="str">
        <f t="shared" si="304"/>
        <v/>
      </c>
      <c r="W170" s="208"/>
      <c r="X170" s="214" t="str">
        <f t="shared" si="305"/>
        <v/>
      </c>
      <c r="Y170" s="208"/>
      <c r="Z170" s="214" t="str">
        <f t="shared" si="306"/>
        <v/>
      </c>
      <c r="AA170" s="208"/>
      <c r="AB170" s="214" t="str">
        <f t="shared" si="307"/>
        <v/>
      </c>
      <c r="AC170" s="208"/>
      <c r="AD170" s="214" t="str">
        <f t="shared" si="308"/>
        <v/>
      </c>
      <c r="AE170" s="208"/>
      <c r="AF170" s="214" t="str">
        <f t="shared" si="309"/>
        <v/>
      </c>
      <c r="AG170" s="208"/>
      <c r="AH170" s="214" t="str">
        <f t="shared" si="310"/>
        <v/>
      </c>
      <c r="AI170" s="208"/>
      <c r="AJ170" s="214" t="str">
        <f t="shared" si="311"/>
        <v/>
      </c>
      <c r="AK170" s="208"/>
      <c r="AL170" s="214" t="str">
        <f t="shared" si="312"/>
        <v/>
      </c>
      <c r="AM170" s="208"/>
      <c r="AN170" s="214" t="str">
        <f t="shared" si="313"/>
        <v/>
      </c>
      <c r="AO170" s="208"/>
      <c r="AP170" s="214" t="str">
        <f t="shared" si="314"/>
        <v/>
      </c>
      <c r="AQ170" s="229"/>
      <c r="AR170" s="227">
        <v>0</v>
      </c>
      <c r="AS170" s="228"/>
      <c r="AT170" s="229"/>
      <c r="AU170" s="227">
        <f t="shared" si="315"/>
        <v>0</v>
      </c>
      <c r="AV170" s="228"/>
      <c r="AW170" s="229"/>
      <c r="AX170" s="227">
        <f t="shared" si="316"/>
        <v>0</v>
      </c>
      <c r="AY170" s="228"/>
      <c r="AZ170" s="229"/>
      <c r="BA170" s="227">
        <f t="shared" si="317"/>
        <v>0</v>
      </c>
      <c r="BB170" s="228"/>
      <c r="BC170" s="229"/>
      <c r="BD170" s="227">
        <f t="shared" si="318"/>
        <v>0</v>
      </c>
      <c r="BE170" s="228"/>
      <c r="BF170" s="229"/>
      <c r="BG170" s="227">
        <f t="shared" si="319"/>
        <v>0</v>
      </c>
      <c r="BH170" s="228"/>
      <c r="BI170" s="229"/>
      <c r="BJ170" s="227">
        <f t="shared" si="320"/>
        <v>0</v>
      </c>
      <c r="BK170" s="228"/>
      <c r="BL170" s="229"/>
      <c r="BM170" s="227">
        <f t="shared" si="321"/>
        <v>0</v>
      </c>
      <c r="BN170" s="228"/>
      <c r="BO170" s="229"/>
      <c r="BP170" s="227">
        <f t="shared" si="322"/>
        <v>0</v>
      </c>
      <c r="BQ170" s="228"/>
      <c r="BR170" s="244"/>
      <c r="BS170" s="630"/>
    </row>
    <row r="171" spans="1:71" hidden="1" x14ac:dyDescent="0.3">
      <c r="A171" s="615"/>
      <c r="B171" s="618"/>
      <c r="C171" s="730"/>
      <c r="D171" s="733"/>
      <c r="E171" s="627"/>
      <c r="F171" s="242" t="s">
        <v>58</v>
      </c>
      <c r="G171" s="208"/>
      <c r="H171" s="214" t="str">
        <f t="shared" si="297"/>
        <v/>
      </c>
      <c r="I171" s="208"/>
      <c r="J171" s="214" t="str">
        <f t="shared" si="298"/>
        <v/>
      </c>
      <c r="K171" s="208"/>
      <c r="L171" s="214" t="str">
        <f t="shared" si="299"/>
        <v/>
      </c>
      <c r="M171" s="208"/>
      <c r="N171" s="214" t="str">
        <f t="shared" si="300"/>
        <v/>
      </c>
      <c r="O171" s="208"/>
      <c r="P171" s="214" t="str">
        <f t="shared" si="301"/>
        <v/>
      </c>
      <c r="Q171" s="208"/>
      <c r="R171" s="214" t="str">
        <f t="shared" si="302"/>
        <v/>
      </c>
      <c r="S171" s="208"/>
      <c r="T171" s="214" t="str">
        <f t="shared" si="303"/>
        <v/>
      </c>
      <c r="U171" s="208"/>
      <c r="V171" s="214" t="str">
        <f t="shared" si="304"/>
        <v/>
      </c>
      <c r="W171" s="208"/>
      <c r="X171" s="214" t="str">
        <f t="shared" si="305"/>
        <v/>
      </c>
      <c r="Y171" s="208"/>
      <c r="Z171" s="214" t="str">
        <f t="shared" si="306"/>
        <v/>
      </c>
      <c r="AA171" s="208"/>
      <c r="AB171" s="214" t="str">
        <f t="shared" si="307"/>
        <v/>
      </c>
      <c r="AC171" s="208"/>
      <c r="AD171" s="214" t="str">
        <f t="shared" si="308"/>
        <v/>
      </c>
      <c r="AE171" s="208"/>
      <c r="AF171" s="214" t="str">
        <f t="shared" si="309"/>
        <v/>
      </c>
      <c r="AG171" s="208"/>
      <c r="AH171" s="214" t="str">
        <f t="shared" si="310"/>
        <v/>
      </c>
      <c r="AI171" s="208"/>
      <c r="AJ171" s="214" t="str">
        <f t="shared" si="311"/>
        <v/>
      </c>
      <c r="AK171" s="208"/>
      <c r="AL171" s="214" t="str">
        <f t="shared" si="312"/>
        <v/>
      </c>
      <c r="AM171" s="208"/>
      <c r="AN171" s="214" t="str">
        <f t="shared" si="313"/>
        <v/>
      </c>
      <c r="AO171" s="208"/>
      <c r="AP171" s="214" t="str">
        <f t="shared" si="314"/>
        <v/>
      </c>
      <c r="AQ171" s="229"/>
      <c r="AR171" s="227">
        <f t="shared" ref="AR171:AR176" si="323">AQ171-AS171</f>
        <v>0</v>
      </c>
      <c r="AS171" s="228"/>
      <c r="AT171" s="229"/>
      <c r="AU171" s="227">
        <f t="shared" si="315"/>
        <v>0</v>
      </c>
      <c r="AV171" s="228"/>
      <c r="AW171" s="229"/>
      <c r="AX171" s="227">
        <f t="shared" si="316"/>
        <v>0</v>
      </c>
      <c r="AY171" s="228"/>
      <c r="AZ171" s="229"/>
      <c r="BA171" s="227">
        <f t="shared" si="317"/>
        <v>0</v>
      </c>
      <c r="BB171" s="228"/>
      <c r="BC171" s="229"/>
      <c r="BD171" s="227">
        <f t="shared" si="318"/>
        <v>0</v>
      </c>
      <c r="BE171" s="228"/>
      <c r="BF171" s="229"/>
      <c r="BG171" s="227">
        <f t="shared" si="319"/>
        <v>0</v>
      </c>
      <c r="BH171" s="228"/>
      <c r="BI171" s="229"/>
      <c r="BJ171" s="227">
        <f t="shared" si="320"/>
        <v>0</v>
      </c>
      <c r="BK171" s="228"/>
      <c r="BL171" s="229"/>
      <c r="BM171" s="227">
        <f t="shared" si="321"/>
        <v>0</v>
      </c>
      <c r="BN171" s="228"/>
      <c r="BO171" s="229"/>
      <c r="BP171" s="227">
        <f t="shared" si="322"/>
        <v>0</v>
      </c>
      <c r="BQ171" s="228"/>
      <c r="BR171" s="244"/>
      <c r="BS171" s="218" t="s">
        <v>44</v>
      </c>
    </row>
    <row r="172" spans="1:71" hidden="1" x14ac:dyDescent="0.3">
      <c r="A172" s="615"/>
      <c r="B172" s="618"/>
      <c r="C172" s="730"/>
      <c r="D172" s="733"/>
      <c r="E172" s="627"/>
      <c r="F172" s="242" t="s">
        <v>59</v>
      </c>
      <c r="G172" s="208"/>
      <c r="H172" s="214" t="str">
        <f t="shared" si="297"/>
        <v/>
      </c>
      <c r="I172" s="208"/>
      <c r="J172" s="214" t="str">
        <f t="shared" si="298"/>
        <v/>
      </c>
      <c r="K172" s="208"/>
      <c r="L172" s="214" t="str">
        <f t="shared" si="299"/>
        <v/>
      </c>
      <c r="M172" s="208"/>
      <c r="N172" s="214" t="str">
        <f t="shared" si="300"/>
        <v/>
      </c>
      <c r="O172" s="208"/>
      <c r="P172" s="214" t="str">
        <f t="shared" si="301"/>
        <v/>
      </c>
      <c r="Q172" s="208"/>
      <c r="R172" s="214" t="str">
        <f t="shared" si="302"/>
        <v/>
      </c>
      <c r="S172" s="208"/>
      <c r="T172" s="214" t="str">
        <f t="shared" si="303"/>
        <v/>
      </c>
      <c r="U172" s="208"/>
      <c r="V172" s="214" t="str">
        <f t="shared" si="304"/>
        <v/>
      </c>
      <c r="W172" s="208"/>
      <c r="X172" s="214" t="str">
        <f t="shared" si="305"/>
        <v/>
      </c>
      <c r="Y172" s="208"/>
      <c r="Z172" s="214" t="str">
        <f t="shared" si="306"/>
        <v/>
      </c>
      <c r="AA172" s="208"/>
      <c r="AB172" s="214" t="str">
        <f t="shared" si="307"/>
        <v/>
      </c>
      <c r="AC172" s="208"/>
      <c r="AD172" s="214" t="str">
        <f t="shared" si="308"/>
        <v/>
      </c>
      <c r="AE172" s="208"/>
      <c r="AF172" s="214" t="str">
        <f t="shared" si="309"/>
        <v/>
      </c>
      <c r="AG172" s="208"/>
      <c r="AH172" s="214" t="str">
        <f t="shared" si="310"/>
        <v/>
      </c>
      <c r="AI172" s="208"/>
      <c r="AJ172" s="214" t="str">
        <f t="shared" si="311"/>
        <v/>
      </c>
      <c r="AK172" s="208"/>
      <c r="AL172" s="214" t="str">
        <f t="shared" si="312"/>
        <v/>
      </c>
      <c r="AM172" s="208"/>
      <c r="AN172" s="214" t="str">
        <f t="shared" si="313"/>
        <v/>
      </c>
      <c r="AO172" s="208"/>
      <c r="AP172" s="214" t="str">
        <f t="shared" si="314"/>
        <v/>
      </c>
      <c r="AQ172" s="229"/>
      <c r="AR172" s="227">
        <f t="shared" si="323"/>
        <v>0</v>
      </c>
      <c r="AS172" s="228"/>
      <c r="AT172" s="229"/>
      <c r="AU172" s="227">
        <f t="shared" si="315"/>
        <v>0</v>
      </c>
      <c r="AV172" s="228"/>
      <c r="AW172" s="229"/>
      <c r="AX172" s="227">
        <f t="shared" si="316"/>
        <v>0</v>
      </c>
      <c r="AY172" s="228"/>
      <c r="AZ172" s="229"/>
      <c r="BA172" s="227">
        <f t="shared" si="317"/>
        <v>0</v>
      </c>
      <c r="BB172" s="228"/>
      <c r="BC172" s="229"/>
      <c r="BD172" s="227">
        <f t="shared" si="318"/>
        <v>0</v>
      </c>
      <c r="BE172" s="228"/>
      <c r="BF172" s="229"/>
      <c r="BG172" s="227">
        <f t="shared" si="319"/>
        <v>0</v>
      </c>
      <c r="BH172" s="228"/>
      <c r="BI172" s="229"/>
      <c r="BJ172" s="227">
        <f t="shared" si="320"/>
        <v>0</v>
      </c>
      <c r="BK172" s="228"/>
      <c r="BL172" s="229"/>
      <c r="BM172" s="227">
        <f t="shared" si="321"/>
        <v>0</v>
      </c>
      <c r="BN172" s="228"/>
      <c r="BO172" s="229"/>
      <c r="BP172" s="227">
        <f t="shared" si="322"/>
        <v>0</v>
      </c>
      <c r="BQ172" s="228"/>
      <c r="BR172" s="244"/>
      <c r="BS172" s="629">
        <f>SUM(AS165:AS176,AV165:AV176,AY165:AY176,BB165:BB176,BE165:BE176)+SUM(AP165:AP176,AN165:AN176,AL165:AL176,AJ165:AJ176,AH165:AH176,AF165:AF176,AD165:AD176,AB165:AB176,Z165:Z176,X165:X176,V165:V176,T165:T176,R165:R176,P165:P176,N165:N176,L165:L176,J165:J176,H165:H176)</f>
        <v>352000</v>
      </c>
    </row>
    <row r="173" spans="1:71" hidden="1" x14ac:dyDescent="0.3">
      <c r="A173" s="615"/>
      <c r="B173" s="618"/>
      <c r="C173" s="730"/>
      <c r="D173" s="733"/>
      <c r="E173" s="627"/>
      <c r="F173" s="242" t="s">
        <v>60</v>
      </c>
      <c r="G173" s="208"/>
      <c r="H173" s="214" t="str">
        <f t="shared" si="297"/>
        <v/>
      </c>
      <c r="I173" s="208"/>
      <c r="J173" s="214" t="str">
        <f t="shared" si="298"/>
        <v/>
      </c>
      <c r="K173" s="208"/>
      <c r="L173" s="214" t="str">
        <f t="shared" si="299"/>
        <v/>
      </c>
      <c r="M173" s="208"/>
      <c r="N173" s="214" t="str">
        <f t="shared" si="300"/>
        <v/>
      </c>
      <c r="O173" s="208"/>
      <c r="P173" s="214" t="str">
        <f t="shared" si="301"/>
        <v/>
      </c>
      <c r="Q173" s="208"/>
      <c r="R173" s="214" t="str">
        <f t="shared" si="302"/>
        <v/>
      </c>
      <c r="S173" s="208"/>
      <c r="T173" s="214" t="str">
        <f t="shared" si="303"/>
        <v/>
      </c>
      <c r="U173" s="208"/>
      <c r="V173" s="214" t="str">
        <f t="shared" si="304"/>
        <v/>
      </c>
      <c r="W173" s="208"/>
      <c r="X173" s="214" t="str">
        <f t="shared" si="305"/>
        <v/>
      </c>
      <c r="Y173" s="208"/>
      <c r="Z173" s="214" t="str">
        <f t="shared" si="306"/>
        <v/>
      </c>
      <c r="AA173" s="208"/>
      <c r="AB173" s="214" t="str">
        <f t="shared" si="307"/>
        <v/>
      </c>
      <c r="AC173" s="208"/>
      <c r="AD173" s="214" t="str">
        <f t="shared" si="308"/>
        <v/>
      </c>
      <c r="AE173" s="208"/>
      <c r="AF173" s="214" t="str">
        <f t="shared" si="309"/>
        <v/>
      </c>
      <c r="AG173" s="208"/>
      <c r="AH173" s="214" t="str">
        <f t="shared" si="310"/>
        <v/>
      </c>
      <c r="AI173" s="208"/>
      <c r="AJ173" s="214" t="str">
        <f t="shared" si="311"/>
        <v/>
      </c>
      <c r="AK173" s="208"/>
      <c r="AL173" s="214" t="str">
        <f t="shared" si="312"/>
        <v/>
      </c>
      <c r="AM173" s="208"/>
      <c r="AN173" s="214" t="str">
        <f t="shared" si="313"/>
        <v/>
      </c>
      <c r="AO173" s="208"/>
      <c r="AP173" s="214" t="str">
        <f t="shared" si="314"/>
        <v/>
      </c>
      <c r="AQ173" s="229"/>
      <c r="AR173" s="227">
        <f t="shared" si="323"/>
        <v>0</v>
      </c>
      <c r="AS173" s="228"/>
      <c r="AT173" s="229"/>
      <c r="AU173" s="227">
        <f t="shared" si="315"/>
        <v>0</v>
      </c>
      <c r="AV173" s="228"/>
      <c r="AW173" s="229"/>
      <c r="AX173" s="227">
        <f t="shared" si="316"/>
        <v>0</v>
      </c>
      <c r="AY173" s="228"/>
      <c r="AZ173" s="229"/>
      <c r="BA173" s="227">
        <f t="shared" si="317"/>
        <v>0</v>
      </c>
      <c r="BB173" s="228"/>
      <c r="BC173" s="229"/>
      <c r="BD173" s="227">
        <f t="shared" si="318"/>
        <v>0</v>
      </c>
      <c r="BE173" s="228"/>
      <c r="BF173" s="229"/>
      <c r="BG173" s="227">
        <f t="shared" si="319"/>
        <v>0</v>
      </c>
      <c r="BH173" s="228"/>
      <c r="BI173" s="229"/>
      <c r="BJ173" s="227">
        <f t="shared" si="320"/>
        <v>0</v>
      </c>
      <c r="BK173" s="228"/>
      <c r="BL173" s="229"/>
      <c r="BM173" s="227">
        <f t="shared" si="321"/>
        <v>0</v>
      </c>
      <c r="BN173" s="228"/>
      <c r="BO173" s="229"/>
      <c r="BP173" s="227">
        <f t="shared" si="322"/>
        <v>0</v>
      </c>
      <c r="BQ173" s="228"/>
      <c r="BR173" s="244"/>
      <c r="BS173" s="629"/>
    </row>
    <row r="174" spans="1:71" hidden="1" x14ac:dyDescent="0.3">
      <c r="A174" s="615"/>
      <c r="B174" s="618"/>
      <c r="C174" s="730"/>
      <c r="D174" s="733"/>
      <c r="E174" s="627"/>
      <c r="F174" s="242" t="s">
        <v>61</v>
      </c>
      <c r="G174" s="208"/>
      <c r="H174" s="217" t="str">
        <f t="shared" si="297"/>
        <v/>
      </c>
      <c r="I174" s="208"/>
      <c r="J174" s="217" t="str">
        <f t="shared" si="298"/>
        <v/>
      </c>
      <c r="K174" s="208"/>
      <c r="L174" s="217" t="str">
        <f t="shared" si="299"/>
        <v/>
      </c>
      <c r="M174" s="208"/>
      <c r="N174" s="217" t="str">
        <f t="shared" si="300"/>
        <v/>
      </c>
      <c r="O174" s="208"/>
      <c r="P174" s="217" t="str">
        <f t="shared" si="301"/>
        <v/>
      </c>
      <c r="Q174" s="208"/>
      <c r="R174" s="217" t="str">
        <f t="shared" si="302"/>
        <v/>
      </c>
      <c r="S174" s="208"/>
      <c r="T174" s="217" t="str">
        <f t="shared" si="303"/>
        <v/>
      </c>
      <c r="U174" s="208"/>
      <c r="V174" s="217" t="str">
        <f t="shared" si="304"/>
        <v/>
      </c>
      <c r="W174" s="208"/>
      <c r="X174" s="217" t="str">
        <f t="shared" si="305"/>
        <v/>
      </c>
      <c r="Y174" s="208"/>
      <c r="Z174" s="217" t="str">
        <f t="shared" si="306"/>
        <v/>
      </c>
      <c r="AA174" s="208"/>
      <c r="AB174" s="217" t="str">
        <f t="shared" si="307"/>
        <v/>
      </c>
      <c r="AC174" s="208"/>
      <c r="AD174" s="217" t="str">
        <f t="shared" si="308"/>
        <v/>
      </c>
      <c r="AE174" s="208"/>
      <c r="AF174" s="217" t="str">
        <f t="shared" si="309"/>
        <v/>
      </c>
      <c r="AG174" s="208"/>
      <c r="AH174" s="217" t="str">
        <f t="shared" si="310"/>
        <v/>
      </c>
      <c r="AI174" s="208"/>
      <c r="AJ174" s="217" t="str">
        <f t="shared" si="311"/>
        <v/>
      </c>
      <c r="AK174" s="208"/>
      <c r="AL174" s="217" t="str">
        <f t="shared" si="312"/>
        <v/>
      </c>
      <c r="AM174" s="208"/>
      <c r="AN174" s="217" t="str">
        <f t="shared" si="313"/>
        <v/>
      </c>
      <c r="AO174" s="208"/>
      <c r="AP174" s="217" t="str">
        <f t="shared" si="314"/>
        <v/>
      </c>
      <c r="AQ174" s="229"/>
      <c r="AR174" s="227">
        <f t="shared" si="323"/>
        <v>0</v>
      </c>
      <c r="AS174" s="228"/>
      <c r="AT174" s="229"/>
      <c r="AU174" s="227">
        <f t="shared" si="315"/>
        <v>0</v>
      </c>
      <c r="AV174" s="228"/>
      <c r="AW174" s="229"/>
      <c r="AX174" s="227">
        <f t="shared" si="316"/>
        <v>0</v>
      </c>
      <c r="AY174" s="228"/>
      <c r="AZ174" s="229"/>
      <c r="BA174" s="227">
        <f t="shared" si="317"/>
        <v>0</v>
      </c>
      <c r="BB174" s="228"/>
      <c r="BC174" s="229"/>
      <c r="BD174" s="227">
        <f t="shared" si="318"/>
        <v>0</v>
      </c>
      <c r="BE174" s="228"/>
      <c r="BF174" s="229"/>
      <c r="BG174" s="227">
        <f t="shared" si="319"/>
        <v>0</v>
      </c>
      <c r="BH174" s="228"/>
      <c r="BI174" s="229"/>
      <c r="BJ174" s="227">
        <f t="shared" si="320"/>
        <v>0</v>
      </c>
      <c r="BK174" s="228"/>
      <c r="BL174" s="229"/>
      <c r="BM174" s="227">
        <f t="shared" si="321"/>
        <v>0</v>
      </c>
      <c r="BN174" s="228"/>
      <c r="BO174" s="229"/>
      <c r="BP174" s="227">
        <f t="shared" si="322"/>
        <v>0</v>
      </c>
      <c r="BQ174" s="228"/>
      <c r="BR174" s="244"/>
      <c r="BS174" s="218" t="s">
        <v>62</v>
      </c>
    </row>
    <row r="175" spans="1:71" hidden="1" x14ac:dyDescent="0.3">
      <c r="A175" s="615"/>
      <c r="B175" s="618"/>
      <c r="C175" s="730"/>
      <c r="D175" s="733"/>
      <c r="E175" s="627"/>
      <c r="F175" s="242" t="s">
        <v>63</v>
      </c>
      <c r="G175" s="208"/>
      <c r="H175" s="214" t="str">
        <f t="shared" si="297"/>
        <v/>
      </c>
      <c r="I175" s="208"/>
      <c r="J175" s="214" t="str">
        <f t="shared" si="298"/>
        <v/>
      </c>
      <c r="K175" s="208"/>
      <c r="L175" s="214" t="str">
        <f t="shared" si="299"/>
        <v/>
      </c>
      <c r="M175" s="208"/>
      <c r="N175" s="214" t="str">
        <f t="shared" si="300"/>
        <v/>
      </c>
      <c r="O175" s="208"/>
      <c r="P175" s="214" t="str">
        <f t="shared" si="301"/>
        <v/>
      </c>
      <c r="Q175" s="208"/>
      <c r="R175" s="214" t="str">
        <f t="shared" si="302"/>
        <v/>
      </c>
      <c r="S175" s="208"/>
      <c r="T175" s="214" t="str">
        <f t="shared" si="303"/>
        <v/>
      </c>
      <c r="U175" s="208"/>
      <c r="V175" s="214" t="str">
        <f t="shared" si="304"/>
        <v/>
      </c>
      <c r="W175" s="208"/>
      <c r="X175" s="214" t="str">
        <f t="shared" si="305"/>
        <v/>
      </c>
      <c r="Y175" s="208"/>
      <c r="Z175" s="214" t="str">
        <f t="shared" si="306"/>
        <v/>
      </c>
      <c r="AA175" s="208"/>
      <c r="AB175" s="214" t="str">
        <f t="shared" si="307"/>
        <v/>
      </c>
      <c r="AC175" s="208"/>
      <c r="AD175" s="214" t="str">
        <f t="shared" si="308"/>
        <v/>
      </c>
      <c r="AE175" s="208"/>
      <c r="AF175" s="214" t="str">
        <f t="shared" si="309"/>
        <v/>
      </c>
      <c r="AG175" s="208"/>
      <c r="AH175" s="214" t="str">
        <f t="shared" si="310"/>
        <v/>
      </c>
      <c r="AI175" s="208"/>
      <c r="AJ175" s="214" t="str">
        <f t="shared" si="311"/>
        <v/>
      </c>
      <c r="AK175" s="208"/>
      <c r="AL175" s="214" t="str">
        <f t="shared" si="312"/>
        <v/>
      </c>
      <c r="AM175" s="208"/>
      <c r="AN175" s="214" t="str">
        <f t="shared" si="313"/>
        <v/>
      </c>
      <c r="AO175" s="208"/>
      <c r="AP175" s="214" t="str">
        <f t="shared" si="314"/>
        <v/>
      </c>
      <c r="AQ175" s="229"/>
      <c r="AR175" s="227">
        <f t="shared" si="323"/>
        <v>0</v>
      </c>
      <c r="AS175" s="228"/>
      <c r="AT175" s="229"/>
      <c r="AU175" s="227">
        <f t="shared" si="315"/>
        <v>0</v>
      </c>
      <c r="AV175" s="228"/>
      <c r="AW175" s="229"/>
      <c r="AX175" s="227">
        <f t="shared" si="316"/>
        <v>0</v>
      </c>
      <c r="AY175" s="228"/>
      <c r="AZ175" s="229"/>
      <c r="BA175" s="227">
        <f t="shared" si="317"/>
        <v>0</v>
      </c>
      <c r="BB175" s="228"/>
      <c r="BC175" s="229"/>
      <c r="BD175" s="227">
        <f t="shared" si="318"/>
        <v>0</v>
      </c>
      <c r="BE175" s="228"/>
      <c r="BF175" s="229"/>
      <c r="BG175" s="227">
        <f t="shared" si="319"/>
        <v>0</v>
      </c>
      <c r="BH175" s="228"/>
      <c r="BI175" s="229"/>
      <c r="BJ175" s="227">
        <f t="shared" si="320"/>
        <v>0</v>
      </c>
      <c r="BK175" s="228"/>
      <c r="BL175" s="229"/>
      <c r="BM175" s="227">
        <f t="shared" si="321"/>
        <v>0</v>
      </c>
      <c r="BN175" s="228"/>
      <c r="BO175" s="229"/>
      <c r="BP175" s="227">
        <f t="shared" si="322"/>
        <v>0</v>
      </c>
      <c r="BQ175" s="228"/>
      <c r="BR175" s="244"/>
      <c r="BS175" s="653">
        <f>BS172/BS166</f>
        <v>1</v>
      </c>
    </row>
    <row r="176" spans="1:71" ht="15" hidden="1" thickBot="1" x14ac:dyDescent="0.35">
      <c r="A176" s="616"/>
      <c r="B176" s="619"/>
      <c r="C176" s="731"/>
      <c r="D176" s="734"/>
      <c r="E176" s="628"/>
      <c r="F176" s="243" t="s">
        <v>64</v>
      </c>
      <c r="G176" s="220"/>
      <c r="H176" s="221" t="str">
        <f t="shared" si="297"/>
        <v/>
      </c>
      <c r="I176" s="220"/>
      <c r="J176" s="221" t="str">
        <f t="shared" si="298"/>
        <v/>
      </c>
      <c r="K176" s="220"/>
      <c r="L176" s="221" t="str">
        <f t="shared" si="299"/>
        <v/>
      </c>
      <c r="M176" s="220"/>
      <c r="N176" s="221" t="str">
        <f t="shared" si="300"/>
        <v/>
      </c>
      <c r="O176" s="220"/>
      <c r="P176" s="221" t="str">
        <f t="shared" si="301"/>
        <v/>
      </c>
      <c r="Q176" s="220"/>
      <c r="R176" s="221" t="str">
        <f t="shared" si="302"/>
        <v/>
      </c>
      <c r="S176" s="220"/>
      <c r="T176" s="221" t="str">
        <f t="shared" si="303"/>
        <v/>
      </c>
      <c r="U176" s="220"/>
      <c r="V176" s="221" t="str">
        <f t="shared" si="304"/>
        <v/>
      </c>
      <c r="W176" s="220"/>
      <c r="X176" s="221" t="str">
        <f t="shared" si="305"/>
        <v/>
      </c>
      <c r="Y176" s="220"/>
      <c r="Z176" s="221" t="str">
        <f t="shared" si="306"/>
        <v/>
      </c>
      <c r="AA176" s="220"/>
      <c r="AB176" s="221" t="str">
        <f t="shared" si="307"/>
        <v/>
      </c>
      <c r="AC176" s="220"/>
      <c r="AD176" s="221" t="str">
        <f t="shared" si="308"/>
        <v/>
      </c>
      <c r="AE176" s="220"/>
      <c r="AF176" s="221" t="str">
        <f t="shared" si="309"/>
        <v/>
      </c>
      <c r="AG176" s="220"/>
      <c r="AH176" s="221" t="str">
        <f t="shared" si="310"/>
        <v/>
      </c>
      <c r="AI176" s="220"/>
      <c r="AJ176" s="221" t="str">
        <f t="shared" si="311"/>
        <v/>
      </c>
      <c r="AK176" s="220"/>
      <c r="AL176" s="221" t="str">
        <f t="shared" si="312"/>
        <v/>
      </c>
      <c r="AM176" s="220"/>
      <c r="AN176" s="221" t="str">
        <f t="shared" si="313"/>
        <v/>
      </c>
      <c r="AO176" s="220"/>
      <c r="AP176" s="221" t="str">
        <f t="shared" si="314"/>
        <v/>
      </c>
      <c r="AQ176" s="231"/>
      <c r="AR176" s="232">
        <f t="shared" si="323"/>
        <v>0</v>
      </c>
      <c r="AS176" s="233"/>
      <c r="AT176" s="231"/>
      <c r="AU176" s="232">
        <f t="shared" si="315"/>
        <v>0</v>
      </c>
      <c r="AV176" s="233"/>
      <c r="AW176" s="231"/>
      <c r="AX176" s="232">
        <f t="shared" si="316"/>
        <v>0</v>
      </c>
      <c r="AY176" s="233"/>
      <c r="AZ176" s="231"/>
      <c r="BA176" s="232">
        <f t="shared" si="317"/>
        <v>0</v>
      </c>
      <c r="BB176" s="233"/>
      <c r="BC176" s="231"/>
      <c r="BD176" s="232">
        <f t="shared" si="318"/>
        <v>0</v>
      </c>
      <c r="BE176" s="233"/>
      <c r="BF176" s="231"/>
      <c r="BG176" s="232">
        <f t="shared" si="319"/>
        <v>0</v>
      </c>
      <c r="BH176" s="233"/>
      <c r="BI176" s="231"/>
      <c r="BJ176" s="232">
        <f t="shared" si="320"/>
        <v>0</v>
      </c>
      <c r="BK176" s="233"/>
      <c r="BL176" s="231"/>
      <c r="BM176" s="232">
        <f t="shared" si="321"/>
        <v>0</v>
      </c>
      <c r="BN176" s="233"/>
      <c r="BO176" s="231"/>
      <c r="BP176" s="232">
        <f t="shared" si="322"/>
        <v>0</v>
      </c>
      <c r="BQ176" s="233"/>
      <c r="BR176" s="245"/>
      <c r="BS176" s="654"/>
    </row>
    <row r="177" spans="1:71" ht="15" customHeight="1" x14ac:dyDescent="0.3">
      <c r="A177" s="643" t="s">
        <v>27</v>
      </c>
      <c r="B177" s="645" t="s">
        <v>28</v>
      </c>
      <c r="C177" s="645" t="s">
        <v>154</v>
      </c>
      <c r="D177" s="645" t="s">
        <v>30</v>
      </c>
      <c r="E177" s="635" t="s">
        <v>31</v>
      </c>
      <c r="F177" s="647" t="s">
        <v>32</v>
      </c>
      <c r="G177" s="639" t="s">
        <v>33</v>
      </c>
      <c r="H177" s="641" t="s">
        <v>34</v>
      </c>
      <c r="I177" s="639" t="s">
        <v>33</v>
      </c>
      <c r="J177" s="641" t="s">
        <v>34</v>
      </c>
      <c r="K177" s="639" t="s">
        <v>33</v>
      </c>
      <c r="L177" s="641" t="s">
        <v>34</v>
      </c>
      <c r="M177" s="639" t="s">
        <v>33</v>
      </c>
      <c r="N177" s="641" t="s">
        <v>34</v>
      </c>
      <c r="O177" s="639" t="s">
        <v>33</v>
      </c>
      <c r="P177" s="641" t="s">
        <v>34</v>
      </c>
      <c r="Q177" s="639" t="s">
        <v>33</v>
      </c>
      <c r="R177" s="641" t="s">
        <v>34</v>
      </c>
      <c r="S177" s="639" t="s">
        <v>33</v>
      </c>
      <c r="T177" s="641" t="s">
        <v>34</v>
      </c>
      <c r="U177" s="639" t="s">
        <v>33</v>
      </c>
      <c r="V177" s="641" t="s">
        <v>34</v>
      </c>
      <c r="W177" s="639" t="s">
        <v>33</v>
      </c>
      <c r="X177" s="641" t="s">
        <v>34</v>
      </c>
      <c r="Y177" s="639" t="s">
        <v>33</v>
      </c>
      <c r="Z177" s="641" t="s">
        <v>34</v>
      </c>
      <c r="AA177" s="639" t="s">
        <v>33</v>
      </c>
      <c r="AB177" s="641" t="s">
        <v>34</v>
      </c>
      <c r="AC177" s="639" t="s">
        <v>33</v>
      </c>
      <c r="AD177" s="641" t="s">
        <v>34</v>
      </c>
      <c r="AE177" s="639" t="s">
        <v>33</v>
      </c>
      <c r="AF177" s="641" t="s">
        <v>34</v>
      </c>
      <c r="AG177" s="639" t="s">
        <v>33</v>
      </c>
      <c r="AH177" s="641" t="s">
        <v>34</v>
      </c>
      <c r="AI177" s="639" t="s">
        <v>33</v>
      </c>
      <c r="AJ177" s="641" t="s">
        <v>34</v>
      </c>
      <c r="AK177" s="639" t="s">
        <v>33</v>
      </c>
      <c r="AL177" s="641" t="s">
        <v>34</v>
      </c>
      <c r="AM177" s="639" t="s">
        <v>33</v>
      </c>
      <c r="AN177" s="641" t="s">
        <v>34</v>
      </c>
      <c r="AO177" s="639" t="s">
        <v>33</v>
      </c>
      <c r="AP177" s="641" t="s">
        <v>34</v>
      </c>
      <c r="AQ177" s="656" t="s">
        <v>33</v>
      </c>
      <c r="AR177" s="658" t="s">
        <v>35</v>
      </c>
      <c r="AS177" s="660" t="s">
        <v>34</v>
      </c>
      <c r="AT177" s="656" t="s">
        <v>33</v>
      </c>
      <c r="AU177" s="658" t="s">
        <v>35</v>
      </c>
      <c r="AV177" s="660" t="s">
        <v>34</v>
      </c>
      <c r="AW177" s="656" t="s">
        <v>33</v>
      </c>
      <c r="AX177" s="658" t="s">
        <v>35</v>
      </c>
      <c r="AY177" s="660" t="s">
        <v>34</v>
      </c>
      <c r="AZ177" s="656" t="s">
        <v>33</v>
      </c>
      <c r="BA177" s="658" t="s">
        <v>35</v>
      </c>
      <c r="BB177" s="660" t="s">
        <v>34</v>
      </c>
      <c r="BC177" s="656" t="s">
        <v>33</v>
      </c>
      <c r="BD177" s="658" t="s">
        <v>35</v>
      </c>
      <c r="BE177" s="660" t="s">
        <v>34</v>
      </c>
      <c r="BF177" s="656" t="s">
        <v>33</v>
      </c>
      <c r="BG177" s="658" t="s">
        <v>35</v>
      </c>
      <c r="BH177" s="660" t="s">
        <v>34</v>
      </c>
      <c r="BI177" s="656" t="s">
        <v>33</v>
      </c>
      <c r="BJ177" s="658" t="s">
        <v>35</v>
      </c>
      <c r="BK177" s="660" t="s">
        <v>34</v>
      </c>
      <c r="BL177" s="656" t="s">
        <v>33</v>
      </c>
      <c r="BM177" s="658" t="s">
        <v>35</v>
      </c>
      <c r="BN177" s="660" t="s">
        <v>34</v>
      </c>
      <c r="BO177" s="656" t="s">
        <v>33</v>
      </c>
      <c r="BP177" s="658" t="s">
        <v>35</v>
      </c>
      <c r="BQ177" s="660" t="s">
        <v>34</v>
      </c>
      <c r="BR177" s="668" t="s">
        <v>33</v>
      </c>
      <c r="BS177" s="612" t="s">
        <v>36</v>
      </c>
    </row>
    <row r="178" spans="1:71" ht="15" customHeight="1" x14ac:dyDescent="0.3">
      <c r="A178" s="644"/>
      <c r="B178" s="646"/>
      <c r="C178" s="646"/>
      <c r="D178" s="646"/>
      <c r="E178" s="636"/>
      <c r="F178" s="648"/>
      <c r="G178" s="640"/>
      <c r="H178" s="642"/>
      <c r="I178" s="640"/>
      <c r="J178" s="642"/>
      <c r="K178" s="640"/>
      <c r="L178" s="642"/>
      <c r="M178" s="640"/>
      <c r="N178" s="642"/>
      <c r="O178" s="640"/>
      <c r="P178" s="642"/>
      <c r="Q178" s="640"/>
      <c r="R178" s="642"/>
      <c r="S178" s="640"/>
      <c r="T178" s="642"/>
      <c r="U178" s="640"/>
      <c r="V178" s="642"/>
      <c r="W178" s="640"/>
      <c r="X178" s="642"/>
      <c r="Y178" s="640"/>
      <c r="Z178" s="642"/>
      <c r="AA178" s="640"/>
      <c r="AB178" s="642"/>
      <c r="AC178" s="640"/>
      <c r="AD178" s="642"/>
      <c r="AE178" s="640"/>
      <c r="AF178" s="642"/>
      <c r="AG178" s="640"/>
      <c r="AH178" s="642"/>
      <c r="AI178" s="640"/>
      <c r="AJ178" s="642"/>
      <c r="AK178" s="640"/>
      <c r="AL178" s="642"/>
      <c r="AM178" s="640"/>
      <c r="AN178" s="642"/>
      <c r="AO178" s="640"/>
      <c r="AP178" s="642"/>
      <c r="AQ178" s="634"/>
      <c r="AR178" s="636"/>
      <c r="AS178" s="638"/>
      <c r="AT178" s="634"/>
      <c r="AU178" s="636"/>
      <c r="AV178" s="638"/>
      <c r="AW178" s="634"/>
      <c r="AX178" s="636"/>
      <c r="AY178" s="638"/>
      <c r="AZ178" s="634"/>
      <c r="BA178" s="636"/>
      <c r="BB178" s="638"/>
      <c r="BC178" s="634"/>
      <c r="BD178" s="636"/>
      <c r="BE178" s="638"/>
      <c r="BF178" s="634"/>
      <c r="BG178" s="636"/>
      <c r="BH178" s="638"/>
      <c r="BI178" s="634"/>
      <c r="BJ178" s="636"/>
      <c r="BK178" s="638"/>
      <c r="BL178" s="634"/>
      <c r="BM178" s="636"/>
      <c r="BN178" s="638"/>
      <c r="BO178" s="634"/>
      <c r="BP178" s="636"/>
      <c r="BQ178" s="638"/>
      <c r="BR178" s="667"/>
      <c r="BS178" s="613"/>
    </row>
    <row r="179" spans="1:71" ht="15" customHeight="1" x14ac:dyDescent="0.3">
      <c r="A179" s="614" t="s">
        <v>181</v>
      </c>
      <c r="B179" s="617">
        <v>188</v>
      </c>
      <c r="C179" s="649" t="s">
        <v>316</v>
      </c>
      <c r="D179" s="623" t="s">
        <v>182</v>
      </c>
      <c r="E179" s="626" t="s">
        <v>47</v>
      </c>
      <c r="F179" s="241" t="s">
        <v>41</v>
      </c>
      <c r="G179" s="208"/>
      <c r="H179" s="209" t="str">
        <f t="shared" ref="H179:H190" si="324">IF(G179&gt;0,G179,"")</f>
        <v/>
      </c>
      <c r="I179" s="208"/>
      <c r="J179" s="209" t="str">
        <f t="shared" ref="J179:J190" si="325">IF(I179&gt;0,I179,"")</f>
        <v/>
      </c>
      <c r="K179" s="208"/>
      <c r="L179" s="209" t="str">
        <f t="shared" ref="L179:L190" si="326">IF(K179&gt;0,K179,"")</f>
        <v/>
      </c>
      <c r="M179" s="208"/>
      <c r="N179" s="209" t="str">
        <f t="shared" ref="N179:N190" si="327">IF(M179&gt;0,M179,"")</f>
        <v/>
      </c>
      <c r="O179" s="208"/>
      <c r="P179" s="209" t="str">
        <f t="shared" ref="P179:P190" si="328">IF(O179&gt;0,O179,"")</f>
        <v/>
      </c>
      <c r="Q179" s="208"/>
      <c r="R179" s="209" t="str">
        <f t="shared" ref="R179:R190" si="329">IF(Q179&gt;0,Q179,"")</f>
        <v/>
      </c>
      <c r="S179" s="208"/>
      <c r="T179" s="209" t="str">
        <f t="shared" ref="T179:T190" si="330">IF(S179&gt;0,S179,"")</f>
        <v/>
      </c>
      <c r="U179" s="208"/>
      <c r="V179" s="209" t="str">
        <f t="shared" ref="V179:V190" si="331">IF(U179&gt;0,U179,"")</f>
        <v/>
      </c>
      <c r="W179" s="208"/>
      <c r="X179" s="209" t="str">
        <f t="shared" ref="X179:X190" si="332">IF(W179&gt;0,W179,"")</f>
        <v/>
      </c>
      <c r="Y179" s="208"/>
      <c r="Z179" s="209" t="str">
        <f t="shared" ref="Z179:Z190" si="333">IF(Y179&gt;0,Y179,"")</f>
        <v/>
      </c>
      <c r="AA179" s="208"/>
      <c r="AB179" s="209" t="str">
        <f t="shared" ref="AB179:AB190" si="334">IF(AA179&gt;0,AA179,"")</f>
        <v/>
      </c>
      <c r="AC179" s="208"/>
      <c r="AD179" s="209" t="str">
        <f t="shared" ref="AD179:AD190" si="335">IF(AC179&gt;0,AC179,"")</f>
        <v/>
      </c>
      <c r="AE179" s="208"/>
      <c r="AF179" s="209" t="str">
        <f t="shared" ref="AF179:AF190" si="336">IF(AE179&gt;0,AE179,"")</f>
        <v/>
      </c>
      <c r="AG179" s="208"/>
      <c r="AH179" s="209" t="str">
        <f t="shared" ref="AH179:AH190" si="337">IF(AG179&gt;0,AG179,"")</f>
        <v/>
      </c>
      <c r="AI179" s="208"/>
      <c r="AJ179" s="209" t="str">
        <f t="shared" ref="AJ179:AJ190" si="338">IF(AI179&gt;0,AI179,"")</f>
        <v/>
      </c>
      <c r="AK179" s="208"/>
      <c r="AL179" s="209" t="str">
        <f t="shared" ref="AL179:AL190" si="339">IF(AK179&gt;0,AK179,"")</f>
        <v/>
      </c>
      <c r="AM179" s="208"/>
      <c r="AN179" s="209" t="str">
        <f t="shared" ref="AN179:AN190" si="340">IF(AM179&gt;0,AM179,"")</f>
        <v/>
      </c>
      <c r="AO179" s="208"/>
      <c r="AP179" s="209" t="str">
        <f t="shared" ref="AP179:AP190" si="341">IF(AO179&gt;0,AO179,"")</f>
        <v/>
      </c>
      <c r="AQ179" s="229"/>
      <c r="AR179" s="225">
        <f t="shared" ref="AR179:AR190" si="342">AQ179-AS179</f>
        <v>0</v>
      </c>
      <c r="AS179" s="226"/>
      <c r="AT179" s="229"/>
      <c r="AU179" s="225">
        <f t="shared" ref="AU179:AU190" si="343">AT179-AV179</f>
        <v>0</v>
      </c>
      <c r="AV179" s="226"/>
      <c r="AW179" s="229"/>
      <c r="AX179" s="225">
        <f t="shared" ref="AX179:AX190" si="344">AW179-AY179</f>
        <v>0</v>
      </c>
      <c r="AY179" s="226"/>
      <c r="AZ179" s="229"/>
      <c r="BA179" s="225">
        <f t="shared" ref="BA179:BA190" si="345">AZ179-BB179</f>
        <v>0</v>
      </c>
      <c r="BB179" s="226"/>
      <c r="BC179" s="229"/>
      <c r="BD179" s="225">
        <f t="shared" ref="BD179:BD190" si="346">BC179-BE179</f>
        <v>0</v>
      </c>
      <c r="BE179" s="226"/>
      <c r="BF179" s="229"/>
      <c r="BG179" s="225">
        <f t="shared" ref="BG179:BG190" si="347">BF179-BH179</f>
        <v>0</v>
      </c>
      <c r="BH179" s="226"/>
      <c r="BI179" s="229"/>
      <c r="BJ179" s="225">
        <f t="shared" ref="BJ179:BJ190" si="348">BI179-BK179</f>
        <v>0</v>
      </c>
      <c r="BK179" s="226"/>
      <c r="BL179" s="229"/>
      <c r="BM179" s="225">
        <f t="shared" ref="BM179:BM190" si="349">BL179-BN179</f>
        <v>0</v>
      </c>
      <c r="BN179" s="226"/>
      <c r="BO179" s="229"/>
      <c r="BP179" s="225">
        <f t="shared" ref="BP179:BP190" si="350">BO179-BQ179</f>
        <v>0</v>
      </c>
      <c r="BQ179" s="226"/>
      <c r="BR179" s="246"/>
      <c r="BS179" s="213" t="s">
        <v>42</v>
      </c>
    </row>
    <row r="180" spans="1:71" x14ac:dyDescent="0.3">
      <c r="A180" s="615"/>
      <c r="B180" s="618"/>
      <c r="C180" s="650"/>
      <c r="D180" s="624"/>
      <c r="E180" s="627"/>
      <c r="F180" s="242" t="s">
        <v>53</v>
      </c>
      <c r="G180" s="208"/>
      <c r="H180" s="214" t="str">
        <f t="shared" si="324"/>
        <v/>
      </c>
      <c r="I180" s="208"/>
      <c r="J180" s="214" t="str">
        <f t="shared" si="325"/>
        <v/>
      </c>
      <c r="K180" s="208"/>
      <c r="L180" s="214" t="str">
        <f t="shared" si="326"/>
        <v/>
      </c>
      <c r="M180" s="208"/>
      <c r="N180" s="214" t="str">
        <f t="shared" si="327"/>
        <v/>
      </c>
      <c r="O180" s="208"/>
      <c r="P180" s="214" t="str">
        <f t="shared" si="328"/>
        <v/>
      </c>
      <c r="Q180" s="208"/>
      <c r="R180" s="214" t="str">
        <f t="shared" si="329"/>
        <v/>
      </c>
      <c r="S180" s="208"/>
      <c r="T180" s="214" t="str">
        <f t="shared" si="330"/>
        <v/>
      </c>
      <c r="U180" s="208"/>
      <c r="V180" s="214" t="str">
        <f t="shared" si="331"/>
        <v/>
      </c>
      <c r="W180" s="208"/>
      <c r="X180" s="214" t="str">
        <f t="shared" si="332"/>
        <v/>
      </c>
      <c r="Y180" s="208"/>
      <c r="Z180" s="214" t="str">
        <f t="shared" si="333"/>
        <v/>
      </c>
      <c r="AA180" s="208"/>
      <c r="AB180" s="214" t="str">
        <f t="shared" si="334"/>
        <v/>
      </c>
      <c r="AC180" s="208"/>
      <c r="AD180" s="214" t="str">
        <f t="shared" si="335"/>
        <v/>
      </c>
      <c r="AE180" s="208"/>
      <c r="AF180" s="214" t="str">
        <f t="shared" si="336"/>
        <v/>
      </c>
      <c r="AG180" s="208"/>
      <c r="AH180" s="214" t="str">
        <f t="shared" si="337"/>
        <v/>
      </c>
      <c r="AI180" s="208"/>
      <c r="AJ180" s="214" t="str">
        <f t="shared" si="338"/>
        <v/>
      </c>
      <c r="AK180" s="208"/>
      <c r="AL180" s="214" t="str">
        <f t="shared" si="339"/>
        <v/>
      </c>
      <c r="AM180" s="208"/>
      <c r="AN180" s="214" t="str">
        <f t="shared" si="340"/>
        <v/>
      </c>
      <c r="AO180" s="208"/>
      <c r="AP180" s="214" t="str">
        <f t="shared" si="341"/>
        <v/>
      </c>
      <c r="AQ180" s="229"/>
      <c r="AR180" s="227">
        <f t="shared" si="342"/>
        <v>0</v>
      </c>
      <c r="AS180" s="228"/>
      <c r="AT180" s="229"/>
      <c r="AU180" s="227">
        <f t="shared" si="343"/>
        <v>0</v>
      </c>
      <c r="AV180" s="228"/>
      <c r="AW180" s="229"/>
      <c r="AX180" s="227">
        <f t="shared" si="344"/>
        <v>0</v>
      </c>
      <c r="AY180" s="228"/>
      <c r="AZ180" s="229"/>
      <c r="BA180" s="227">
        <f t="shared" si="345"/>
        <v>0</v>
      </c>
      <c r="BB180" s="228"/>
      <c r="BC180" s="229"/>
      <c r="BD180" s="227">
        <f t="shared" si="346"/>
        <v>0</v>
      </c>
      <c r="BE180" s="228"/>
      <c r="BF180" s="229"/>
      <c r="BG180" s="227">
        <f t="shared" si="347"/>
        <v>0</v>
      </c>
      <c r="BH180" s="228"/>
      <c r="BI180" s="229"/>
      <c r="BJ180" s="227">
        <f t="shared" si="348"/>
        <v>0</v>
      </c>
      <c r="BK180" s="228"/>
      <c r="BL180" s="229"/>
      <c r="BM180" s="227">
        <f t="shared" si="349"/>
        <v>0</v>
      </c>
      <c r="BN180" s="228"/>
      <c r="BO180" s="229"/>
      <c r="BP180" s="227">
        <f t="shared" si="350"/>
        <v>0</v>
      </c>
      <c r="BQ180" s="228"/>
      <c r="BR180" s="246"/>
      <c r="BS180" s="629">
        <f>SUM(AQ179:AQ190,AT179:AT190,AW179:AW190,AZ179:AZ190,BC179:BC190,BR179:BR190)+SUM(AO179:AO190,AM179:AM190,AK179:AK190,AI179:AI190,AG179:AG190,AE179:AE190,AC179:AC190,AA179:AA190,Y179:Y190,W179:W190,U179:U190,S179:S190,Q177,Q179:Q190,O179:O190,M179:M190,K179:K190,I179:I190,G179:G190,Q177)</f>
        <v>12181800</v>
      </c>
    </row>
    <row r="181" spans="1:71" x14ac:dyDescent="0.3">
      <c r="A181" s="615"/>
      <c r="B181" s="618"/>
      <c r="C181" s="650"/>
      <c r="D181" s="624"/>
      <c r="E181" s="627"/>
      <c r="F181" s="242" t="s">
        <v>54</v>
      </c>
      <c r="G181" s="208">
        <v>320000</v>
      </c>
      <c r="H181" s="214">
        <f t="shared" si="324"/>
        <v>320000</v>
      </c>
      <c r="I181" s="208"/>
      <c r="J181" s="214" t="str">
        <f t="shared" si="325"/>
        <v/>
      </c>
      <c r="K181" s="208"/>
      <c r="L181" s="214" t="str">
        <f t="shared" si="326"/>
        <v/>
      </c>
      <c r="M181" s="208">
        <v>50000</v>
      </c>
      <c r="N181" s="214">
        <f t="shared" si="327"/>
        <v>50000</v>
      </c>
      <c r="O181" s="208"/>
      <c r="P181" s="214" t="str">
        <f t="shared" si="328"/>
        <v/>
      </c>
      <c r="Q181" s="208"/>
      <c r="R181" s="214" t="str">
        <f t="shared" si="329"/>
        <v/>
      </c>
      <c r="S181" s="208">
        <v>25000</v>
      </c>
      <c r="T181" s="214">
        <f t="shared" si="330"/>
        <v>25000</v>
      </c>
      <c r="U181" s="208"/>
      <c r="V181" s="214" t="str">
        <f t="shared" si="331"/>
        <v/>
      </c>
      <c r="W181" s="208"/>
      <c r="X181" s="214" t="str">
        <f t="shared" si="332"/>
        <v/>
      </c>
      <c r="Y181" s="208"/>
      <c r="Z181" s="214" t="str">
        <f t="shared" si="333"/>
        <v/>
      </c>
      <c r="AA181" s="208">
        <v>228800</v>
      </c>
      <c r="AB181" s="214">
        <f t="shared" si="334"/>
        <v>228800</v>
      </c>
      <c r="AC181" s="208"/>
      <c r="AD181" s="214" t="str">
        <f t="shared" si="335"/>
        <v/>
      </c>
      <c r="AE181" s="208"/>
      <c r="AF181" s="214" t="str">
        <f t="shared" si="336"/>
        <v/>
      </c>
      <c r="AG181" s="208"/>
      <c r="AH181" s="214" t="str">
        <f t="shared" si="337"/>
        <v/>
      </c>
      <c r="AI181" s="208"/>
      <c r="AJ181" s="214" t="str">
        <f t="shared" si="338"/>
        <v/>
      </c>
      <c r="AK181" s="208">
        <v>650000</v>
      </c>
      <c r="AL181" s="214">
        <f t="shared" si="339"/>
        <v>650000</v>
      </c>
      <c r="AM181" s="208"/>
      <c r="AN181" s="214" t="str">
        <f t="shared" si="340"/>
        <v/>
      </c>
      <c r="AO181" s="208"/>
      <c r="AP181" s="214" t="str">
        <f t="shared" si="341"/>
        <v/>
      </c>
      <c r="AQ181" s="229">
        <v>250000</v>
      </c>
      <c r="AR181" s="227">
        <f t="shared" si="342"/>
        <v>0</v>
      </c>
      <c r="AS181" s="228">
        <v>250000</v>
      </c>
      <c r="AT181" s="229"/>
      <c r="AU181" s="227">
        <f t="shared" si="343"/>
        <v>0</v>
      </c>
      <c r="AV181" s="228"/>
      <c r="AW181" s="229"/>
      <c r="AX181" s="227">
        <f t="shared" si="344"/>
        <v>0</v>
      </c>
      <c r="AY181" s="228"/>
      <c r="AZ181" s="229"/>
      <c r="BA181" s="227">
        <f t="shared" si="345"/>
        <v>0</v>
      </c>
      <c r="BB181" s="228"/>
      <c r="BC181" s="229"/>
      <c r="BD181" s="227">
        <f t="shared" si="346"/>
        <v>0</v>
      </c>
      <c r="BE181" s="228"/>
      <c r="BF181" s="229"/>
      <c r="BG181" s="227">
        <f t="shared" si="347"/>
        <v>0</v>
      </c>
      <c r="BH181" s="228"/>
      <c r="BI181" s="229"/>
      <c r="BJ181" s="227">
        <f t="shared" si="348"/>
        <v>0</v>
      </c>
      <c r="BK181" s="228"/>
      <c r="BL181" s="229"/>
      <c r="BM181" s="227">
        <f t="shared" si="349"/>
        <v>0</v>
      </c>
      <c r="BN181" s="228"/>
      <c r="BO181" s="229"/>
      <c r="BP181" s="227">
        <f t="shared" si="350"/>
        <v>0</v>
      </c>
      <c r="BQ181" s="228"/>
      <c r="BR181" s="246"/>
      <c r="BS181" s="629"/>
    </row>
    <row r="182" spans="1:71" x14ac:dyDescent="0.3">
      <c r="A182" s="615"/>
      <c r="B182" s="618"/>
      <c r="C182" s="650"/>
      <c r="D182" s="624"/>
      <c r="E182" s="627"/>
      <c r="F182" s="242" t="s">
        <v>55</v>
      </c>
      <c r="G182" s="208"/>
      <c r="H182" s="217" t="str">
        <f t="shared" si="324"/>
        <v/>
      </c>
      <c r="I182" s="208"/>
      <c r="J182" s="217" t="str">
        <f t="shared" si="325"/>
        <v/>
      </c>
      <c r="K182" s="208"/>
      <c r="L182" s="217" t="str">
        <f t="shared" si="326"/>
        <v/>
      </c>
      <c r="M182" s="208"/>
      <c r="N182" s="217" t="str">
        <f t="shared" si="327"/>
        <v/>
      </c>
      <c r="O182" s="208"/>
      <c r="P182" s="217" t="str">
        <f t="shared" si="328"/>
        <v/>
      </c>
      <c r="Q182" s="208"/>
      <c r="R182" s="217" t="str">
        <f t="shared" si="329"/>
        <v/>
      </c>
      <c r="S182" s="208"/>
      <c r="T182" s="217" t="str">
        <f t="shared" si="330"/>
        <v/>
      </c>
      <c r="U182" s="208"/>
      <c r="V182" s="217" t="str">
        <f t="shared" si="331"/>
        <v/>
      </c>
      <c r="W182" s="208"/>
      <c r="X182" s="217" t="str">
        <f t="shared" si="332"/>
        <v/>
      </c>
      <c r="Y182" s="208"/>
      <c r="Z182" s="217" t="str">
        <f t="shared" si="333"/>
        <v/>
      </c>
      <c r="AA182" s="208"/>
      <c r="AB182" s="217" t="str">
        <f t="shared" si="334"/>
        <v/>
      </c>
      <c r="AC182" s="208"/>
      <c r="AD182" s="217" t="str">
        <f t="shared" si="335"/>
        <v/>
      </c>
      <c r="AE182" s="208"/>
      <c r="AF182" s="217" t="str">
        <f t="shared" si="336"/>
        <v/>
      </c>
      <c r="AG182" s="208"/>
      <c r="AH182" s="217" t="str">
        <f t="shared" si="337"/>
        <v/>
      </c>
      <c r="AI182" s="208">
        <v>1000000</v>
      </c>
      <c r="AJ182" s="217">
        <f t="shared" si="338"/>
        <v>1000000</v>
      </c>
      <c r="AK182" s="208"/>
      <c r="AL182" s="217" t="str">
        <f t="shared" si="339"/>
        <v/>
      </c>
      <c r="AM182" s="208"/>
      <c r="AN182" s="217" t="str">
        <f t="shared" si="340"/>
        <v/>
      </c>
      <c r="AO182" s="208"/>
      <c r="AP182" s="217" t="str">
        <f t="shared" si="341"/>
        <v/>
      </c>
      <c r="AQ182" s="229">
        <v>1200000</v>
      </c>
      <c r="AR182" s="227">
        <f t="shared" si="342"/>
        <v>0</v>
      </c>
      <c r="AS182" s="228">
        <v>1200000</v>
      </c>
      <c r="AT182" s="229"/>
      <c r="AU182" s="227">
        <f t="shared" si="343"/>
        <v>0</v>
      </c>
      <c r="AV182" s="228"/>
      <c r="AW182" s="229"/>
      <c r="AX182" s="227">
        <f t="shared" si="344"/>
        <v>0</v>
      </c>
      <c r="AY182" s="228"/>
      <c r="AZ182" s="229"/>
      <c r="BA182" s="227">
        <f t="shared" si="345"/>
        <v>0</v>
      </c>
      <c r="BB182" s="228"/>
      <c r="BC182" s="229"/>
      <c r="BD182" s="227">
        <f t="shared" si="346"/>
        <v>0</v>
      </c>
      <c r="BE182" s="228"/>
      <c r="BF182" s="229"/>
      <c r="BG182" s="227">
        <f t="shared" si="347"/>
        <v>0</v>
      </c>
      <c r="BH182" s="228"/>
      <c r="BI182" s="229"/>
      <c r="BJ182" s="227">
        <f t="shared" si="348"/>
        <v>0</v>
      </c>
      <c r="BK182" s="228"/>
      <c r="BL182" s="229"/>
      <c r="BM182" s="227">
        <f t="shared" si="349"/>
        <v>0</v>
      </c>
      <c r="BN182" s="228"/>
      <c r="BO182" s="229"/>
      <c r="BP182" s="227">
        <f t="shared" si="350"/>
        <v>0</v>
      </c>
      <c r="BQ182" s="228"/>
      <c r="BR182" s="246"/>
      <c r="BS182" s="218" t="s">
        <v>43</v>
      </c>
    </row>
    <row r="183" spans="1:71" x14ac:dyDescent="0.3">
      <c r="A183" s="615"/>
      <c r="B183" s="618"/>
      <c r="C183" s="650"/>
      <c r="D183" s="624"/>
      <c r="E183" s="627"/>
      <c r="F183" s="242" t="s">
        <v>56</v>
      </c>
      <c r="G183" s="208"/>
      <c r="H183" s="217" t="str">
        <f t="shared" si="324"/>
        <v/>
      </c>
      <c r="I183" s="208"/>
      <c r="J183" s="217" t="str">
        <f t="shared" si="325"/>
        <v/>
      </c>
      <c r="K183" s="208"/>
      <c r="L183" s="217" t="str">
        <f t="shared" si="326"/>
        <v/>
      </c>
      <c r="M183" s="208"/>
      <c r="N183" s="217" t="str">
        <f t="shared" si="327"/>
        <v/>
      </c>
      <c r="O183" s="208"/>
      <c r="P183" s="217" t="str">
        <f t="shared" si="328"/>
        <v/>
      </c>
      <c r="Q183" s="208"/>
      <c r="R183" s="217" t="str">
        <f t="shared" si="329"/>
        <v/>
      </c>
      <c r="S183" s="208"/>
      <c r="T183" s="217" t="str">
        <f t="shared" si="330"/>
        <v/>
      </c>
      <c r="U183" s="208"/>
      <c r="V183" s="217" t="str">
        <f t="shared" si="331"/>
        <v/>
      </c>
      <c r="W183" s="208"/>
      <c r="X183" s="217" t="str">
        <f t="shared" si="332"/>
        <v/>
      </c>
      <c r="Y183" s="208"/>
      <c r="Z183" s="217" t="str">
        <f t="shared" si="333"/>
        <v/>
      </c>
      <c r="AA183" s="208"/>
      <c r="AB183" s="217" t="str">
        <f t="shared" si="334"/>
        <v/>
      </c>
      <c r="AC183" s="208"/>
      <c r="AD183" s="217" t="str">
        <f t="shared" si="335"/>
        <v/>
      </c>
      <c r="AE183" s="208"/>
      <c r="AF183" s="217" t="str">
        <f t="shared" si="336"/>
        <v/>
      </c>
      <c r="AG183" s="208"/>
      <c r="AH183" s="217" t="str">
        <f t="shared" si="337"/>
        <v/>
      </c>
      <c r="AI183" s="208">
        <v>1600000</v>
      </c>
      <c r="AJ183" s="217">
        <f t="shared" si="338"/>
        <v>1600000</v>
      </c>
      <c r="AK183" s="208"/>
      <c r="AL183" s="217" t="str">
        <f t="shared" si="339"/>
        <v/>
      </c>
      <c r="AM183" s="208"/>
      <c r="AN183" s="217" t="str">
        <f t="shared" si="340"/>
        <v/>
      </c>
      <c r="AO183" s="208"/>
      <c r="AP183" s="217" t="str">
        <f t="shared" si="341"/>
        <v/>
      </c>
      <c r="AQ183" s="229">
        <v>450000</v>
      </c>
      <c r="AR183" s="227">
        <f t="shared" si="342"/>
        <v>0</v>
      </c>
      <c r="AS183" s="228">
        <v>450000</v>
      </c>
      <c r="AT183" s="229"/>
      <c r="AU183" s="227">
        <f t="shared" si="343"/>
        <v>0</v>
      </c>
      <c r="AV183" s="228"/>
      <c r="AW183" s="229"/>
      <c r="AX183" s="227">
        <f t="shared" si="344"/>
        <v>0</v>
      </c>
      <c r="AY183" s="228"/>
      <c r="AZ183" s="229"/>
      <c r="BA183" s="227">
        <f t="shared" si="345"/>
        <v>0</v>
      </c>
      <c r="BB183" s="228"/>
      <c r="BC183" s="229"/>
      <c r="BD183" s="227">
        <f t="shared" si="346"/>
        <v>0</v>
      </c>
      <c r="BE183" s="228"/>
      <c r="BF183" s="229"/>
      <c r="BG183" s="227">
        <f t="shared" si="347"/>
        <v>0</v>
      </c>
      <c r="BH183" s="228"/>
      <c r="BI183" s="229"/>
      <c r="BJ183" s="227">
        <f t="shared" si="348"/>
        <v>0</v>
      </c>
      <c r="BK183" s="228"/>
      <c r="BL183" s="229"/>
      <c r="BM183" s="227">
        <f t="shared" si="349"/>
        <v>0</v>
      </c>
      <c r="BN183" s="228"/>
      <c r="BO183" s="229"/>
      <c r="BP183" s="227">
        <f t="shared" si="350"/>
        <v>0</v>
      </c>
      <c r="BQ183" s="228"/>
      <c r="BR183" s="246"/>
      <c r="BS183" s="629">
        <f>SUM(AR179:AR190,AU179:AU190,AX179:AX190,BA179:BA190,BD179:BD190)</f>
        <v>6408000</v>
      </c>
    </row>
    <row r="184" spans="1:71" x14ac:dyDescent="0.3">
      <c r="A184" s="615"/>
      <c r="B184" s="618"/>
      <c r="C184" s="650"/>
      <c r="D184" s="624"/>
      <c r="E184" s="627"/>
      <c r="F184" s="242" t="s">
        <v>57</v>
      </c>
      <c r="G184" s="208"/>
      <c r="H184" s="214" t="str">
        <f t="shared" si="324"/>
        <v/>
      </c>
      <c r="I184" s="208"/>
      <c r="J184" s="214" t="str">
        <f t="shared" si="325"/>
        <v/>
      </c>
      <c r="K184" s="208"/>
      <c r="L184" s="214" t="str">
        <f t="shared" si="326"/>
        <v/>
      </c>
      <c r="M184" s="208"/>
      <c r="N184" s="214" t="str">
        <f t="shared" si="327"/>
        <v/>
      </c>
      <c r="O184" s="208"/>
      <c r="P184" s="214" t="str">
        <f t="shared" si="328"/>
        <v/>
      </c>
      <c r="Q184" s="208"/>
      <c r="R184" s="214" t="str">
        <f t="shared" si="329"/>
        <v/>
      </c>
      <c r="S184" s="208"/>
      <c r="T184" s="214" t="str">
        <f t="shared" si="330"/>
        <v/>
      </c>
      <c r="U184" s="208"/>
      <c r="V184" s="214" t="str">
        <f t="shared" si="331"/>
        <v/>
      </c>
      <c r="W184" s="208"/>
      <c r="X184" s="214" t="str">
        <f t="shared" si="332"/>
        <v/>
      </c>
      <c r="Y184" s="208"/>
      <c r="Z184" s="214" t="str">
        <f t="shared" si="333"/>
        <v/>
      </c>
      <c r="AA184" s="208"/>
      <c r="AB184" s="214" t="str">
        <f t="shared" si="334"/>
        <v/>
      </c>
      <c r="AC184" s="208"/>
      <c r="AD184" s="214" t="str">
        <f t="shared" si="335"/>
        <v/>
      </c>
      <c r="AE184" s="208"/>
      <c r="AF184" s="214" t="str">
        <f t="shared" si="336"/>
        <v/>
      </c>
      <c r="AG184" s="208"/>
      <c r="AH184" s="214" t="str">
        <f t="shared" si="337"/>
        <v/>
      </c>
      <c r="AI184" s="208"/>
      <c r="AJ184" s="214" t="str">
        <f t="shared" si="338"/>
        <v/>
      </c>
      <c r="AK184" s="208"/>
      <c r="AL184" s="214" t="str">
        <f t="shared" si="339"/>
        <v/>
      </c>
      <c r="AM184" s="208"/>
      <c r="AN184" s="214" t="str">
        <f t="shared" si="340"/>
        <v/>
      </c>
      <c r="AO184" s="208"/>
      <c r="AP184" s="214" t="str">
        <f t="shared" si="341"/>
        <v/>
      </c>
      <c r="AQ184" s="229"/>
      <c r="AR184" s="227">
        <f t="shared" si="342"/>
        <v>0</v>
      </c>
      <c r="AS184" s="228"/>
      <c r="AT184" s="229"/>
      <c r="AU184" s="227">
        <f t="shared" si="343"/>
        <v>0</v>
      </c>
      <c r="AV184" s="228"/>
      <c r="AW184" s="229"/>
      <c r="AX184" s="227">
        <f t="shared" si="344"/>
        <v>0</v>
      </c>
      <c r="AY184" s="228"/>
      <c r="AZ184" s="229">
        <v>6408000</v>
      </c>
      <c r="BA184" s="227">
        <f t="shared" si="345"/>
        <v>6408000</v>
      </c>
      <c r="BB184" s="228"/>
      <c r="BC184" s="229"/>
      <c r="BD184" s="227">
        <f t="shared" si="346"/>
        <v>0</v>
      </c>
      <c r="BE184" s="228"/>
      <c r="BF184" s="229"/>
      <c r="BG184" s="227">
        <f t="shared" si="347"/>
        <v>0</v>
      </c>
      <c r="BH184" s="228"/>
      <c r="BI184" s="229"/>
      <c r="BJ184" s="227">
        <f t="shared" si="348"/>
        <v>0</v>
      </c>
      <c r="BK184" s="228"/>
      <c r="BL184" s="229"/>
      <c r="BM184" s="227">
        <f t="shared" si="349"/>
        <v>0</v>
      </c>
      <c r="BN184" s="228"/>
      <c r="BO184" s="229"/>
      <c r="BP184" s="227">
        <f t="shared" si="350"/>
        <v>0</v>
      </c>
      <c r="BQ184" s="228"/>
      <c r="BR184" s="246"/>
      <c r="BS184" s="630"/>
    </row>
    <row r="185" spans="1:71" x14ac:dyDescent="0.3">
      <c r="A185" s="615"/>
      <c r="B185" s="618"/>
      <c r="C185" s="650"/>
      <c r="D185" s="624"/>
      <c r="E185" s="627"/>
      <c r="F185" s="242" t="s">
        <v>58</v>
      </c>
      <c r="G185" s="208"/>
      <c r="H185" s="214" t="str">
        <f t="shared" si="324"/>
        <v/>
      </c>
      <c r="I185" s="208"/>
      <c r="J185" s="214" t="str">
        <f t="shared" si="325"/>
        <v/>
      </c>
      <c r="K185" s="208"/>
      <c r="L185" s="214" t="str">
        <f t="shared" si="326"/>
        <v/>
      </c>
      <c r="M185" s="208"/>
      <c r="N185" s="214" t="str">
        <f t="shared" si="327"/>
        <v/>
      </c>
      <c r="O185" s="208"/>
      <c r="P185" s="214" t="str">
        <f t="shared" si="328"/>
        <v/>
      </c>
      <c r="Q185" s="208"/>
      <c r="R185" s="214" t="str">
        <f t="shared" si="329"/>
        <v/>
      </c>
      <c r="S185" s="208"/>
      <c r="T185" s="214" t="str">
        <f t="shared" si="330"/>
        <v/>
      </c>
      <c r="U185" s="208"/>
      <c r="V185" s="214" t="str">
        <f t="shared" si="331"/>
        <v/>
      </c>
      <c r="W185" s="208"/>
      <c r="X185" s="214" t="str">
        <f t="shared" si="332"/>
        <v/>
      </c>
      <c r="Y185" s="208"/>
      <c r="Z185" s="214" t="str">
        <f t="shared" si="333"/>
        <v/>
      </c>
      <c r="AA185" s="208"/>
      <c r="AB185" s="214" t="str">
        <f t="shared" si="334"/>
        <v/>
      </c>
      <c r="AC185" s="208"/>
      <c r="AD185" s="214" t="str">
        <f t="shared" si="335"/>
        <v/>
      </c>
      <c r="AE185" s="208"/>
      <c r="AF185" s="214" t="str">
        <f t="shared" si="336"/>
        <v/>
      </c>
      <c r="AG185" s="208"/>
      <c r="AH185" s="214" t="str">
        <f t="shared" si="337"/>
        <v/>
      </c>
      <c r="AI185" s="208"/>
      <c r="AJ185" s="214" t="str">
        <f t="shared" si="338"/>
        <v/>
      </c>
      <c r="AK185" s="208"/>
      <c r="AL185" s="214" t="str">
        <f t="shared" si="339"/>
        <v/>
      </c>
      <c r="AM185" s="208"/>
      <c r="AN185" s="214" t="str">
        <f t="shared" si="340"/>
        <v/>
      </c>
      <c r="AO185" s="208"/>
      <c r="AP185" s="214" t="str">
        <f t="shared" si="341"/>
        <v/>
      </c>
      <c r="AQ185" s="229"/>
      <c r="AR185" s="227">
        <f t="shared" si="342"/>
        <v>0</v>
      </c>
      <c r="AS185" s="228"/>
      <c r="AT185" s="229"/>
      <c r="AU185" s="227">
        <f t="shared" si="343"/>
        <v>0</v>
      </c>
      <c r="AV185" s="228"/>
      <c r="AW185" s="229"/>
      <c r="AX185" s="227">
        <f t="shared" si="344"/>
        <v>0</v>
      </c>
      <c r="AY185" s="228"/>
      <c r="AZ185" s="229"/>
      <c r="BA185" s="227">
        <f t="shared" si="345"/>
        <v>0</v>
      </c>
      <c r="BB185" s="228"/>
      <c r="BC185" s="229"/>
      <c r="BD185" s="227">
        <f t="shared" si="346"/>
        <v>0</v>
      </c>
      <c r="BE185" s="228"/>
      <c r="BF185" s="229"/>
      <c r="BG185" s="227">
        <f t="shared" si="347"/>
        <v>0</v>
      </c>
      <c r="BH185" s="228"/>
      <c r="BI185" s="229"/>
      <c r="BJ185" s="227">
        <f t="shared" si="348"/>
        <v>0</v>
      </c>
      <c r="BK185" s="228"/>
      <c r="BL185" s="229"/>
      <c r="BM185" s="227">
        <f t="shared" si="349"/>
        <v>0</v>
      </c>
      <c r="BN185" s="228"/>
      <c r="BO185" s="229"/>
      <c r="BP185" s="227">
        <f t="shared" si="350"/>
        <v>0</v>
      </c>
      <c r="BQ185" s="228"/>
      <c r="BR185" s="246"/>
      <c r="BS185" s="218" t="s">
        <v>44</v>
      </c>
    </row>
    <row r="186" spans="1:71" x14ac:dyDescent="0.3">
      <c r="A186" s="615"/>
      <c r="B186" s="618"/>
      <c r="C186" s="650"/>
      <c r="D186" s="624"/>
      <c r="E186" s="627"/>
      <c r="F186" s="242" t="s">
        <v>59</v>
      </c>
      <c r="G186" s="208"/>
      <c r="H186" s="214" t="str">
        <f t="shared" si="324"/>
        <v/>
      </c>
      <c r="I186" s="208"/>
      <c r="J186" s="214" t="str">
        <f t="shared" si="325"/>
        <v/>
      </c>
      <c r="K186" s="208"/>
      <c r="L186" s="214" t="str">
        <f t="shared" si="326"/>
        <v/>
      </c>
      <c r="M186" s="208"/>
      <c r="N186" s="214" t="str">
        <f t="shared" si="327"/>
        <v/>
      </c>
      <c r="O186" s="208"/>
      <c r="P186" s="214" t="str">
        <f t="shared" si="328"/>
        <v/>
      </c>
      <c r="Q186" s="208"/>
      <c r="R186" s="214" t="str">
        <f t="shared" si="329"/>
        <v/>
      </c>
      <c r="S186" s="208"/>
      <c r="T186" s="214" t="str">
        <f t="shared" si="330"/>
        <v/>
      </c>
      <c r="U186" s="208"/>
      <c r="V186" s="214" t="str">
        <f t="shared" si="331"/>
        <v/>
      </c>
      <c r="W186" s="208"/>
      <c r="X186" s="214" t="str">
        <f t="shared" si="332"/>
        <v/>
      </c>
      <c r="Y186" s="208"/>
      <c r="Z186" s="214" t="str">
        <f t="shared" si="333"/>
        <v/>
      </c>
      <c r="AA186" s="208"/>
      <c r="AB186" s="214" t="str">
        <f t="shared" si="334"/>
        <v/>
      </c>
      <c r="AC186" s="208"/>
      <c r="AD186" s="214" t="str">
        <f t="shared" si="335"/>
        <v/>
      </c>
      <c r="AE186" s="208"/>
      <c r="AF186" s="214" t="str">
        <f t="shared" si="336"/>
        <v/>
      </c>
      <c r="AG186" s="208"/>
      <c r="AH186" s="214" t="str">
        <f t="shared" si="337"/>
        <v/>
      </c>
      <c r="AI186" s="208"/>
      <c r="AJ186" s="214" t="str">
        <f t="shared" si="338"/>
        <v/>
      </c>
      <c r="AK186" s="208"/>
      <c r="AL186" s="214" t="str">
        <f t="shared" si="339"/>
        <v/>
      </c>
      <c r="AM186" s="208"/>
      <c r="AN186" s="214" t="str">
        <f t="shared" si="340"/>
        <v/>
      </c>
      <c r="AO186" s="208"/>
      <c r="AP186" s="214" t="str">
        <f t="shared" si="341"/>
        <v/>
      </c>
      <c r="AQ186" s="229"/>
      <c r="AR186" s="227">
        <f t="shared" si="342"/>
        <v>0</v>
      </c>
      <c r="AS186" s="228"/>
      <c r="AT186" s="229"/>
      <c r="AU186" s="227">
        <f t="shared" si="343"/>
        <v>0</v>
      </c>
      <c r="AV186" s="228"/>
      <c r="AW186" s="229"/>
      <c r="AX186" s="227">
        <f t="shared" si="344"/>
        <v>0</v>
      </c>
      <c r="AY186" s="228"/>
      <c r="AZ186" s="229"/>
      <c r="BA186" s="227">
        <f t="shared" si="345"/>
        <v>0</v>
      </c>
      <c r="BB186" s="228"/>
      <c r="BC186" s="229"/>
      <c r="BD186" s="227">
        <f t="shared" si="346"/>
        <v>0</v>
      </c>
      <c r="BE186" s="228"/>
      <c r="BF186" s="229"/>
      <c r="BG186" s="227">
        <f t="shared" si="347"/>
        <v>0</v>
      </c>
      <c r="BH186" s="228"/>
      <c r="BI186" s="229"/>
      <c r="BJ186" s="227">
        <f t="shared" si="348"/>
        <v>0</v>
      </c>
      <c r="BK186" s="228"/>
      <c r="BL186" s="229"/>
      <c r="BM186" s="227">
        <f t="shared" si="349"/>
        <v>0</v>
      </c>
      <c r="BN186" s="228"/>
      <c r="BO186" s="229"/>
      <c r="BP186" s="227">
        <f t="shared" si="350"/>
        <v>0</v>
      </c>
      <c r="BQ186" s="228"/>
      <c r="BR186" s="246"/>
      <c r="BS186" s="629">
        <f>SUM(AS179:AS190,AV179:AV190,AY179:AY190,BB179:BB190,BE179:BE190)+SUM(AP179:AP190,AN179:AN190,AL179:AL190,AJ179:AJ190,AH179:AH190,AF179:AF190,AD179:AD190,AB179:AB190,Z179:Z190,X179:X190,V179:V190,T179:T190,R179:R190,P179:P190,N179:N190,L179:L190,J179:J190,H179:H190)</f>
        <v>5773800</v>
      </c>
    </row>
    <row r="187" spans="1:71" x14ac:dyDescent="0.3">
      <c r="A187" s="615"/>
      <c r="B187" s="618"/>
      <c r="C187" s="650"/>
      <c r="D187" s="624"/>
      <c r="E187" s="627"/>
      <c r="F187" s="242" t="s">
        <v>60</v>
      </c>
      <c r="G187" s="208"/>
      <c r="H187" s="214" t="str">
        <f t="shared" si="324"/>
        <v/>
      </c>
      <c r="I187" s="208"/>
      <c r="J187" s="214" t="str">
        <f t="shared" si="325"/>
        <v/>
      </c>
      <c r="K187" s="208"/>
      <c r="L187" s="214" t="str">
        <f t="shared" si="326"/>
        <v/>
      </c>
      <c r="M187" s="208"/>
      <c r="N187" s="214" t="str">
        <f t="shared" si="327"/>
        <v/>
      </c>
      <c r="O187" s="208"/>
      <c r="P187" s="214" t="str">
        <f t="shared" si="328"/>
        <v/>
      </c>
      <c r="Q187" s="208"/>
      <c r="R187" s="214" t="str">
        <f t="shared" si="329"/>
        <v/>
      </c>
      <c r="S187" s="208"/>
      <c r="T187" s="214" t="str">
        <f t="shared" si="330"/>
        <v/>
      </c>
      <c r="U187" s="208"/>
      <c r="V187" s="214" t="str">
        <f t="shared" si="331"/>
        <v/>
      </c>
      <c r="W187" s="208"/>
      <c r="X187" s="214" t="str">
        <f t="shared" si="332"/>
        <v/>
      </c>
      <c r="Y187" s="208"/>
      <c r="Z187" s="214" t="str">
        <f t="shared" si="333"/>
        <v/>
      </c>
      <c r="AA187" s="208"/>
      <c r="AB187" s="214" t="str">
        <f t="shared" si="334"/>
        <v/>
      </c>
      <c r="AC187" s="208"/>
      <c r="AD187" s="214" t="str">
        <f t="shared" si="335"/>
        <v/>
      </c>
      <c r="AE187" s="208"/>
      <c r="AF187" s="214" t="str">
        <f t="shared" si="336"/>
        <v/>
      </c>
      <c r="AG187" s="208"/>
      <c r="AH187" s="214" t="str">
        <f t="shared" si="337"/>
        <v/>
      </c>
      <c r="AI187" s="208"/>
      <c r="AJ187" s="214" t="str">
        <f t="shared" si="338"/>
        <v/>
      </c>
      <c r="AK187" s="208"/>
      <c r="AL187" s="214" t="str">
        <f t="shared" si="339"/>
        <v/>
      </c>
      <c r="AM187" s="208"/>
      <c r="AN187" s="214" t="str">
        <f t="shared" si="340"/>
        <v/>
      </c>
      <c r="AO187" s="208"/>
      <c r="AP187" s="214" t="str">
        <f t="shared" si="341"/>
        <v/>
      </c>
      <c r="AQ187" s="229"/>
      <c r="AR187" s="227">
        <f t="shared" si="342"/>
        <v>0</v>
      </c>
      <c r="AS187" s="228"/>
      <c r="AT187" s="229"/>
      <c r="AU187" s="227">
        <f t="shared" si="343"/>
        <v>0</v>
      </c>
      <c r="AV187" s="228"/>
      <c r="AW187" s="229"/>
      <c r="AX187" s="227">
        <f t="shared" si="344"/>
        <v>0</v>
      </c>
      <c r="AY187" s="228"/>
      <c r="AZ187" s="229"/>
      <c r="BA187" s="227">
        <f t="shared" si="345"/>
        <v>0</v>
      </c>
      <c r="BB187" s="228"/>
      <c r="BC187" s="229"/>
      <c r="BD187" s="227">
        <f t="shared" si="346"/>
        <v>0</v>
      </c>
      <c r="BE187" s="228"/>
      <c r="BF187" s="229"/>
      <c r="BG187" s="227">
        <f t="shared" si="347"/>
        <v>0</v>
      </c>
      <c r="BH187" s="228"/>
      <c r="BI187" s="229"/>
      <c r="BJ187" s="227">
        <f t="shared" si="348"/>
        <v>0</v>
      </c>
      <c r="BK187" s="228"/>
      <c r="BL187" s="229"/>
      <c r="BM187" s="227">
        <f t="shared" si="349"/>
        <v>0</v>
      </c>
      <c r="BN187" s="228"/>
      <c r="BO187" s="229"/>
      <c r="BP187" s="227">
        <f t="shared" si="350"/>
        <v>0</v>
      </c>
      <c r="BQ187" s="228"/>
      <c r="BR187" s="246"/>
      <c r="BS187" s="629"/>
    </row>
    <row r="188" spans="1:71" x14ac:dyDescent="0.3">
      <c r="A188" s="615"/>
      <c r="B188" s="618"/>
      <c r="C188" s="650"/>
      <c r="D188" s="624"/>
      <c r="E188" s="627"/>
      <c r="F188" s="242" t="s">
        <v>61</v>
      </c>
      <c r="G188" s="208"/>
      <c r="H188" s="217" t="str">
        <f t="shared" si="324"/>
        <v/>
      </c>
      <c r="I188" s="208"/>
      <c r="J188" s="217" t="str">
        <f t="shared" si="325"/>
        <v/>
      </c>
      <c r="K188" s="208"/>
      <c r="L188" s="217" t="str">
        <f t="shared" si="326"/>
        <v/>
      </c>
      <c r="M188" s="208"/>
      <c r="N188" s="217" t="str">
        <f t="shared" si="327"/>
        <v/>
      </c>
      <c r="O188" s="208"/>
      <c r="P188" s="217" t="str">
        <f t="shared" si="328"/>
        <v/>
      </c>
      <c r="Q188" s="208"/>
      <c r="R188" s="217" t="str">
        <f t="shared" si="329"/>
        <v/>
      </c>
      <c r="S188" s="208"/>
      <c r="T188" s="217" t="str">
        <f t="shared" si="330"/>
        <v/>
      </c>
      <c r="U188" s="208"/>
      <c r="V188" s="217" t="str">
        <f t="shared" si="331"/>
        <v/>
      </c>
      <c r="W188" s="208"/>
      <c r="X188" s="217" t="str">
        <f t="shared" si="332"/>
        <v/>
      </c>
      <c r="Y188" s="208"/>
      <c r="Z188" s="217" t="str">
        <f t="shared" si="333"/>
        <v/>
      </c>
      <c r="AA188" s="208"/>
      <c r="AB188" s="217" t="str">
        <f t="shared" si="334"/>
        <v/>
      </c>
      <c r="AC188" s="208"/>
      <c r="AD188" s="217" t="str">
        <f t="shared" si="335"/>
        <v/>
      </c>
      <c r="AE188" s="208"/>
      <c r="AF188" s="217" t="str">
        <f t="shared" si="336"/>
        <v/>
      </c>
      <c r="AG188" s="208"/>
      <c r="AH188" s="217" t="str">
        <f t="shared" si="337"/>
        <v/>
      </c>
      <c r="AI188" s="208"/>
      <c r="AJ188" s="217" t="str">
        <f t="shared" si="338"/>
        <v/>
      </c>
      <c r="AK188" s="208"/>
      <c r="AL188" s="217" t="str">
        <f t="shared" si="339"/>
        <v/>
      </c>
      <c r="AM188" s="208"/>
      <c r="AN188" s="217" t="str">
        <f t="shared" si="340"/>
        <v/>
      </c>
      <c r="AO188" s="208"/>
      <c r="AP188" s="217" t="str">
        <f t="shared" si="341"/>
        <v/>
      </c>
      <c r="AQ188" s="229"/>
      <c r="AR188" s="227">
        <f t="shared" si="342"/>
        <v>0</v>
      </c>
      <c r="AS188" s="228"/>
      <c r="AT188" s="229"/>
      <c r="AU188" s="227">
        <f t="shared" si="343"/>
        <v>0</v>
      </c>
      <c r="AV188" s="228"/>
      <c r="AW188" s="229"/>
      <c r="AX188" s="227">
        <f t="shared" si="344"/>
        <v>0</v>
      </c>
      <c r="AY188" s="228"/>
      <c r="AZ188" s="229"/>
      <c r="BA188" s="227">
        <f t="shared" si="345"/>
        <v>0</v>
      </c>
      <c r="BB188" s="228"/>
      <c r="BC188" s="229"/>
      <c r="BD188" s="227">
        <f t="shared" si="346"/>
        <v>0</v>
      </c>
      <c r="BE188" s="228"/>
      <c r="BF188" s="229"/>
      <c r="BG188" s="227">
        <f t="shared" si="347"/>
        <v>0</v>
      </c>
      <c r="BH188" s="228"/>
      <c r="BI188" s="229"/>
      <c r="BJ188" s="227">
        <f t="shared" si="348"/>
        <v>0</v>
      </c>
      <c r="BK188" s="228"/>
      <c r="BL188" s="229"/>
      <c r="BM188" s="227">
        <f t="shared" si="349"/>
        <v>0</v>
      </c>
      <c r="BN188" s="228"/>
      <c r="BO188" s="229"/>
      <c r="BP188" s="227">
        <f t="shared" si="350"/>
        <v>0</v>
      </c>
      <c r="BQ188" s="228"/>
      <c r="BR188" s="246"/>
      <c r="BS188" s="218" t="s">
        <v>62</v>
      </c>
    </row>
    <row r="189" spans="1:71" x14ac:dyDescent="0.3">
      <c r="A189" s="615"/>
      <c r="B189" s="618"/>
      <c r="C189" s="650"/>
      <c r="D189" s="624"/>
      <c r="E189" s="627"/>
      <c r="F189" s="242" t="s">
        <v>63</v>
      </c>
      <c r="G189" s="208"/>
      <c r="H189" s="214" t="str">
        <f t="shared" si="324"/>
        <v/>
      </c>
      <c r="I189" s="208"/>
      <c r="J189" s="214" t="str">
        <f t="shared" si="325"/>
        <v/>
      </c>
      <c r="K189" s="208"/>
      <c r="L189" s="214" t="str">
        <f t="shared" si="326"/>
        <v/>
      </c>
      <c r="M189" s="208"/>
      <c r="N189" s="214" t="str">
        <f t="shared" si="327"/>
        <v/>
      </c>
      <c r="O189" s="208"/>
      <c r="P189" s="214" t="str">
        <f t="shared" si="328"/>
        <v/>
      </c>
      <c r="Q189" s="208"/>
      <c r="R189" s="214" t="str">
        <f t="shared" si="329"/>
        <v/>
      </c>
      <c r="S189" s="208"/>
      <c r="T189" s="214" t="str">
        <f t="shared" si="330"/>
        <v/>
      </c>
      <c r="U189" s="208"/>
      <c r="V189" s="214" t="str">
        <f t="shared" si="331"/>
        <v/>
      </c>
      <c r="W189" s="208"/>
      <c r="X189" s="214" t="str">
        <f t="shared" si="332"/>
        <v/>
      </c>
      <c r="Y189" s="208"/>
      <c r="Z189" s="214" t="str">
        <f t="shared" si="333"/>
        <v/>
      </c>
      <c r="AA189" s="208"/>
      <c r="AB189" s="214" t="str">
        <f t="shared" si="334"/>
        <v/>
      </c>
      <c r="AC189" s="208"/>
      <c r="AD189" s="214" t="str">
        <f t="shared" si="335"/>
        <v/>
      </c>
      <c r="AE189" s="208"/>
      <c r="AF189" s="214" t="str">
        <f t="shared" si="336"/>
        <v/>
      </c>
      <c r="AG189" s="208"/>
      <c r="AH189" s="214" t="str">
        <f t="shared" si="337"/>
        <v/>
      </c>
      <c r="AI189" s="208"/>
      <c r="AJ189" s="214" t="str">
        <f t="shared" si="338"/>
        <v/>
      </c>
      <c r="AK189" s="208"/>
      <c r="AL189" s="214" t="str">
        <f t="shared" si="339"/>
        <v/>
      </c>
      <c r="AM189" s="208"/>
      <c r="AN189" s="214" t="str">
        <f t="shared" si="340"/>
        <v/>
      </c>
      <c r="AO189" s="208"/>
      <c r="AP189" s="214" t="str">
        <f t="shared" si="341"/>
        <v/>
      </c>
      <c r="AQ189" s="229"/>
      <c r="AR189" s="227">
        <f t="shared" si="342"/>
        <v>0</v>
      </c>
      <c r="AS189" s="228"/>
      <c r="AT189" s="229"/>
      <c r="AU189" s="227">
        <f t="shared" si="343"/>
        <v>0</v>
      </c>
      <c r="AV189" s="228"/>
      <c r="AW189" s="229"/>
      <c r="AX189" s="227">
        <f t="shared" si="344"/>
        <v>0</v>
      </c>
      <c r="AY189" s="228"/>
      <c r="AZ189" s="229"/>
      <c r="BA189" s="227">
        <f t="shared" si="345"/>
        <v>0</v>
      </c>
      <c r="BB189" s="228"/>
      <c r="BC189" s="229"/>
      <c r="BD189" s="227">
        <f t="shared" si="346"/>
        <v>0</v>
      </c>
      <c r="BE189" s="228"/>
      <c r="BF189" s="229"/>
      <c r="BG189" s="227">
        <f t="shared" si="347"/>
        <v>0</v>
      </c>
      <c r="BH189" s="228"/>
      <c r="BI189" s="229"/>
      <c r="BJ189" s="227">
        <f t="shared" si="348"/>
        <v>0</v>
      </c>
      <c r="BK189" s="228"/>
      <c r="BL189" s="229"/>
      <c r="BM189" s="227">
        <f t="shared" si="349"/>
        <v>0</v>
      </c>
      <c r="BN189" s="228"/>
      <c r="BO189" s="229"/>
      <c r="BP189" s="227">
        <f t="shared" si="350"/>
        <v>0</v>
      </c>
      <c r="BQ189" s="228"/>
      <c r="BR189" s="246"/>
      <c r="BS189" s="631">
        <f>BS186/BS180</f>
        <v>0.47396936413337931</v>
      </c>
    </row>
    <row r="190" spans="1:71" ht="15" thickBot="1" x14ac:dyDescent="0.35">
      <c r="A190" s="616"/>
      <c r="B190" s="619"/>
      <c r="C190" s="651"/>
      <c r="D190" s="625"/>
      <c r="E190" s="628"/>
      <c r="F190" s="243" t="s">
        <v>64</v>
      </c>
      <c r="G190" s="220"/>
      <c r="H190" s="221" t="str">
        <f t="shared" si="324"/>
        <v/>
      </c>
      <c r="I190" s="220"/>
      <c r="J190" s="221" t="str">
        <f t="shared" si="325"/>
        <v/>
      </c>
      <c r="K190" s="220"/>
      <c r="L190" s="221" t="str">
        <f t="shared" si="326"/>
        <v/>
      </c>
      <c r="M190" s="220"/>
      <c r="N190" s="221" t="str">
        <f t="shared" si="327"/>
        <v/>
      </c>
      <c r="O190" s="220"/>
      <c r="P190" s="221" t="str">
        <f t="shared" si="328"/>
        <v/>
      </c>
      <c r="Q190" s="220"/>
      <c r="R190" s="221" t="str">
        <f t="shared" si="329"/>
        <v/>
      </c>
      <c r="S190" s="220"/>
      <c r="T190" s="221" t="str">
        <f t="shared" si="330"/>
        <v/>
      </c>
      <c r="U190" s="220"/>
      <c r="V190" s="221" t="str">
        <f t="shared" si="331"/>
        <v/>
      </c>
      <c r="W190" s="220"/>
      <c r="X190" s="221" t="str">
        <f t="shared" si="332"/>
        <v/>
      </c>
      <c r="Y190" s="220"/>
      <c r="Z190" s="221" t="str">
        <f t="shared" si="333"/>
        <v/>
      </c>
      <c r="AA190" s="220"/>
      <c r="AB190" s="221" t="str">
        <f t="shared" si="334"/>
        <v/>
      </c>
      <c r="AC190" s="220"/>
      <c r="AD190" s="221" t="str">
        <f t="shared" si="335"/>
        <v/>
      </c>
      <c r="AE190" s="220"/>
      <c r="AF190" s="221" t="str">
        <f t="shared" si="336"/>
        <v/>
      </c>
      <c r="AG190" s="220"/>
      <c r="AH190" s="221" t="str">
        <f t="shared" si="337"/>
        <v/>
      </c>
      <c r="AI190" s="220"/>
      <c r="AJ190" s="221" t="str">
        <f t="shared" si="338"/>
        <v/>
      </c>
      <c r="AK190" s="220"/>
      <c r="AL190" s="221" t="str">
        <f t="shared" si="339"/>
        <v/>
      </c>
      <c r="AM190" s="220"/>
      <c r="AN190" s="221" t="str">
        <f t="shared" si="340"/>
        <v/>
      </c>
      <c r="AO190" s="220"/>
      <c r="AP190" s="221" t="str">
        <f t="shared" si="341"/>
        <v/>
      </c>
      <c r="AQ190" s="231"/>
      <c r="AR190" s="232">
        <f t="shared" si="342"/>
        <v>0</v>
      </c>
      <c r="AS190" s="233"/>
      <c r="AT190" s="231"/>
      <c r="AU190" s="232">
        <f t="shared" si="343"/>
        <v>0</v>
      </c>
      <c r="AV190" s="233"/>
      <c r="AW190" s="231"/>
      <c r="AX190" s="232">
        <f t="shared" si="344"/>
        <v>0</v>
      </c>
      <c r="AY190" s="233"/>
      <c r="AZ190" s="247"/>
      <c r="BA190" s="236">
        <f t="shared" si="345"/>
        <v>0</v>
      </c>
      <c r="BB190" s="237"/>
      <c r="BC190" s="247"/>
      <c r="BD190" s="236">
        <f t="shared" si="346"/>
        <v>0</v>
      </c>
      <c r="BE190" s="237"/>
      <c r="BF190" s="247"/>
      <c r="BG190" s="236">
        <f t="shared" si="347"/>
        <v>0</v>
      </c>
      <c r="BH190" s="237"/>
      <c r="BI190" s="247"/>
      <c r="BJ190" s="236">
        <f t="shared" si="348"/>
        <v>0</v>
      </c>
      <c r="BK190" s="237"/>
      <c r="BL190" s="247"/>
      <c r="BM190" s="236">
        <f t="shared" si="349"/>
        <v>0</v>
      </c>
      <c r="BN190" s="237"/>
      <c r="BO190" s="247"/>
      <c r="BP190" s="236">
        <f t="shared" si="350"/>
        <v>0</v>
      </c>
      <c r="BQ190" s="237"/>
      <c r="BR190" s="248"/>
      <c r="BS190" s="632"/>
    </row>
    <row r="191" spans="1:71" ht="15" customHeight="1" x14ac:dyDescent="0.3">
      <c r="A191" s="643" t="s">
        <v>27</v>
      </c>
      <c r="B191" s="645" t="s">
        <v>28</v>
      </c>
      <c r="C191" s="645" t="s">
        <v>154</v>
      </c>
      <c r="D191" s="645" t="s">
        <v>30</v>
      </c>
      <c r="E191" s="635" t="s">
        <v>31</v>
      </c>
      <c r="F191" s="647" t="s">
        <v>32</v>
      </c>
      <c r="G191" s="639" t="s">
        <v>33</v>
      </c>
      <c r="H191" s="641" t="s">
        <v>34</v>
      </c>
      <c r="I191" s="639" t="s">
        <v>33</v>
      </c>
      <c r="J191" s="641" t="s">
        <v>34</v>
      </c>
      <c r="K191" s="639" t="s">
        <v>33</v>
      </c>
      <c r="L191" s="641" t="s">
        <v>34</v>
      </c>
      <c r="M191" s="639" t="s">
        <v>33</v>
      </c>
      <c r="N191" s="641" t="s">
        <v>34</v>
      </c>
      <c r="O191" s="639" t="s">
        <v>33</v>
      </c>
      <c r="P191" s="641" t="s">
        <v>34</v>
      </c>
      <c r="Q191" s="639" t="s">
        <v>33</v>
      </c>
      <c r="R191" s="641" t="s">
        <v>34</v>
      </c>
      <c r="S191" s="639" t="s">
        <v>33</v>
      </c>
      <c r="T191" s="641" t="s">
        <v>34</v>
      </c>
      <c r="U191" s="639" t="s">
        <v>33</v>
      </c>
      <c r="V191" s="641" t="s">
        <v>34</v>
      </c>
      <c r="W191" s="639" t="s">
        <v>33</v>
      </c>
      <c r="X191" s="641" t="s">
        <v>34</v>
      </c>
      <c r="Y191" s="639" t="s">
        <v>33</v>
      </c>
      <c r="Z191" s="641" t="s">
        <v>34</v>
      </c>
      <c r="AA191" s="639" t="s">
        <v>33</v>
      </c>
      <c r="AB191" s="641" t="s">
        <v>34</v>
      </c>
      <c r="AC191" s="639" t="s">
        <v>33</v>
      </c>
      <c r="AD191" s="641" t="s">
        <v>34</v>
      </c>
      <c r="AE191" s="639" t="s">
        <v>33</v>
      </c>
      <c r="AF191" s="641" t="s">
        <v>34</v>
      </c>
      <c r="AG191" s="639" t="s">
        <v>33</v>
      </c>
      <c r="AH191" s="641" t="s">
        <v>34</v>
      </c>
      <c r="AI191" s="639" t="s">
        <v>33</v>
      </c>
      <c r="AJ191" s="641" t="s">
        <v>34</v>
      </c>
      <c r="AK191" s="639" t="s">
        <v>33</v>
      </c>
      <c r="AL191" s="641" t="s">
        <v>34</v>
      </c>
      <c r="AM191" s="639" t="s">
        <v>33</v>
      </c>
      <c r="AN191" s="641" t="s">
        <v>34</v>
      </c>
      <c r="AO191" s="639" t="s">
        <v>33</v>
      </c>
      <c r="AP191" s="641" t="s">
        <v>34</v>
      </c>
      <c r="AQ191" s="656" t="s">
        <v>33</v>
      </c>
      <c r="AR191" s="658" t="s">
        <v>35</v>
      </c>
      <c r="AS191" s="660" t="s">
        <v>34</v>
      </c>
      <c r="AT191" s="656" t="s">
        <v>33</v>
      </c>
      <c r="AU191" s="658" t="s">
        <v>35</v>
      </c>
      <c r="AV191" s="660" t="s">
        <v>34</v>
      </c>
      <c r="AW191" s="656" t="s">
        <v>33</v>
      </c>
      <c r="AX191" s="658" t="s">
        <v>35</v>
      </c>
      <c r="AY191" s="660" t="s">
        <v>34</v>
      </c>
      <c r="AZ191" s="633" t="s">
        <v>33</v>
      </c>
      <c r="BA191" s="635" t="s">
        <v>35</v>
      </c>
      <c r="BB191" s="637" t="s">
        <v>34</v>
      </c>
      <c r="BC191" s="633" t="s">
        <v>33</v>
      </c>
      <c r="BD191" s="635" t="s">
        <v>35</v>
      </c>
      <c r="BE191" s="637" t="s">
        <v>34</v>
      </c>
      <c r="BF191" s="633" t="s">
        <v>33</v>
      </c>
      <c r="BG191" s="635" t="s">
        <v>35</v>
      </c>
      <c r="BH191" s="637" t="s">
        <v>34</v>
      </c>
      <c r="BI191" s="633" t="s">
        <v>33</v>
      </c>
      <c r="BJ191" s="635" t="s">
        <v>35</v>
      </c>
      <c r="BK191" s="637" t="s">
        <v>34</v>
      </c>
      <c r="BL191" s="633" t="s">
        <v>33</v>
      </c>
      <c r="BM191" s="635" t="s">
        <v>35</v>
      </c>
      <c r="BN191" s="637" t="s">
        <v>34</v>
      </c>
      <c r="BO191" s="633" t="s">
        <v>33</v>
      </c>
      <c r="BP191" s="635" t="s">
        <v>35</v>
      </c>
      <c r="BQ191" s="637" t="s">
        <v>34</v>
      </c>
      <c r="BR191" s="737" t="s">
        <v>33</v>
      </c>
      <c r="BS191" s="612" t="s">
        <v>36</v>
      </c>
    </row>
    <row r="192" spans="1:71" ht="15" customHeight="1" x14ac:dyDescent="0.3">
      <c r="A192" s="644"/>
      <c r="B192" s="646"/>
      <c r="C192" s="646"/>
      <c r="D192" s="646"/>
      <c r="E192" s="636"/>
      <c r="F192" s="648"/>
      <c r="G192" s="640"/>
      <c r="H192" s="642"/>
      <c r="I192" s="640"/>
      <c r="J192" s="642"/>
      <c r="K192" s="640"/>
      <c r="L192" s="642"/>
      <c r="M192" s="640"/>
      <c r="N192" s="642"/>
      <c r="O192" s="640"/>
      <c r="P192" s="642"/>
      <c r="Q192" s="640"/>
      <c r="R192" s="642"/>
      <c r="S192" s="640"/>
      <c r="T192" s="642"/>
      <c r="U192" s="640"/>
      <c r="V192" s="642"/>
      <c r="W192" s="640"/>
      <c r="X192" s="642"/>
      <c r="Y192" s="640"/>
      <c r="Z192" s="642"/>
      <c r="AA192" s="640"/>
      <c r="AB192" s="642"/>
      <c r="AC192" s="640"/>
      <c r="AD192" s="642"/>
      <c r="AE192" s="640"/>
      <c r="AF192" s="642"/>
      <c r="AG192" s="640"/>
      <c r="AH192" s="642"/>
      <c r="AI192" s="640"/>
      <c r="AJ192" s="642"/>
      <c r="AK192" s="640"/>
      <c r="AL192" s="642"/>
      <c r="AM192" s="640"/>
      <c r="AN192" s="642"/>
      <c r="AO192" s="640"/>
      <c r="AP192" s="642"/>
      <c r="AQ192" s="634"/>
      <c r="AR192" s="636"/>
      <c r="AS192" s="638"/>
      <c r="AT192" s="634"/>
      <c r="AU192" s="636"/>
      <c r="AV192" s="638"/>
      <c r="AW192" s="634"/>
      <c r="AX192" s="636"/>
      <c r="AY192" s="638"/>
      <c r="AZ192" s="634"/>
      <c r="BA192" s="636"/>
      <c r="BB192" s="638"/>
      <c r="BC192" s="634"/>
      <c r="BD192" s="636"/>
      <c r="BE192" s="638"/>
      <c r="BF192" s="634"/>
      <c r="BG192" s="636"/>
      <c r="BH192" s="638"/>
      <c r="BI192" s="634"/>
      <c r="BJ192" s="636"/>
      <c r="BK192" s="638"/>
      <c r="BL192" s="634"/>
      <c r="BM192" s="636"/>
      <c r="BN192" s="638"/>
      <c r="BO192" s="634"/>
      <c r="BP192" s="636"/>
      <c r="BQ192" s="638"/>
      <c r="BR192" s="738"/>
      <c r="BS192" s="613"/>
    </row>
    <row r="193" spans="1:71" ht="15" customHeight="1" x14ac:dyDescent="0.3">
      <c r="A193" s="614" t="s">
        <v>183</v>
      </c>
      <c r="B193" s="617">
        <v>2082</v>
      </c>
      <c r="C193" s="620" t="s">
        <v>351</v>
      </c>
      <c r="D193" s="623" t="s">
        <v>184</v>
      </c>
      <c r="E193" s="626" t="s">
        <v>45</v>
      </c>
      <c r="F193" s="241" t="s">
        <v>41</v>
      </c>
      <c r="G193" s="208"/>
      <c r="H193" s="209" t="str">
        <f t="shared" ref="H193:H204" si="351">IF(G193&gt;0,G193,"")</f>
        <v/>
      </c>
      <c r="I193" s="208"/>
      <c r="J193" s="209" t="str">
        <f t="shared" ref="J193:J204" si="352">IF(I193&gt;0,I193,"")</f>
        <v/>
      </c>
      <c r="K193" s="208"/>
      <c r="L193" s="209" t="str">
        <f t="shared" ref="L193:L204" si="353">IF(K193&gt;0,K193,"")</f>
        <v/>
      </c>
      <c r="M193" s="208"/>
      <c r="N193" s="209" t="str">
        <f t="shared" ref="N193:N204" si="354">IF(M193&gt;0,M193,"")</f>
        <v/>
      </c>
      <c r="O193" s="208"/>
      <c r="P193" s="209" t="str">
        <f t="shared" ref="P193:P204" si="355">IF(O193&gt;0,O193,"")</f>
        <v/>
      </c>
      <c r="Q193" s="208"/>
      <c r="R193" s="209" t="str">
        <f t="shared" ref="R193:R204" si="356">IF(Q193&gt;0,Q193,"")</f>
        <v/>
      </c>
      <c r="S193" s="208"/>
      <c r="T193" s="209" t="str">
        <f t="shared" ref="T193:T204" si="357">IF(S193&gt;0,S193,"")</f>
        <v/>
      </c>
      <c r="U193" s="208"/>
      <c r="V193" s="209" t="str">
        <f t="shared" ref="V193:V204" si="358">IF(U193&gt;0,U193,"")</f>
        <v/>
      </c>
      <c r="W193" s="208"/>
      <c r="X193" s="209" t="str">
        <f t="shared" ref="X193:X204" si="359">IF(W193&gt;0,W193,"")</f>
        <v/>
      </c>
      <c r="Y193" s="208"/>
      <c r="Z193" s="209" t="str">
        <f t="shared" ref="Z193:Z204" si="360">IF(Y193&gt;0,Y193,"")</f>
        <v/>
      </c>
      <c r="AA193" s="208"/>
      <c r="AB193" s="209" t="str">
        <f t="shared" ref="AB193:AB204" si="361">IF(AA193&gt;0,AA193,"")</f>
        <v/>
      </c>
      <c r="AC193" s="208"/>
      <c r="AD193" s="209" t="str">
        <f t="shared" ref="AD193:AD204" si="362">IF(AC193&gt;0,AC193,"")</f>
        <v/>
      </c>
      <c r="AE193" s="208"/>
      <c r="AF193" s="209" t="str">
        <f t="shared" ref="AF193:AF204" si="363">IF(AE193&gt;0,AE193,"")</f>
        <v/>
      </c>
      <c r="AG193" s="208"/>
      <c r="AH193" s="209" t="str">
        <f t="shared" ref="AH193:AH204" si="364">IF(AG193&gt;0,AG193,"")</f>
        <v/>
      </c>
      <c r="AI193" s="208"/>
      <c r="AJ193" s="209" t="str">
        <f t="shared" ref="AJ193:AJ204" si="365">IF(AI193&gt;0,AI193,"")</f>
        <v/>
      </c>
      <c r="AK193" s="208"/>
      <c r="AL193" s="209" t="str">
        <f t="shared" ref="AL193:AL204" si="366">IF(AK193&gt;0,AK193,"")</f>
        <v/>
      </c>
      <c r="AM193" s="208"/>
      <c r="AN193" s="209" t="str">
        <f t="shared" ref="AN193:AN204" si="367">IF(AM193&gt;0,AM193,"")</f>
        <v/>
      </c>
      <c r="AO193" s="208"/>
      <c r="AP193" s="209" t="str">
        <f t="shared" ref="AP193:AP204" si="368">IF(AO193&gt;0,AO193,"")</f>
        <v/>
      </c>
      <c r="AQ193" s="229"/>
      <c r="AR193" s="225">
        <f t="shared" ref="AR193:AR204" si="369">AQ193-AS193</f>
        <v>0</v>
      </c>
      <c r="AS193" s="226"/>
      <c r="AT193" s="229"/>
      <c r="AU193" s="225">
        <f t="shared" ref="AU193:AU204" si="370">AT193-AV193</f>
        <v>0</v>
      </c>
      <c r="AV193" s="226"/>
      <c r="AW193" s="229"/>
      <c r="AX193" s="225">
        <f t="shared" ref="AX193:AX204" si="371">AW193-AY193</f>
        <v>0</v>
      </c>
      <c r="AY193" s="226"/>
      <c r="AZ193" s="229"/>
      <c r="BA193" s="225">
        <f t="shared" ref="BA193:BA204" si="372">AZ193-BB193</f>
        <v>0</v>
      </c>
      <c r="BB193" s="226"/>
      <c r="BC193" s="229"/>
      <c r="BD193" s="225">
        <f t="shared" ref="BD193:BD204" si="373">BC193-BE193</f>
        <v>0</v>
      </c>
      <c r="BE193" s="226"/>
      <c r="BF193" s="229"/>
      <c r="BG193" s="225">
        <f t="shared" ref="BG193:BG204" si="374">BF193-BH193</f>
        <v>0</v>
      </c>
      <c r="BH193" s="226"/>
      <c r="BI193" s="229"/>
      <c r="BJ193" s="225">
        <f t="shared" ref="BJ193:BJ204" si="375">BI193-BK193</f>
        <v>0</v>
      </c>
      <c r="BK193" s="226"/>
      <c r="BL193" s="229"/>
      <c r="BM193" s="225">
        <f t="shared" ref="BM193:BM204" si="376">BL193-BN193</f>
        <v>0</v>
      </c>
      <c r="BN193" s="226"/>
      <c r="BO193" s="229"/>
      <c r="BP193" s="225">
        <f t="shared" ref="BP193:BP204" si="377">BO193-BQ193</f>
        <v>0</v>
      </c>
      <c r="BQ193" s="226"/>
      <c r="BR193" s="244"/>
      <c r="BS193" s="213" t="s">
        <v>42</v>
      </c>
    </row>
    <row r="194" spans="1:71" x14ac:dyDescent="0.3">
      <c r="A194" s="615"/>
      <c r="B194" s="618"/>
      <c r="C194" s="621"/>
      <c r="D194" s="624"/>
      <c r="E194" s="627"/>
      <c r="F194" s="242" t="s">
        <v>53</v>
      </c>
      <c r="G194" s="208"/>
      <c r="H194" s="214" t="str">
        <f t="shared" si="351"/>
        <v/>
      </c>
      <c r="I194" s="208"/>
      <c r="J194" s="214" t="str">
        <f t="shared" si="352"/>
        <v/>
      </c>
      <c r="K194" s="208"/>
      <c r="L194" s="214" t="str">
        <f t="shared" si="353"/>
        <v/>
      </c>
      <c r="M194" s="208"/>
      <c r="N194" s="214" t="str">
        <f t="shared" si="354"/>
        <v/>
      </c>
      <c r="O194" s="208"/>
      <c r="P194" s="214" t="str">
        <f t="shared" si="355"/>
        <v/>
      </c>
      <c r="Q194" s="208"/>
      <c r="R194" s="214" t="str">
        <f t="shared" si="356"/>
        <v/>
      </c>
      <c r="S194" s="208"/>
      <c r="T194" s="214" t="str">
        <f t="shared" si="357"/>
        <v/>
      </c>
      <c r="U194" s="208"/>
      <c r="V194" s="214" t="str">
        <f t="shared" si="358"/>
        <v/>
      </c>
      <c r="W194" s="208"/>
      <c r="X194" s="214" t="str">
        <f t="shared" si="359"/>
        <v/>
      </c>
      <c r="Y194" s="208"/>
      <c r="Z194" s="214" t="str">
        <f t="shared" si="360"/>
        <v/>
      </c>
      <c r="AA194" s="208"/>
      <c r="AB194" s="214" t="str">
        <f t="shared" si="361"/>
        <v/>
      </c>
      <c r="AC194" s="208"/>
      <c r="AD194" s="214" t="str">
        <f t="shared" si="362"/>
        <v/>
      </c>
      <c r="AE194" s="208"/>
      <c r="AF194" s="214" t="str">
        <f t="shared" si="363"/>
        <v/>
      </c>
      <c r="AG194" s="208"/>
      <c r="AH194" s="214" t="str">
        <f t="shared" si="364"/>
        <v/>
      </c>
      <c r="AI194" s="208"/>
      <c r="AJ194" s="214" t="str">
        <f t="shared" si="365"/>
        <v/>
      </c>
      <c r="AK194" s="208"/>
      <c r="AL194" s="214" t="str">
        <f t="shared" si="366"/>
        <v/>
      </c>
      <c r="AM194" s="208"/>
      <c r="AN194" s="214" t="str">
        <f t="shared" si="367"/>
        <v/>
      </c>
      <c r="AO194" s="208"/>
      <c r="AP194" s="214" t="str">
        <f t="shared" si="368"/>
        <v/>
      </c>
      <c r="AQ194" s="229"/>
      <c r="AR194" s="227">
        <f t="shared" si="369"/>
        <v>0</v>
      </c>
      <c r="AS194" s="228"/>
      <c r="AT194" s="229"/>
      <c r="AU194" s="227">
        <f t="shared" si="370"/>
        <v>0</v>
      </c>
      <c r="AV194" s="228"/>
      <c r="AW194" s="229"/>
      <c r="AX194" s="227">
        <f t="shared" si="371"/>
        <v>0</v>
      </c>
      <c r="AY194" s="228"/>
      <c r="AZ194" s="229"/>
      <c r="BA194" s="227">
        <f t="shared" si="372"/>
        <v>0</v>
      </c>
      <c r="BB194" s="228"/>
      <c r="BC194" s="229"/>
      <c r="BD194" s="227">
        <f t="shared" si="373"/>
        <v>0</v>
      </c>
      <c r="BE194" s="228"/>
      <c r="BF194" s="229"/>
      <c r="BG194" s="227">
        <f t="shared" si="374"/>
        <v>0</v>
      </c>
      <c r="BH194" s="228"/>
      <c r="BI194" s="229"/>
      <c r="BJ194" s="227">
        <f t="shared" si="375"/>
        <v>0</v>
      </c>
      <c r="BK194" s="228"/>
      <c r="BL194" s="229"/>
      <c r="BM194" s="227">
        <f t="shared" si="376"/>
        <v>0</v>
      </c>
      <c r="BN194" s="228"/>
      <c r="BO194" s="229"/>
      <c r="BP194" s="227">
        <f t="shared" si="377"/>
        <v>0</v>
      </c>
      <c r="BQ194" s="228"/>
      <c r="BR194" s="244"/>
      <c r="BS194" s="629">
        <f>SUM(AQ193:AQ204,AT193:AT204,AW193:AW204,AZ193:AZ204,BC193:BC204,BR193:BR204)+SUM(AO193:AO204,AM193:AM204,AK193:AK204,AI193:AI204,AG193:AG204,AE193:AE204,AC193:AC204,AA193:AA204,Y193:Y204,W193:W204,U193:U204,S193:S204,Q191,Q193:Q204,O193:O204,M193:M204,K193:K204,I193:I204,G193:G204,Q191)</f>
        <v>1460000</v>
      </c>
    </row>
    <row r="195" spans="1:71" x14ac:dyDescent="0.3">
      <c r="A195" s="615"/>
      <c r="B195" s="618"/>
      <c r="C195" s="621"/>
      <c r="D195" s="624"/>
      <c r="E195" s="627"/>
      <c r="F195" s="242" t="s">
        <v>54</v>
      </c>
      <c r="G195" s="208"/>
      <c r="H195" s="214" t="str">
        <f t="shared" si="351"/>
        <v/>
      </c>
      <c r="I195" s="208"/>
      <c r="J195" s="214" t="str">
        <f t="shared" si="352"/>
        <v/>
      </c>
      <c r="K195" s="208"/>
      <c r="L195" s="214" t="str">
        <f t="shared" si="353"/>
        <v/>
      </c>
      <c r="M195" s="208"/>
      <c r="N195" s="214" t="str">
        <f t="shared" si="354"/>
        <v/>
      </c>
      <c r="O195" s="208"/>
      <c r="P195" s="214" t="str">
        <f t="shared" si="355"/>
        <v/>
      </c>
      <c r="Q195" s="208"/>
      <c r="R195" s="214" t="str">
        <f t="shared" si="356"/>
        <v/>
      </c>
      <c r="S195" s="208"/>
      <c r="T195" s="214" t="str">
        <f t="shared" si="357"/>
        <v/>
      </c>
      <c r="U195" s="208"/>
      <c r="V195" s="214" t="str">
        <f t="shared" si="358"/>
        <v/>
      </c>
      <c r="W195" s="208"/>
      <c r="X195" s="214" t="str">
        <f t="shared" si="359"/>
        <v/>
      </c>
      <c r="Y195" s="208"/>
      <c r="Z195" s="214" t="str">
        <f t="shared" si="360"/>
        <v/>
      </c>
      <c r="AA195" s="208"/>
      <c r="AB195" s="214" t="str">
        <f t="shared" si="361"/>
        <v/>
      </c>
      <c r="AC195" s="208"/>
      <c r="AD195" s="214" t="str">
        <f t="shared" si="362"/>
        <v/>
      </c>
      <c r="AE195" s="208"/>
      <c r="AF195" s="214" t="str">
        <f t="shared" si="363"/>
        <v/>
      </c>
      <c r="AG195" s="208"/>
      <c r="AH195" s="214" t="str">
        <f t="shared" si="364"/>
        <v/>
      </c>
      <c r="AI195" s="208"/>
      <c r="AJ195" s="214" t="str">
        <f t="shared" si="365"/>
        <v/>
      </c>
      <c r="AK195" s="208"/>
      <c r="AL195" s="214" t="str">
        <f t="shared" si="366"/>
        <v/>
      </c>
      <c r="AM195" s="208"/>
      <c r="AN195" s="214" t="str">
        <f t="shared" si="367"/>
        <v/>
      </c>
      <c r="AO195" s="208"/>
      <c r="AP195" s="214" t="str">
        <f t="shared" si="368"/>
        <v/>
      </c>
      <c r="AQ195" s="229"/>
      <c r="AR195" s="227">
        <f t="shared" si="369"/>
        <v>0</v>
      </c>
      <c r="AS195" s="228"/>
      <c r="AT195" s="229"/>
      <c r="AU195" s="227">
        <f t="shared" si="370"/>
        <v>0</v>
      </c>
      <c r="AV195" s="228"/>
      <c r="AW195" s="229"/>
      <c r="AX195" s="227">
        <f t="shared" si="371"/>
        <v>0</v>
      </c>
      <c r="AY195" s="228"/>
      <c r="AZ195" s="229"/>
      <c r="BA195" s="227">
        <f t="shared" si="372"/>
        <v>0</v>
      </c>
      <c r="BB195" s="228"/>
      <c r="BC195" s="229"/>
      <c r="BD195" s="227">
        <f t="shared" si="373"/>
        <v>0</v>
      </c>
      <c r="BE195" s="228"/>
      <c r="BF195" s="229"/>
      <c r="BG195" s="227">
        <f t="shared" si="374"/>
        <v>0</v>
      </c>
      <c r="BH195" s="228"/>
      <c r="BI195" s="229"/>
      <c r="BJ195" s="227">
        <f t="shared" si="375"/>
        <v>0</v>
      </c>
      <c r="BK195" s="228"/>
      <c r="BL195" s="229"/>
      <c r="BM195" s="227">
        <f t="shared" si="376"/>
        <v>0</v>
      </c>
      <c r="BN195" s="228"/>
      <c r="BO195" s="229"/>
      <c r="BP195" s="227">
        <f t="shared" si="377"/>
        <v>0</v>
      </c>
      <c r="BQ195" s="228"/>
      <c r="BR195" s="244"/>
      <c r="BS195" s="629"/>
    </row>
    <row r="196" spans="1:71" x14ac:dyDescent="0.3">
      <c r="A196" s="615"/>
      <c r="B196" s="618"/>
      <c r="C196" s="621"/>
      <c r="D196" s="624"/>
      <c r="E196" s="627"/>
      <c r="F196" s="242" t="s">
        <v>55</v>
      </c>
      <c r="G196" s="208"/>
      <c r="H196" s="217" t="str">
        <f t="shared" si="351"/>
        <v/>
      </c>
      <c r="I196" s="208"/>
      <c r="J196" s="217" t="str">
        <f t="shared" si="352"/>
        <v/>
      </c>
      <c r="K196" s="208"/>
      <c r="L196" s="217" t="str">
        <f t="shared" si="353"/>
        <v/>
      </c>
      <c r="M196" s="208"/>
      <c r="N196" s="217" t="str">
        <f t="shared" si="354"/>
        <v/>
      </c>
      <c r="O196" s="208"/>
      <c r="P196" s="217" t="str">
        <f t="shared" si="355"/>
        <v/>
      </c>
      <c r="Q196" s="208"/>
      <c r="R196" s="217" t="str">
        <f t="shared" si="356"/>
        <v/>
      </c>
      <c r="S196" s="208"/>
      <c r="T196" s="217" t="str">
        <f t="shared" si="357"/>
        <v/>
      </c>
      <c r="U196" s="208"/>
      <c r="V196" s="217" t="str">
        <f t="shared" si="358"/>
        <v/>
      </c>
      <c r="W196" s="208"/>
      <c r="X196" s="217" t="str">
        <f t="shared" si="359"/>
        <v/>
      </c>
      <c r="Y196" s="208"/>
      <c r="Z196" s="217" t="str">
        <f t="shared" si="360"/>
        <v/>
      </c>
      <c r="AA196" s="208"/>
      <c r="AB196" s="217" t="str">
        <f t="shared" si="361"/>
        <v/>
      </c>
      <c r="AC196" s="208"/>
      <c r="AD196" s="217" t="str">
        <f t="shared" si="362"/>
        <v/>
      </c>
      <c r="AE196" s="208"/>
      <c r="AF196" s="217" t="str">
        <f t="shared" si="363"/>
        <v/>
      </c>
      <c r="AG196" s="208"/>
      <c r="AH196" s="217" t="str">
        <f t="shared" si="364"/>
        <v/>
      </c>
      <c r="AI196" s="208"/>
      <c r="AJ196" s="217" t="str">
        <f t="shared" si="365"/>
        <v/>
      </c>
      <c r="AK196" s="208"/>
      <c r="AL196" s="217" t="str">
        <f t="shared" si="366"/>
        <v/>
      </c>
      <c r="AM196" s="208"/>
      <c r="AN196" s="217" t="str">
        <f t="shared" si="367"/>
        <v/>
      </c>
      <c r="AO196" s="208"/>
      <c r="AP196" s="217" t="str">
        <f t="shared" si="368"/>
        <v/>
      </c>
      <c r="AQ196" s="229"/>
      <c r="AR196" s="227">
        <f t="shared" si="369"/>
        <v>0</v>
      </c>
      <c r="AS196" s="228"/>
      <c r="AT196" s="229"/>
      <c r="AU196" s="227">
        <f t="shared" si="370"/>
        <v>0</v>
      </c>
      <c r="AV196" s="228"/>
      <c r="AW196" s="229"/>
      <c r="AX196" s="227">
        <f t="shared" si="371"/>
        <v>0</v>
      </c>
      <c r="AY196" s="228"/>
      <c r="AZ196" s="229"/>
      <c r="BA196" s="227">
        <f t="shared" si="372"/>
        <v>0</v>
      </c>
      <c r="BB196" s="228"/>
      <c r="BC196" s="229"/>
      <c r="BD196" s="227">
        <f t="shared" si="373"/>
        <v>0</v>
      </c>
      <c r="BE196" s="228"/>
      <c r="BF196" s="229"/>
      <c r="BG196" s="227">
        <f t="shared" si="374"/>
        <v>0</v>
      </c>
      <c r="BH196" s="228"/>
      <c r="BI196" s="229"/>
      <c r="BJ196" s="227">
        <f t="shared" si="375"/>
        <v>0</v>
      </c>
      <c r="BK196" s="228"/>
      <c r="BL196" s="229"/>
      <c r="BM196" s="227">
        <f t="shared" si="376"/>
        <v>0</v>
      </c>
      <c r="BN196" s="228"/>
      <c r="BO196" s="229"/>
      <c r="BP196" s="227">
        <f t="shared" si="377"/>
        <v>0</v>
      </c>
      <c r="BQ196" s="228"/>
      <c r="BR196" s="244"/>
      <c r="BS196" s="218" t="s">
        <v>43</v>
      </c>
    </row>
    <row r="197" spans="1:71" x14ac:dyDescent="0.3">
      <c r="A197" s="615"/>
      <c r="B197" s="618"/>
      <c r="C197" s="621"/>
      <c r="D197" s="624"/>
      <c r="E197" s="627"/>
      <c r="F197" s="242" t="s">
        <v>56</v>
      </c>
      <c r="G197" s="208"/>
      <c r="H197" s="217" t="str">
        <f t="shared" si="351"/>
        <v/>
      </c>
      <c r="I197" s="208"/>
      <c r="J197" s="217" t="str">
        <f t="shared" si="352"/>
        <v/>
      </c>
      <c r="K197" s="208"/>
      <c r="L197" s="217" t="str">
        <f t="shared" si="353"/>
        <v/>
      </c>
      <c r="M197" s="208"/>
      <c r="N197" s="217" t="str">
        <f t="shared" si="354"/>
        <v/>
      </c>
      <c r="O197" s="208"/>
      <c r="P197" s="217" t="str">
        <f t="shared" si="355"/>
        <v/>
      </c>
      <c r="Q197" s="208"/>
      <c r="R197" s="217" t="str">
        <f t="shared" si="356"/>
        <v/>
      </c>
      <c r="S197" s="208"/>
      <c r="T197" s="217" t="str">
        <f t="shared" si="357"/>
        <v/>
      </c>
      <c r="U197" s="208"/>
      <c r="V197" s="217" t="str">
        <f t="shared" si="358"/>
        <v/>
      </c>
      <c r="W197" s="208"/>
      <c r="X197" s="217" t="str">
        <f t="shared" si="359"/>
        <v/>
      </c>
      <c r="Y197" s="208"/>
      <c r="Z197" s="217" t="str">
        <f t="shared" si="360"/>
        <v/>
      </c>
      <c r="AA197" s="208"/>
      <c r="AB197" s="217" t="str">
        <f t="shared" si="361"/>
        <v/>
      </c>
      <c r="AC197" s="208"/>
      <c r="AD197" s="217" t="str">
        <f t="shared" si="362"/>
        <v/>
      </c>
      <c r="AE197" s="208"/>
      <c r="AF197" s="217" t="str">
        <f t="shared" si="363"/>
        <v/>
      </c>
      <c r="AG197" s="208"/>
      <c r="AH197" s="217" t="str">
        <f t="shared" si="364"/>
        <v/>
      </c>
      <c r="AI197" s="208"/>
      <c r="AJ197" s="217" t="str">
        <f t="shared" si="365"/>
        <v/>
      </c>
      <c r="AK197" s="208"/>
      <c r="AL197" s="217" t="str">
        <f t="shared" si="366"/>
        <v/>
      </c>
      <c r="AM197" s="208"/>
      <c r="AN197" s="217" t="str">
        <f t="shared" si="367"/>
        <v/>
      </c>
      <c r="AO197" s="208"/>
      <c r="AP197" s="217" t="str">
        <f t="shared" si="368"/>
        <v/>
      </c>
      <c r="AQ197" s="229"/>
      <c r="AR197" s="227">
        <f t="shared" si="369"/>
        <v>0</v>
      </c>
      <c r="AS197" s="228"/>
      <c r="AT197" s="229"/>
      <c r="AU197" s="227">
        <f t="shared" si="370"/>
        <v>0</v>
      </c>
      <c r="AV197" s="228"/>
      <c r="AW197" s="229"/>
      <c r="AX197" s="227">
        <f t="shared" si="371"/>
        <v>0</v>
      </c>
      <c r="AY197" s="228"/>
      <c r="AZ197" s="229"/>
      <c r="BA197" s="227">
        <f t="shared" si="372"/>
        <v>0</v>
      </c>
      <c r="BB197" s="228"/>
      <c r="BC197" s="229"/>
      <c r="BD197" s="227">
        <f t="shared" si="373"/>
        <v>0</v>
      </c>
      <c r="BE197" s="228"/>
      <c r="BF197" s="229"/>
      <c r="BG197" s="227">
        <f t="shared" si="374"/>
        <v>0</v>
      </c>
      <c r="BH197" s="228"/>
      <c r="BI197" s="229"/>
      <c r="BJ197" s="227">
        <f t="shared" si="375"/>
        <v>0</v>
      </c>
      <c r="BK197" s="228"/>
      <c r="BL197" s="229"/>
      <c r="BM197" s="227">
        <f t="shared" si="376"/>
        <v>0</v>
      </c>
      <c r="BN197" s="228"/>
      <c r="BO197" s="229"/>
      <c r="BP197" s="227">
        <f t="shared" si="377"/>
        <v>0</v>
      </c>
      <c r="BQ197" s="228"/>
      <c r="BR197" s="244"/>
      <c r="BS197" s="629">
        <f>SUM(AR193:AR204,AU193:AU204,AX193:AX204,BA193:BA204,BD193:BD204)</f>
        <v>1460000</v>
      </c>
    </row>
    <row r="198" spans="1:71" x14ac:dyDescent="0.3">
      <c r="A198" s="615"/>
      <c r="B198" s="618"/>
      <c r="C198" s="621"/>
      <c r="D198" s="624"/>
      <c r="E198" s="627"/>
      <c r="F198" s="242" t="s">
        <v>57</v>
      </c>
      <c r="G198" s="208"/>
      <c r="H198" s="214" t="str">
        <f t="shared" si="351"/>
        <v/>
      </c>
      <c r="I198" s="208"/>
      <c r="J198" s="214" t="str">
        <f t="shared" si="352"/>
        <v/>
      </c>
      <c r="K198" s="208"/>
      <c r="L198" s="214" t="str">
        <f t="shared" si="353"/>
        <v/>
      </c>
      <c r="M198" s="208"/>
      <c r="N198" s="214" t="str">
        <f t="shared" si="354"/>
        <v/>
      </c>
      <c r="O198" s="208"/>
      <c r="P198" s="214" t="str">
        <f t="shared" si="355"/>
        <v/>
      </c>
      <c r="Q198" s="208"/>
      <c r="R198" s="214" t="str">
        <f t="shared" si="356"/>
        <v/>
      </c>
      <c r="S198" s="208"/>
      <c r="T198" s="214" t="str">
        <f t="shared" si="357"/>
        <v/>
      </c>
      <c r="U198" s="208"/>
      <c r="V198" s="214" t="str">
        <f t="shared" si="358"/>
        <v/>
      </c>
      <c r="W198" s="208"/>
      <c r="X198" s="214" t="str">
        <f t="shared" si="359"/>
        <v/>
      </c>
      <c r="Y198" s="208"/>
      <c r="Z198" s="214" t="str">
        <f t="shared" si="360"/>
        <v/>
      </c>
      <c r="AA198" s="208"/>
      <c r="AB198" s="214" t="str">
        <f t="shared" si="361"/>
        <v/>
      </c>
      <c r="AC198" s="208"/>
      <c r="AD198" s="214" t="str">
        <f t="shared" si="362"/>
        <v/>
      </c>
      <c r="AE198" s="208"/>
      <c r="AF198" s="214" t="str">
        <f t="shared" si="363"/>
        <v/>
      </c>
      <c r="AG198" s="208"/>
      <c r="AH198" s="214" t="str">
        <f t="shared" si="364"/>
        <v/>
      </c>
      <c r="AI198" s="208"/>
      <c r="AJ198" s="214" t="str">
        <f t="shared" si="365"/>
        <v/>
      </c>
      <c r="AK198" s="208"/>
      <c r="AL198" s="214" t="str">
        <f t="shared" si="366"/>
        <v/>
      </c>
      <c r="AM198" s="208"/>
      <c r="AN198" s="214" t="str">
        <f t="shared" si="367"/>
        <v/>
      </c>
      <c r="AO198" s="208"/>
      <c r="AP198" s="214" t="str">
        <f t="shared" si="368"/>
        <v/>
      </c>
      <c r="AQ198" s="229"/>
      <c r="AR198" s="227">
        <f t="shared" si="369"/>
        <v>0</v>
      </c>
      <c r="AS198" s="228"/>
      <c r="AT198" s="229"/>
      <c r="AU198" s="227">
        <f t="shared" si="370"/>
        <v>0</v>
      </c>
      <c r="AV198" s="228"/>
      <c r="AW198" s="229"/>
      <c r="AX198" s="227">
        <f t="shared" si="371"/>
        <v>0</v>
      </c>
      <c r="AY198" s="228"/>
      <c r="AZ198" s="229">
        <v>1460000</v>
      </c>
      <c r="BA198" s="227">
        <f t="shared" si="372"/>
        <v>1460000</v>
      </c>
      <c r="BB198" s="228"/>
      <c r="BC198" s="229"/>
      <c r="BD198" s="227">
        <f t="shared" si="373"/>
        <v>0</v>
      </c>
      <c r="BE198" s="228"/>
      <c r="BF198" s="229"/>
      <c r="BG198" s="227">
        <f t="shared" si="374"/>
        <v>0</v>
      </c>
      <c r="BH198" s="228"/>
      <c r="BI198" s="229"/>
      <c r="BJ198" s="227">
        <f t="shared" si="375"/>
        <v>0</v>
      </c>
      <c r="BK198" s="228"/>
      <c r="BL198" s="229"/>
      <c r="BM198" s="227">
        <f t="shared" si="376"/>
        <v>0</v>
      </c>
      <c r="BN198" s="228"/>
      <c r="BO198" s="229"/>
      <c r="BP198" s="227">
        <f t="shared" si="377"/>
        <v>0</v>
      </c>
      <c r="BQ198" s="228"/>
      <c r="BR198" s="244"/>
      <c r="BS198" s="630"/>
    </row>
    <row r="199" spans="1:71" x14ac:dyDescent="0.3">
      <c r="A199" s="615"/>
      <c r="B199" s="618"/>
      <c r="C199" s="621"/>
      <c r="D199" s="624"/>
      <c r="E199" s="627"/>
      <c r="F199" s="242" t="s">
        <v>58</v>
      </c>
      <c r="G199" s="208"/>
      <c r="H199" s="214" t="str">
        <f t="shared" si="351"/>
        <v/>
      </c>
      <c r="I199" s="208"/>
      <c r="J199" s="214" t="str">
        <f t="shared" si="352"/>
        <v/>
      </c>
      <c r="K199" s="208"/>
      <c r="L199" s="214" t="str">
        <f t="shared" si="353"/>
        <v/>
      </c>
      <c r="M199" s="208"/>
      <c r="N199" s="214" t="str">
        <f t="shared" si="354"/>
        <v/>
      </c>
      <c r="O199" s="208"/>
      <c r="P199" s="214" t="str">
        <f t="shared" si="355"/>
        <v/>
      </c>
      <c r="Q199" s="208"/>
      <c r="R199" s="214" t="str">
        <f t="shared" si="356"/>
        <v/>
      </c>
      <c r="S199" s="208"/>
      <c r="T199" s="214" t="str">
        <f t="shared" si="357"/>
        <v/>
      </c>
      <c r="U199" s="208"/>
      <c r="V199" s="214" t="str">
        <f t="shared" si="358"/>
        <v/>
      </c>
      <c r="W199" s="208"/>
      <c r="X199" s="214" t="str">
        <f t="shared" si="359"/>
        <v/>
      </c>
      <c r="Y199" s="208"/>
      <c r="Z199" s="214" t="str">
        <f t="shared" si="360"/>
        <v/>
      </c>
      <c r="AA199" s="208"/>
      <c r="AB199" s="214" t="str">
        <f t="shared" si="361"/>
        <v/>
      </c>
      <c r="AC199" s="208"/>
      <c r="AD199" s="214" t="str">
        <f t="shared" si="362"/>
        <v/>
      </c>
      <c r="AE199" s="208"/>
      <c r="AF199" s="214" t="str">
        <f t="shared" si="363"/>
        <v/>
      </c>
      <c r="AG199" s="208"/>
      <c r="AH199" s="214" t="str">
        <f t="shared" si="364"/>
        <v/>
      </c>
      <c r="AI199" s="208"/>
      <c r="AJ199" s="214" t="str">
        <f t="shared" si="365"/>
        <v/>
      </c>
      <c r="AK199" s="208"/>
      <c r="AL199" s="214" t="str">
        <f t="shared" si="366"/>
        <v/>
      </c>
      <c r="AM199" s="208"/>
      <c r="AN199" s="214" t="str">
        <f t="shared" si="367"/>
        <v/>
      </c>
      <c r="AO199" s="208"/>
      <c r="AP199" s="214" t="str">
        <f t="shared" si="368"/>
        <v/>
      </c>
      <c r="AQ199" s="229"/>
      <c r="AR199" s="227">
        <f t="shared" si="369"/>
        <v>0</v>
      </c>
      <c r="AS199" s="228"/>
      <c r="AT199" s="229"/>
      <c r="AU199" s="227">
        <f t="shared" si="370"/>
        <v>0</v>
      </c>
      <c r="AV199" s="228"/>
      <c r="AW199" s="229"/>
      <c r="AX199" s="227">
        <f t="shared" si="371"/>
        <v>0</v>
      </c>
      <c r="AY199" s="228"/>
      <c r="AZ199" s="229"/>
      <c r="BA199" s="227">
        <f t="shared" si="372"/>
        <v>0</v>
      </c>
      <c r="BB199" s="228"/>
      <c r="BC199" s="229"/>
      <c r="BD199" s="227">
        <f t="shared" si="373"/>
        <v>0</v>
      </c>
      <c r="BE199" s="228"/>
      <c r="BF199" s="229"/>
      <c r="BG199" s="227">
        <f t="shared" si="374"/>
        <v>0</v>
      </c>
      <c r="BH199" s="228"/>
      <c r="BI199" s="229"/>
      <c r="BJ199" s="227">
        <f t="shared" si="375"/>
        <v>0</v>
      </c>
      <c r="BK199" s="228"/>
      <c r="BL199" s="229"/>
      <c r="BM199" s="227">
        <f t="shared" si="376"/>
        <v>0</v>
      </c>
      <c r="BN199" s="228"/>
      <c r="BO199" s="229"/>
      <c r="BP199" s="227">
        <f t="shared" si="377"/>
        <v>0</v>
      </c>
      <c r="BQ199" s="228"/>
      <c r="BR199" s="244"/>
      <c r="BS199" s="218" t="s">
        <v>44</v>
      </c>
    </row>
    <row r="200" spans="1:71" x14ac:dyDescent="0.3">
      <c r="A200" s="615"/>
      <c r="B200" s="618"/>
      <c r="C200" s="621"/>
      <c r="D200" s="624"/>
      <c r="E200" s="627"/>
      <c r="F200" s="242" t="s">
        <v>59</v>
      </c>
      <c r="G200" s="208"/>
      <c r="H200" s="214" t="str">
        <f t="shared" si="351"/>
        <v/>
      </c>
      <c r="I200" s="208"/>
      <c r="J200" s="214" t="str">
        <f t="shared" si="352"/>
        <v/>
      </c>
      <c r="K200" s="208"/>
      <c r="L200" s="214" t="str">
        <f t="shared" si="353"/>
        <v/>
      </c>
      <c r="M200" s="208"/>
      <c r="N200" s="214" t="str">
        <f t="shared" si="354"/>
        <v/>
      </c>
      <c r="O200" s="208"/>
      <c r="P200" s="214" t="str">
        <f t="shared" si="355"/>
        <v/>
      </c>
      <c r="Q200" s="208"/>
      <c r="R200" s="214" t="str">
        <f t="shared" si="356"/>
        <v/>
      </c>
      <c r="S200" s="208"/>
      <c r="T200" s="214" t="str">
        <f t="shared" si="357"/>
        <v/>
      </c>
      <c r="U200" s="208"/>
      <c r="V200" s="214" t="str">
        <f t="shared" si="358"/>
        <v/>
      </c>
      <c r="W200" s="208"/>
      <c r="X200" s="214" t="str">
        <f t="shared" si="359"/>
        <v/>
      </c>
      <c r="Y200" s="208"/>
      <c r="Z200" s="214" t="str">
        <f t="shared" si="360"/>
        <v/>
      </c>
      <c r="AA200" s="208"/>
      <c r="AB200" s="214" t="str">
        <f t="shared" si="361"/>
        <v/>
      </c>
      <c r="AC200" s="208"/>
      <c r="AD200" s="214" t="str">
        <f t="shared" si="362"/>
        <v/>
      </c>
      <c r="AE200" s="208"/>
      <c r="AF200" s="214" t="str">
        <f t="shared" si="363"/>
        <v/>
      </c>
      <c r="AG200" s="208"/>
      <c r="AH200" s="214" t="str">
        <f t="shared" si="364"/>
        <v/>
      </c>
      <c r="AI200" s="208"/>
      <c r="AJ200" s="214" t="str">
        <f t="shared" si="365"/>
        <v/>
      </c>
      <c r="AK200" s="208"/>
      <c r="AL200" s="214" t="str">
        <f t="shared" si="366"/>
        <v/>
      </c>
      <c r="AM200" s="208"/>
      <c r="AN200" s="214" t="str">
        <f t="shared" si="367"/>
        <v/>
      </c>
      <c r="AO200" s="208"/>
      <c r="AP200" s="214" t="str">
        <f t="shared" si="368"/>
        <v/>
      </c>
      <c r="AQ200" s="229"/>
      <c r="AR200" s="227">
        <f t="shared" si="369"/>
        <v>0</v>
      </c>
      <c r="AS200" s="228"/>
      <c r="AT200" s="229"/>
      <c r="AU200" s="227">
        <f t="shared" si="370"/>
        <v>0</v>
      </c>
      <c r="AV200" s="228"/>
      <c r="AW200" s="229"/>
      <c r="AX200" s="227">
        <f t="shared" si="371"/>
        <v>0</v>
      </c>
      <c r="AY200" s="228"/>
      <c r="AZ200" s="229"/>
      <c r="BA200" s="227">
        <f t="shared" si="372"/>
        <v>0</v>
      </c>
      <c r="BB200" s="228"/>
      <c r="BC200" s="229"/>
      <c r="BD200" s="227">
        <f t="shared" si="373"/>
        <v>0</v>
      </c>
      <c r="BE200" s="228"/>
      <c r="BF200" s="229"/>
      <c r="BG200" s="227">
        <f t="shared" si="374"/>
        <v>0</v>
      </c>
      <c r="BH200" s="228"/>
      <c r="BI200" s="229"/>
      <c r="BJ200" s="227">
        <f t="shared" si="375"/>
        <v>0</v>
      </c>
      <c r="BK200" s="228"/>
      <c r="BL200" s="229"/>
      <c r="BM200" s="227">
        <f t="shared" si="376"/>
        <v>0</v>
      </c>
      <c r="BN200" s="228"/>
      <c r="BO200" s="229"/>
      <c r="BP200" s="227">
        <f t="shared" si="377"/>
        <v>0</v>
      </c>
      <c r="BQ200" s="228"/>
      <c r="BR200" s="244"/>
      <c r="BS200" s="629">
        <f>SUM(AS193:AS204,AV193:AV204,AY193:AY204,BB193:BB204,BE193:BE204)+SUM(AP193:AP204,AN193:AN204,AL193:AL204,AJ193:AJ204,AH193:AH204,AF193:AF204,AD193:AD204,AB193:AB204,Z193:Z204,X193:X204,V193:V204,T193:T204,R193:R204,P193:P204,N193:N204,L193:L204,J193:J204,H193:H204)</f>
        <v>0</v>
      </c>
    </row>
    <row r="201" spans="1:71" x14ac:dyDescent="0.3">
      <c r="A201" s="615"/>
      <c r="B201" s="618"/>
      <c r="C201" s="621"/>
      <c r="D201" s="624"/>
      <c r="E201" s="627"/>
      <c r="F201" s="242" t="s">
        <v>60</v>
      </c>
      <c r="G201" s="208"/>
      <c r="H201" s="214" t="str">
        <f t="shared" si="351"/>
        <v/>
      </c>
      <c r="I201" s="208"/>
      <c r="J201" s="214" t="str">
        <f t="shared" si="352"/>
        <v/>
      </c>
      <c r="K201" s="208"/>
      <c r="L201" s="214" t="str">
        <f t="shared" si="353"/>
        <v/>
      </c>
      <c r="M201" s="208"/>
      <c r="N201" s="214" t="str">
        <f t="shared" si="354"/>
        <v/>
      </c>
      <c r="O201" s="208"/>
      <c r="P201" s="214" t="str">
        <f t="shared" si="355"/>
        <v/>
      </c>
      <c r="Q201" s="208"/>
      <c r="R201" s="214" t="str">
        <f t="shared" si="356"/>
        <v/>
      </c>
      <c r="S201" s="208"/>
      <c r="T201" s="214" t="str">
        <f t="shared" si="357"/>
        <v/>
      </c>
      <c r="U201" s="208"/>
      <c r="V201" s="214" t="str">
        <f t="shared" si="358"/>
        <v/>
      </c>
      <c r="W201" s="208"/>
      <c r="X201" s="214" t="str">
        <f t="shared" si="359"/>
        <v/>
      </c>
      <c r="Y201" s="208"/>
      <c r="Z201" s="214" t="str">
        <f t="shared" si="360"/>
        <v/>
      </c>
      <c r="AA201" s="208"/>
      <c r="AB201" s="214" t="str">
        <f t="shared" si="361"/>
        <v/>
      </c>
      <c r="AC201" s="208"/>
      <c r="AD201" s="214" t="str">
        <f t="shared" si="362"/>
        <v/>
      </c>
      <c r="AE201" s="208"/>
      <c r="AF201" s="214" t="str">
        <f t="shared" si="363"/>
        <v/>
      </c>
      <c r="AG201" s="208"/>
      <c r="AH201" s="214" t="str">
        <f t="shared" si="364"/>
        <v/>
      </c>
      <c r="AI201" s="208"/>
      <c r="AJ201" s="214" t="str">
        <f t="shared" si="365"/>
        <v/>
      </c>
      <c r="AK201" s="208"/>
      <c r="AL201" s="214" t="str">
        <f t="shared" si="366"/>
        <v/>
      </c>
      <c r="AM201" s="208"/>
      <c r="AN201" s="214" t="str">
        <f t="shared" si="367"/>
        <v/>
      </c>
      <c r="AO201" s="208"/>
      <c r="AP201" s="214" t="str">
        <f t="shared" si="368"/>
        <v/>
      </c>
      <c r="AQ201" s="229"/>
      <c r="AR201" s="227">
        <f t="shared" si="369"/>
        <v>0</v>
      </c>
      <c r="AS201" s="228"/>
      <c r="AT201" s="229"/>
      <c r="AU201" s="227">
        <f t="shared" si="370"/>
        <v>0</v>
      </c>
      <c r="AV201" s="228"/>
      <c r="AW201" s="229"/>
      <c r="AX201" s="227">
        <f t="shared" si="371"/>
        <v>0</v>
      </c>
      <c r="AY201" s="228"/>
      <c r="AZ201" s="229"/>
      <c r="BA201" s="227">
        <f t="shared" si="372"/>
        <v>0</v>
      </c>
      <c r="BB201" s="228"/>
      <c r="BC201" s="229"/>
      <c r="BD201" s="227">
        <f t="shared" si="373"/>
        <v>0</v>
      </c>
      <c r="BE201" s="228"/>
      <c r="BF201" s="229"/>
      <c r="BG201" s="227">
        <f t="shared" si="374"/>
        <v>0</v>
      </c>
      <c r="BH201" s="228"/>
      <c r="BI201" s="229"/>
      <c r="BJ201" s="227">
        <f t="shared" si="375"/>
        <v>0</v>
      </c>
      <c r="BK201" s="228"/>
      <c r="BL201" s="229"/>
      <c r="BM201" s="227">
        <f t="shared" si="376"/>
        <v>0</v>
      </c>
      <c r="BN201" s="228"/>
      <c r="BO201" s="229"/>
      <c r="BP201" s="227">
        <f t="shared" si="377"/>
        <v>0</v>
      </c>
      <c r="BQ201" s="228"/>
      <c r="BR201" s="244"/>
      <c r="BS201" s="629"/>
    </row>
    <row r="202" spans="1:71" x14ac:dyDescent="0.3">
      <c r="A202" s="615"/>
      <c r="B202" s="618"/>
      <c r="C202" s="621"/>
      <c r="D202" s="624"/>
      <c r="E202" s="627"/>
      <c r="F202" s="242" t="s">
        <v>61</v>
      </c>
      <c r="G202" s="208"/>
      <c r="H202" s="217" t="str">
        <f t="shared" si="351"/>
        <v/>
      </c>
      <c r="I202" s="208"/>
      <c r="J202" s="217" t="str">
        <f t="shared" si="352"/>
        <v/>
      </c>
      <c r="K202" s="208"/>
      <c r="L202" s="217" t="str">
        <f t="shared" si="353"/>
        <v/>
      </c>
      <c r="M202" s="208"/>
      <c r="N202" s="217" t="str">
        <f t="shared" si="354"/>
        <v/>
      </c>
      <c r="O202" s="208"/>
      <c r="P202" s="217" t="str">
        <f t="shared" si="355"/>
        <v/>
      </c>
      <c r="Q202" s="208"/>
      <c r="R202" s="217" t="str">
        <f t="shared" si="356"/>
        <v/>
      </c>
      <c r="S202" s="208"/>
      <c r="T202" s="217" t="str">
        <f t="shared" si="357"/>
        <v/>
      </c>
      <c r="U202" s="208"/>
      <c r="V202" s="217" t="str">
        <f t="shared" si="358"/>
        <v/>
      </c>
      <c r="W202" s="208"/>
      <c r="X202" s="217" t="str">
        <f t="shared" si="359"/>
        <v/>
      </c>
      <c r="Y202" s="208"/>
      <c r="Z202" s="217" t="str">
        <f t="shared" si="360"/>
        <v/>
      </c>
      <c r="AA202" s="208"/>
      <c r="AB202" s="217" t="str">
        <f t="shared" si="361"/>
        <v/>
      </c>
      <c r="AC202" s="208"/>
      <c r="AD202" s="217" t="str">
        <f t="shared" si="362"/>
        <v/>
      </c>
      <c r="AE202" s="208"/>
      <c r="AF202" s="217" t="str">
        <f t="shared" si="363"/>
        <v/>
      </c>
      <c r="AG202" s="208"/>
      <c r="AH202" s="217" t="str">
        <f t="shared" si="364"/>
        <v/>
      </c>
      <c r="AI202" s="208"/>
      <c r="AJ202" s="217" t="str">
        <f t="shared" si="365"/>
        <v/>
      </c>
      <c r="AK202" s="208"/>
      <c r="AL202" s="217" t="str">
        <f t="shared" si="366"/>
        <v/>
      </c>
      <c r="AM202" s="208"/>
      <c r="AN202" s="217" t="str">
        <f t="shared" si="367"/>
        <v/>
      </c>
      <c r="AO202" s="208"/>
      <c r="AP202" s="217" t="str">
        <f t="shared" si="368"/>
        <v/>
      </c>
      <c r="AQ202" s="229"/>
      <c r="AR202" s="227">
        <f t="shared" si="369"/>
        <v>0</v>
      </c>
      <c r="AS202" s="228"/>
      <c r="AT202" s="229"/>
      <c r="AU202" s="227">
        <f t="shared" si="370"/>
        <v>0</v>
      </c>
      <c r="AV202" s="228"/>
      <c r="AW202" s="229"/>
      <c r="AX202" s="227">
        <f t="shared" si="371"/>
        <v>0</v>
      </c>
      <c r="AY202" s="228"/>
      <c r="AZ202" s="229"/>
      <c r="BA202" s="227">
        <f t="shared" si="372"/>
        <v>0</v>
      </c>
      <c r="BB202" s="228"/>
      <c r="BC202" s="229"/>
      <c r="BD202" s="227">
        <f t="shared" si="373"/>
        <v>0</v>
      </c>
      <c r="BE202" s="228"/>
      <c r="BF202" s="229"/>
      <c r="BG202" s="227">
        <f t="shared" si="374"/>
        <v>0</v>
      </c>
      <c r="BH202" s="228"/>
      <c r="BI202" s="229"/>
      <c r="BJ202" s="227">
        <f t="shared" si="375"/>
        <v>0</v>
      </c>
      <c r="BK202" s="228"/>
      <c r="BL202" s="229"/>
      <c r="BM202" s="227">
        <f t="shared" si="376"/>
        <v>0</v>
      </c>
      <c r="BN202" s="228"/>
      <c r="BO202" s="229"/>
      <c r="BP202" s="227">
        <f t="shared" si="377"/>
        <v>0</v>
      </c>
      <c r="BQ202" s="228"/>
      <c r="BR202" s="244"/>
      <c r="BS202" s="218" t="s">
        <v>62</v>
      </c>
    </row>
    <row r="203" spans="1:71" x14ac:dyDescent="0.3">
      <c r="A203" s="615"/>
      <c r="B203" s="618"/>
      <c r="C203" s="621"/>
      <c r="D203" s="624"/>
      <c r="E203" s="627"/>
      <c r="F203" s="242" t="s">
        <v>63</v>
      </c>
      <c r="G203" s="208"/>
      <c r="H203" s="214" t="str">
        <f t="shared" si="351"/>
        <v/>
      </c>
      <c r="I203" s="208"/>
      <c r="J203" s="214" t="str">
        <f t="shared" si="352"/>
        <v/>
      </c>
      <c r="K203" s="208"/>
      <c r="L203" s="214" t="str">
        <f t="shared" si="353"/>
        <v/>
      </c>
      <c r="M203" s="208"/>
      <c r="N203" s="214" t="str">
        <f t="shared" si="354"/>
        <v/>
      </c>
      <c r="O203" s="208"/>
      <c r="P203" s="214" t="str">
        <f t="shared" si="355"/>
        <v/>
      </c>
      <c r="Q203" s="208"/>
      <c r="R203" s="214" t="str">
        <f t="shared" si="356"/>
        <v/>
      </c>
      <c r="S203" s="208"/>
      <c r="T203" s="214" t="str">
        <f t="shared" si="357"/>
        <v/>
      </c>
      <c r="U203" s="208"/>
      <c r="V203" s="214" t="str">
        <f t="shared" si="358"/>
        <v/>
      </c>
      <c r="W203" s="208"/>
      <c r="X203" s="214" t="str">
        <f t="shared" si="359"/>
        <v/>
      </c>
      <c r="Y203" s="208"/>
      <c r="Z203" s="214" t="str">
        <f t="shared" si="360"/>
        <v/>
      </c>
      <c r="AA203" s="208"/>
      <c r="AB203" s="214" t="str">
        <f t="shared" si="361"/>
        <v/>
      </c>
      <c r="AC203" s="208"/>
      <c r="AD203" s="214" t="str">
        <f t="shared" si="362"/>
        <v/>
      </c>
      <c r="AE203" s="208"/>
      <c r="AF203" s="214" t="str">
        <f t="shared" si="363"/>
        <v/>
      </c>
      <c r="AG203" s="208"/>
      <c r="AH203" s="214" t="str">
        <f t="shared" si="364"/>
        <v/>
      </c>
      <c r="AI203" s="208"/>
      <c r="AJ203" s="214" t="str">
        <f t="shared" si="365"/>
        <v/>
      </c>
      <c r="AK203" s="208"/>
      <c r="AL203" s="214" t="str">
        <f t="shared" si="366"/>
        <v/>
      </c>
      <c r="AM203" s="208"/>
      <c r="AN203" s="214" t="str">
        <f t="shared" si="367"/>
        <v/>
      </c>
      <c r="AO203" s="208"/>
      <c r="AP203" s="214" t="str">
        <f t="shared" si="368"/>
        <v/>
      </c>
      <c r="AQ203" s="229"/>
      <c r="AR203" s="227">
        <f t="shared" si="369"/>
        <v>0</v>
      </c>
      <c r="AS203" s="228"/>
      <c r="AT203" s="229"/>
      <c r="AU203" s="227">
        <f t="shared" si="370"/>
        <v>0</v>
      </c>
      <c r="AV203" s="228"/>
      <c r="AW203" s="229"/>
      <c r="AX203" s="227">
        <f t="shared" si="371"/>
        <v>0</v>
      </c>
      <c r="AY203" s="228"/>
      <c r="AZ203" s="229"/>
      <c r="BA203" s="227">
        <f t="shared" si="372"/>
        <v>0</v>
      </c>
      <c r="BB203" s="228"/>
      <c r="BC203" s="229"/>
      <c r="BD203" s="227">
        <f t="shared" si="373"/>
        <v>0</v>
      </c>
      <c r="BE203" s="228"/>
      <c r="BF203" s="229"/>
      <c r="BG203" s="227">
        <f t="shared" si="374"/>
        <v>0</v>
      </c>
      <c r="BH203" s="228"/>
      <c r="BI203" s="229"/>
      <c r="BJ203" s="227">
        <f t="shared" si="375"/>
        <v>0</v>
      </c>
      <c r="BK203" s="228"/>
      <c r="BL203" s="229"/>
      <c r="BM203" s="227">
        <f t="shared" si="376"/>
        <v>0</v>
      </c>
      <c r="BN203" s="228"/>
      <c r="BO203" s="229"/>
      <c r="BP203" s="227">
        <f t="shared" si="377"/>
        <v>0</v>
      </c>
      <c r="BQ203" s="228"/>
      <c r="BR203" s="244"/>
      <c r="BS203" s="653">
        <f>BS200/BS194</f>
        <v>0</v>
      </c>
    </row>
    <row r="204" spans="1:71" ht="15" thickBot="1" x14ac:dyDescent="0.35">
      <c r="A204" s="616"/>
      <c r="B204" s="619"/>
      <c r="C204" s="622"/>
      <c r="D204" s="625"/>
      <c r="E204" s="628"/>
      <c r="F204" s="243" t="s">
        <v>64</v>
      </c>
      <c r="G204" s="220"/>
      <c r="H204" s="221" t="str">
        <f t="shared" si="351"/>
        <v/>
      </c>
      <c r="I204" s="220"/>
      <c r="J204" s="221" t="str">
        <f t="shared" si="352"/>
        <v/>
      </c>
      <c r="K204" s="220"/>
      <c r="L204" s="221" t="str">
        <f t="shared" si="353"/>
        <v/>
      </c>
      <c r="M204" s="220"/>
      <c r="N204" s="221" t="str">
        <f t="shared" si="354"/>
        <v/>
      </c>
      <c r="O204" s="220"/>
      <c r="P204" s="221" t="str">
        <f t="shared" si="355"/>
        <v/>
      </c>
      <c r="Q204" s="220"/>
      <c r="R204" s="221" t="str">
        <f t="shared" si="356"/>
        <v/>
      </c>
      <c r="S204" s="220"/>
      <c r="T204" s="221" t="str">
        <f t="shared" si="357"/>
        <v/>
      </c>
      <c r="U204" s="220"/>
      <c r="V204" s="221" t="str">
        <f t="shared" si="358"/>
        <v/>
      </c>
      <c r="W204" s="220"/>
      <c r="X204" s="221" t="str">
        <f t="shared" si="359"/>
        <v/>
      </c>
      <c r="Y204" s="220"/>
      <c r="Z204" s="221" t="str">
        <f t="shared" si="360"/>
        <v/>
      </c>
      <c r="AA204" s="220"/>
      <c r="AB204" s="221" t="str">
        <f t="shared" si="361"/>
        <v/>
      </c>
      <c r="AC204" s="220"/>
      <c r="AD204" s="221" t="str">
        <f t="shared" si="362"/>
        <v/>
      </c>
      <c r="AE204" s="220"/>
      <c r="AF204" s="221" t="str">
        <f t="shared" si="363"/>
        <v/>
      </c>
      <c r="AG204" s="220"/>
      <c r="AH204" s="221" t="str">
        <f t="shared" si="364"/>
        <v/>
      </c>
      <c r="AI204" s="220"/>
      <c r="AJ204" s="221" t="str">
        <f t="shared" si="365"/>
        <v/>
      </c>
      <c r="AK204" s="220"/>
      <c r="AL204" s="221" t="str">
        <f t="shared" si="366"/>
        <v/>
      </c>
      <c r="AM204" s="220"/>
      <c r="AN204" s="221" t="str">
        <f t="shared" si="367"/>
        <v/>
      </c>
      <c r="AO204" s="220"/>
      <c r="AP204" s="221" t="str">
        <f t="shared" si="368"/>
        <v/>
      </c>
      <c r="AQ204" s="231"/>
      <c r="AR204" s="232">
        <f t="shared" si="369"/>
        <v>0</v>
      </c>
      <c r="AS204" s="233"/>
      <c r="AT204" s="231"/>
      <c r="AU204" s="232">
        <f t="shared" si="370"/>
        <v>0</v>
      </c>
      <c r="AV204" s="233"/>
      <c r="AW204" s="231"/>
      <c r="AX204" s="232">
        <f t="shared" si="371"/>
        <v>0</v>
      </c>
      <c r="AY204" s="233"/>
      <c r="AZ204" s="231"/>
      <c r="BA204" s="232">
        <f t="shared" si="372"/>
        <v>0</v>
      </c>
      <c r="BB204" s="233"/>
      <c r="BC204" s="231"/>
      <c r="BD204" s="232">
        <f t="shared" si="373"/>
        <v>0</v>
      </c>
      <c r="BE204" s="233"/>
      <c r="BF204" s="231"/>
      <c r="BG204" s="232">
        <f t="shared" si="374"/>
        <v>0</v>
      </c>
      <c r="BH204" s="233"/>
      <c r="BI204" s="231"/>
      <c r="BJ204" s="232">
        <f t="shared" si="375"/>
        <v>0</v>
      </c>
      <c r="BK204" s="233"/>
      <c r="BL204" s="231"/>
      <c r="BM204" s="232">
        <f t="shared" si="376"/>
        <v>0</v>
      </c>
      <c r="BN204" s="233"/>
      <c r="BO204" s="231"/>
      <c r="BP204" s="232">
        <f t="shared" si="377"/>
        <v>0</v>
      </c>
      <c r="BQ204" s="233"/>
      <c r="BR204" s="245"/>
      <c r="BS204" s="654"/>
    </row>
    <row r="205" spans="1:71" ht="15" hidden="1" customHeight="1" x14ac:dyDescent="0.25">
      <c r="A205" s="643" t="s">
        <v>27</v>
      </c>
      <c r="B205" s="645" t="s">
        <v>28</v>
      </c>
      <c r="C205" s="645" t="s">
        <v>154</v>
      </c>
      <c r="D205" s="645" t="s">
        <v>30</v>
      </c>
      <c r="E205" s="635" t="s">
        <v>31</v>
      </c>
      <c r="F205" s="652" t="s">
        <v>32</v>
      </c>
      <c r="G205" s="639" t="s">
        <v>33</v>
      </c>
      <c r="H205" s="641" t="s">
        <v>34</v>
      </c>
      <c r="I205" s="639" t="s">
        <v>33</v>
      </c>
      <c r="J205" s="641" t="s">
        <v>34</v>
      </c>
      <c r="K205" s="639" t="s">
        <v>33</v>
      </c>
      <c r="L205" s="641" t="s">
        <v>34</v>
      </c>
      <c r="M205" s="639" t="s">
        <v>33</v>
      </c>
      <c r="N205" s="641" t="s">
        <v>34</v>
      </c>
      <c r="O205" s="639" t="s">
        <v>33</v>
      </c>
      <c r="P205" s="641" t="s">
        <v>34</v>
      </c>
      <c r="Q205" s="639" t="s">
        <v>33</v>
      </c>
      <c r="R205" s="641" t="s">
        <v>34</v>
      </c>
      <c r="S205" s="639" t="s">
        <v>33</v>
      </c>
      <c r="T205" s="641" t="s">
        <v>34</v>
      </c>
      <c r="U205" s="639" t="s">
        <v>33</v>
      </c>
      <c r="V205" s="641" t="s">
        <v>34</v>
      </c>
      <c r="W205" s="639" t="s">
        <v>33</v>
      </c>
      <c r="X205" s="641" t="s">
        <v>34</v>
      </c>
      <c r="Y205" s="639" t="s">
        <v>33</v>
      </c>
      <c r="Z205" s="641" t="s">
        <v>34</v>
      </c>
      <c r="AA205" s="639" t="s">
        <v>33</v>
      </c>
      <c r="AB205" s="641" t="s">
        <v>34</v>
      </c>
      <c r="AC205" s="639" t="s">
        <v>33</v>
      </c>
      <c r="AD205" s="641" t="s">
        <v>34</v>
      </c>
      <c r="AE205" s="639" t="s">
        <v>33</v>
      </c>
      <c r="AF205" s="641" t="s">
        <v>34</v>
      </c>
      <c r="AG205" s="639" t="s">
        <v>33</v>
      </c>
      <c r="AH205" s="641" t="s">
        <v>34</v>
      </c>
      <c r="AI205" s="639" t="s">
        <v>33</v>
      </c>
      <c r="AJ205" s="641" t="s">
        <v>34</v>
      </c>
      <c r="AK205" s="639" t="s">
        <v>33</v>
      </c>
      <c r="AL205" s="641" t="s">
        <v>34</v>
      </c>
      <c r="AM205" s="639" t="s">
        <v>33</v>
      </c>
      <c r="AN205" s="641" t="s">
        <v>34</v>
      </c>
      <c r="AO205" s="639" t="s">
        <v>33</v>
      </c>
      <c r="AP205" s="641" t="s">
        <v>34</v>
      </c>
      <c r="AQ205" s="668" t="s">
        <v>33</v>
      </c>
      <c r="AR205" s="658" t="s">
        <v>35</v>
      </c>
      <c r="AS205" s="660" t="s">
        <v>34</v>
      </c>
      <c r="AT205" s="668" t="s">
        <v>33</v>
      </c>
      <c r="AU205" s="658" t="s">
        <v>35</v>
      </c>
      <c r="AV205" s="660" t="s">
        <v>34</v>
      </c>
      <c r="AW205" s="668" t="s">
        <v>33</v>
      </c>
      <c r="AX205" s="658" t="s">
        <v>35</v>
      </c>
      <c r="AY205" s="660" t="s">
        <v>34</v>
      </c>
      <c r="AZ205" s="668" t="s">
        <v>33</v>
      </c>
      <c r="BA205" s="658" t="s">
        <v>35</v>
      </c>
      <c r="BB205" s="660" t="s">
        <v>34</v>
      </c>
      <c r="BC205" s="668" t="s">
        <v>33</v>
      </c>
      <c r="BD205" s="658" t="s">
        <v>35</v>
      </c>
      <c r="BE205" s="660" t="s">
        <v>34</v>
      </c>
      <c r="BF205" s="668" t="s">
        <v>33</v>
      </c>
      <c r="BG205" s="658" t="s">
        <v>35</v>
      </c>
      <c r="BH205" s="660" t="s">
        <v>34</v>
      </c>
      <c r="BI205" s="668" t="s">
        <v>33</v>
      </c>
      <c r="BJ205" s="658" t="s">
        <v>35</v>
      </c>
      <c r="BK205" s="660" t="s">
        <v>34</v>
      </c>
      <c r="BL205" s="668" t="s">
        <v>33</v>
      </c>
      <c r="BM205" s="658" t="s">
        <v>35</v>
      </c>
      <c r="BN205" s="660" t="s">
        <v>34</v>
      </c>
      <c r="BO205" s="668" t="s">
        <v>33</v>
      </c>
      <c r="BP205" s="658" t="s">
        <v>35</v>
      </c>
      <c r="BQ205" s="660" t="s">
        <v>34</v>
      </c>
      <c r="BR205" s="668" t="s">
        <v>33</v>
      </c>
      <c r="BS205" s="612" t="s">
        <v>36</v>
      </c>
    </row>
    <row r="206" spans="1:71" ht="15" hidden="1" customHeight="1" x14ac:dyDescent="0.25">
      <c r="A206" s="644"/>
      <c r="B206" s="646"/>
      <c r="C206" s="646"/>
      <c r="D206" s="646"/>
      <c r="E206" s="636"/>
      <c r="F206" s="648"/>
      <c r="G206" s="640"/>
      <c r="H206" s="642"/>
      <c r="I206" s="640"/>
      <c r="J206" s="642"/>
      <c r="K206" s="640"/>
      <c r="L206" s="642"/>
      <c r="M206" s="640"/>
      <c r="N206" s="642"/>
      <c r="O206" s="640"/>
      <c r="P206" s="642"/>
      <c r="Q206" s="640"/>
      <c r="R206" s="642"/>
      <c r="S206" s="640"/>
      <c r="T206" s="642"/>
      <c r="U206" s="640"/>
      <c r="V206" s="642"/>
      <c r="W206" s="640"/>
      <c r="X206" s="642"/>
      <c r="Y206" s="640"/>
      <c r="Z206" s="642"/>
      <c r="AA206" s="640"/>
      <c r="AB206" s="642"/>
      <c r="AC206" s="640"/>
      <c r="AD206" s="642"/>
      <c r="AE206" s="640"/>
      <c r="AF206" s="642"/>
      <c r="AG206" s="640"/>
      <c r="AH206" s="642"/>
      <c r="AI206" s="640"/>
      <c r="AJ206" s="642"/>
      <c r="AK206" s="640"/>
      <c r="AL206" s="642"/>
      <c r="AM206" s="640"/>
      <c r="AN206" s="642"/>
      <c r="AO206" s="640"/>
      <c r="AP206" s="642"/>
      <c r="AQ206" s="667"/>
      <c r="AR206" s="636"/>
      <c r="AS206" s="638"/>
      <c r="AT206" s="667"/>
      <c r="AU206" s="636"/>
      <c r="AV206" s="638"/>
      <c r="AW206" s="667"/>
      <c r="AX206" s="636"/>
      <c r="AY206" s="638"/>
      <c r="AZ206" s="667"/>
      <c r="BA206" s="636"/>
      <c r="BB206" s="638"/>
      <c r="BC206" s="667"/>
      <c r="BD206" s="636"/>
      <c r="BE206" s="638"/>
      <c r="BF206" s="667"/>
      <c r="BG206" s="636"/>
      <c r="BH206" s="638"/>
      <c r="BI206" s="667"/>
      <c r="BJ206" s="636"/>
      <c r="BK206" s="638"/>
      <c r="BL206" s="667"/>
      <c r="BM206" s="636"/>
      <c r="BN206" s="638"/>
      <c r="BO206" s="667"/>
      <c r="BP206" s="636"/>
      <c r="BQ206" s="638"/>
      <c r="BR206" s="667"/>
      <c r="BS206" s="613"/>
    </row>
    <row r="207" spans="1:71" ht="15" hidden="1" customHeight="1" x14ac:dyDescent="0.25">
      <c r="A207" s="614" t="s">
        <v>185</v>
      </c>
      <c r="B207" s="617">
        <v>2104</v>
      </c>
      <c r="C207" s="620">
        <v>3037</v>
      </c>
      <c r="D207" s="623" t="s">
        <v>186</v>
      </c>
      <c r="E207" s="626" t="s">
        <v>49</v>
      </c>
      <c r="F207" s="241" t="s">
        <v>41</v>
      </c>
      <c r="G207" s="208"/>
      <c r="H207" s="209" t="str">
        <f t="shared" ref="H207:H218" si="378">IF(G207&gt;0,G207,"")</f>
        <v/>
      </c>
      <c r="I207" s="208"/>
      <c r="J207" s="209" t="str">
        <f t="shared" ref="J207:J218" si="379">IF(I207&gt;0,I207,"")</f>
        <v/>
      </c>
      <c r="K207" s="208"/>
      <c r="L207" s="209" t="str">
        <f t="shared" ref="L207:L218" si="380">IF(K207&gt;0,K207,"")</f>
        <v/>
      </c>
      <c r="M207" s="208"/>
      <c r="N207" s="209" t="str">
        <f t="shared" ref="N207:N218" si="381">IF(M207&gt;0,M207,"")</f>
        <v/>
      </c>
      <c r="O207" s="208"/>
      <c r="P207" s="209" t="str">
        <f t="shared" ref="P207:P218" si="382">IF(O207&gt;0,O207,"")</f>
        <v/>
      </c>
      <c r="Q207" s="208"/>
      <c r="R207" s="209" t="str">
        <f t="shared" ref="R207:R218" si="383">IF(Q207&gt;0,Q207,"")</f>
        <v/>
      </c>
      <c r="S207" s="208"/>
      <c r="T207" s="209" t="str">
        <f t="shared" ref="T207:T218" si="384">IF(S207&gt;0,S207,"")</f>
        <v/>
      </c>
      <c r="U207" s="208"/>
      <c r="V207" s="209" t="str">
        <f t="shared" ref="V207:V218" si="385">IF(U207&gt;0,U207,"")</f>
        <v/>
      </c>
      <c r="W207" s="208"/>
      <c r="X207" s="209" t="str">
        <f t="shared" ref="X207:X218" si="386">IF(W207&gt;0,W207,"")</f>
        <v/>
      </c>
      <c r="Y207" s="208"/>
      <c r="Z207" s="209" t="str">
        <f t="shared" ref="Z207:Z218" si="387">IF(Y207&gt;0,Y207,"")</f>
        <v/>
      </c>
      <c r="AA207" s="208"/>
      <c r="AB207" s="209" t="str">
        <f t="shared" ref="AB207:AB218" si="388">IF(AA207&gt;0,AA207,"")</f>
        <v/>
      </c>
      <c r="AC207" s="208"/>
      <c r="AD207" s="209" t="str">
        <f t="shared" ref="AD207:AD218" si="389">IF(AC207&gt;0,AC207,"")</f>
        <v/>
      </c>
      <c r="AE207" s="208"/>
      <c r="AF207" s="209" t="str">
        <f t="shared" ref="AF207:AF218" si="390">IF(AE207&gt;0,AE207,"")</f>
        <v/>
      </c>
      <c r="AG207" s="208"/>
      <c r="AH207" s="209" t="str">
        <f t="shared" ref="AH207:AH218" si="391">IF(AG207&gt;0,AG207,"")</f>
        <v/>
      </c>
      <c r="AI207" s="208"/>
      <c r="AJ207" s="209" t="str">
        <f t="shared" ref="AJ207:AJ218" si="392">IF(AI207&gt;0,AI207,"")</f>
        <v/>
      </c>
      <c r="AK207" s="208"/>
      <c r="AL207" s="209" t="str">
        <f t="shared" ref="AL207:AL218" si="393">IF(AK207&gt;0,AK207,"")</f>
        <v/>
      </c>
      <c r="AM207" s="208"/>
      <c r="AN207" s="209" t="str">
        <f t="shared" ref="AN207:AN218" si="394">IF(AM207&gt;0,AM207,"")</f>
        <v/>
      </c>
      <c r="AO207" s="208"/>
      <c r="AP207" s="209" t="str">
        <f t="shared" ref="AP207:AP218" si="395">IF(AO207&gt;0,AO207,"")</f>
        <v/>
      </c>
      <c r="AQ207" s="210"/>
      <c r="AR207" s="225">
        <f t="shared" ref="AR207:AR218" si="396">AQ207-AS207</f>
        <v>0</v>
      </c>
      <c r="AS207" s="226"/>
      <c r="AT207" s="210"/>
      <c r="AU207" s="225">
        <f t="shared" ref="AU207:AU218" si="397">AT207-AV207</f>
        <v>0</v>
      </c>
      <c r="AV207" s="226"/>
      <c r="AW207" s="210"/>
      <c r="AX207" s="225">
        <f t="shared" ref="AX207:AX218" si="398">AW207-AY207</f>
        <v>0</v>
      </c>
      <c r="AY207" s="226"/>
      <c r="AZ207" s="210"/>
      <c r="BA207" s="225">
        <f t="shared" ref="BA207:BA218" si="399">AZ207-BB207</f>
        <v>0</v>
      </c>
      <c r="BB207" s="226"/>
      <c r="BC207" s="210"/>
      <c r="BD207" s="225">
        <f t="shared" ref="BD207:BD218" si="400">BC207-BE207</f>
        <v>0</v>
      </c>
      <c r="BE207" s="226"/>
      <c r="BF207" s="210"/>
      <c r="BG207" s="225">
        <f t="shared" ref="BG207:BG218" si="401">BF207-BH207</f>
        <v>0</v>
      </c>
      <c r="BH207" s="226"/>
      <c r="BI207" s="210"/>
      <c r="BJ207" s="225">
        <f t="shared" ref="BJ207:BJ218" si="402">BI207-BK207</f>
        <v>0</v>
      </c>
      <c r="BK207" s="226"/>
      <c r="BL207" s="210"/>
      <c r="BM207" s="225">
        <f t="shared" ref="BM207:BM218" si="403">BL207-BN207</f>
        <v>0</v>
      </c>
      <c r="BN207" s="226"/>
      <c r="BO207" s="210"/>
      <c r="BP207" s="225">
        <f t="shared" ref="BP207:BP218" si="404">BO207-BQ207</f>
        <v>0</v>
      </c>
      <c r="BQ207" s="226"/>
      <c r="BR207" s="210"/>
      <c r="BS207" s="213" t="s">
        <v>42</v>
      </c>
    </row>
    <row r="208" spans="1:71" ht="15" hidden="1" x14ac:dyDescent="0.25">
      <c r="A208" s="615"/>
      <c r="B208" s="618"/>
      <c r="C208" s="621"/>
      <c r="D208" s="624"/>
      <c r="E208" s="627"/>
      <c r="F208" s="242" t="s">
        <v>53</v>
      </c>
      <c r="G208" s="208"/>
      <c r="H208" s="214" t="str">
        <f t="shared" si="378"/>
        <v/>
      </c>
      <c r="I208" s="208"/>
      <c r="J208" s="214" t="str">
        <f t="shared" si="379"/>
        <v/>
      </c>
      <c r="K208" s="208"/>
      <c r="L208" s="214" t="str">
        <f t="shared" si="380"/>
        <v/>
      </c>
      <c r="M208" s="208"/>
      <c r="N208" s="214" t="str">
        <f t="shared" si="381"/>
        <v/>
      </c>
      <c r="O208" s="208"/>
      <c r="P208" s="214" t="str">
        <f t="shared" si="382"/>
        <v/>
      </c>
      <c r="Q208" s="208"/>
      <c r="R208" s="214" t="str">
        <f t="shared" si="383"/>
        <v/>
      </c>
      <c r="S208" s="208"/>
      <c r="T208" s="214" t="str">
        <f t="shared" si="384"/>
        <v/>
      </c>
      <c r="U208" s="208"/>
      <c r="V208" s="214" t="str">
        <f t="shared" si="385"/>
        <v/>
      </c>
      <c r="W208" s="208"/>
      <c r="X208" s="214" t="str">
        <f t="shared" si="386"/>
        <v/>
      </c>
      <c r="Y208" s="208"/>
      <c r="Z208" s="214" t="str">
        <f t="shared" si="387"/>
        <v/>
      </c>
      <c r="AA208" s="208"/>
      <c r="AB208" s="214" t="str">
        <f t="shared" si="388"/>
        <v/>
      </c>
      <c r="AC208" s="208"/>
      <c r="AD208" s="214" t="str">
        <f t="shared" si="389"/>
        <v/>
      </c>
      <c r="AE208" s="208"/>
      <c r="AF208" s="214" t="str">
        <f t="shared" si="390"/>
        <v/>
      </c>
      <c r="AG208" s="208"/>
      <c r="AH208" s="214" t="str">
        <f t="shared" si="391"/>
        <v/>
      </c>
      <c r="AI208" s="208"/>
      <c r="AJ208" s="214" t="str">
        <f t="shared" si="392"/>
        <v/>
      </c>
      <c r="AK208" s="208">
        <v>20000</v>
      </c>
      <c r="AL208" s="214">
        <f t="shared" si="393"/>
        <v>20000</v>
      </c>
      <c r="AM208" s="208"/>
      <c r="AN208" s="214" t="str">
        <f t="shared" si="394"/>
        <v/>
      </c>
      <c r="AO208" s="208"/>
      <c r="AP208" s="214" t="str">
        <f t="shared" si="395"/>
        <v/>
      </c>
      <c r="AQ208" s="210"/>
      <c r="AR208" s="227">
        <f t="shared" si="396"/>
        <v>0</v>
      </c>
      <c r="AS208" s="228"/>
      <c r="AT208" s="210"/>
      <c r="AU208" s="227">
        <f t="shared" si="397"/>
        <v>0</v>
      </c>
      <c r="AV208" s="228"/>
      <c r="AW208" s="210"/>
      <c r="AX208" s="227">
        <f t="shared" si="398"/>
        <v>0</v>
      </c>
      <c r="AY208" s="228"/>
      <c r="AZ208" s="210"/>
      <c r="BA208" s="227">
        <f t="shared" si="399"/>
        <v>0</v>
      </c>
      <c r="BB208" s="228"/>
      <c r="BC208" s="210"/>
      <c r="BD208" s="227">
        <f t="shared" si="400"/>
        <v>0</v>
      </c>
      <c r="BE208" s="228"/>
      <c r="BF208" s="210"/>
      <c r="BG208" s="227">
        <f t="shared" si="401"/>
        <v>0</v>
      </c>
      <c r="BH208" s="228"/>
      <c r="BI208" s="210"/>
      <c r="BJ208" s="227">
        <f t="shared" si="402"/>
        <v>0</v>
      </c>
      <c r="BK208" s="228"/>
      <c r="BL208" s="210"/>
      <c r="BM208" s="227">
        <f t="shared" si="403"/>
        <v>0</v>
      </c>
      <c r="BN208" s="228"/>
      <c r="BO208" s="210"/>
      <c r="BP208" s="227">
        <f t="shared" si="404"/>
        <v>0</v>
      </c>
      <c r="BQ208" s="228"/>
      <c r="BR208" s="210"/>
      <c r="BS208" s="629">
        <f>SUM(AQ207:AQ218,AT207:AT218,AW207:AW218,AZ207:AZ218,BC207:BC218,BR207:BR218)+SUM(AO207:AO218,AM207:AM218,AK207:AK218,AI207:AI218,AG207:AG218,AE207:AE218,AC207:AC218,AA207:AA218,Y207:Y218,W207:W218,U207:U218,S207:S218,Q205,Q207:Q218,O207:O218,M207:M218,K207:K218,I207:I218,G207:G218,Q205)</f>
        <v>685722</v>
      </c>
    </row>
    <row r="209" spans="1:71" ht="15" hidden="1" x14ac:dyDescent="0.25">
      <c r="A209" s="615"/>
      <c r="B209" s="618"/>
      <c r="C209" s="621"/>
      <c r="D209" s="624"/>
      <c r="E209" s="627"/>
      <c r="F209" s="242" t="s">
        <v>54</v>
      </c>
      <c r="G209" s="208"/>
      <c r="H209" s="214" t="str">
        <f t="shared" si="378"/>
        <v/>
      </c>
      <c r="I209" s="208"/>
      <c r="J209" s="214" t="str">
        <f t="shared" si="379"/>
        <v/>
      </c>
      <c r="K209" s="208"/>
      <c r="L209" s="214" t="str">
        <f t="shared" si="380"/>
        <v/>
      </c>
      <c r="M209" s="208"/>
      <c r="N209" s="214" t="str">
        <f t="shared" si="381"/>
        <v/>
      </c>
      <c r="O209" s="208"/>
      <c r="P209" s="214" t="str">
        <f t="shared" si="382"/>
        <v/>
      </c>
      <c r="Q209" s="208"/>
      <c r="R209" s="214" t="str">
        <f t="shared" si="383"/>
        <v/>
      </c>
      <c r="S209" s="208"/>
      <c r="T209" s="214" t="str">
        <f t="shared" si="384"/>
        <v/>
      </c>
      <c r="U209" s="208"/>
      <c r="V209" s="214" t="str">
        <f t="shared" si="385"/>
        <v/>
      </c>
      <c r="W209" s="208"/>
      <c r="X209" s="214" t="str">
        <f t="shared" si="386"/>
        <v/>
      </c>
      <c r="Y209" s="208"/>
      <c r="Z209" s="214" t="str">
        <f t="shared" si="387"/>
        <v/>
      </c>
      <c r="AA209" s="208"/>
      <c r="AB209" s="214" t="str">
        <f t="shared" si="388"/>
        <v/>
      </c>
      <c r="AC209" s="208"/>
      <c r="AD209" s="214" t="str">
        <f t="shared" si="389"/>
        <v/>
      </c>
      <c r="AE209" s="208"/>
      <c r="AF209" s="214" t="str">
        <f t="shared" si="390"/>
        <v/>
      </c>
      <c r="AG209" s="208"/>
      <c r="AH209" s="214" t="str">
        <f t="shared" si="391"/>
        <v/>
      </c>
      <c r="AI209" s="208"/>
      <c r="AJ209" s="214" t="str">
        <f t="shared" si="392"/>
        <v/>
      </c>
      <c r="AK209" s="208">
        <v>28000</v>
      </c>
      <c r="AL209" s="214">
        <f t="shared" si="393"/>
        <v>28000</v>
      </c>
      <c r="AM209" s="208">
        <v>42044</v>
      </c>
      <c r="AN209" s="214">
        <f t="shared" si="394"/>
        <v>42044</v>
      </c>
      <c r="AO209" s="208">
        <v>66000</v>
      </c>
      <c r="AP209" s="214">
        <f t="shared" si="395"/>
        <v>66000</v>
      </c>
      <c r="AQ209" s="210"/>
      <c r="AR209" s="227">
        <f t="shared" si="396"/>
        <v>0</v>
      </c>
      <c r="AS209" s="228"/>
      <c r="AT209" s="210"/>
      <c r="AU209" s="227">
        <f t="shared" si="397"/>
        <v>0</v>
      </c>
      <c r="AV209" s="228"/>
      <c r="AW209" s="210"/>
      <c r="AX209" s="227">
        <f t="shared" si="398"/>
        <v>0</v>
      </c>
      <c r="AY209" s="228"/>
      <c r="AZ209" s="210"/>
      <c r="BA209" s="227">
        <f t="shared" si="399"/>
        <v>0</v>
      </c>
      <c r="BB209" s="228"/>
      <c r="BC209" s="210"/>
      <c r="BD209" s="227">
        <f t="shared" si="400"/>
        <v>0</v>
      </c>
      <c r="BE209" s="228"/>
      <c r="BF209" s="210"/>
      <c r="BG209" s="227">
        <f t="shared" si="401"/>
        <v>0</v>
      </c>
      <c r="BH209" s="228"/>
      <c r="BI209" s="210"/>
      <c r="BJ209" s="227">
        <f t="shared" si="402"/>
        <v>0</v>
      </c>
      <c r="BK209" s="228"/>
      <c r="BL209" s="210"/>
      <c r="BM209" s="227">
        <f t="shared" si="403"/>
        <v>0</v>
      </c>
      <c r="BN209" s="228"/>
      <c r="BO209" s="210"/>
      <c r="BP209" s="227">
        <f t="shared" si="404"/>
        <v>0</v>
      </c>
      <c r="BQ209" s="228"/>
      <c r="BR209" s="210"/>
      <c r="BS209" s="629"/>
    </row>
    <row r="210" spans="1:71" ht="15" hidden="1" x14ac:dyDescent="0.25">
      <c r="A210" s="615"/>
      <c r="B210" s="618"/>
      <c r="C210" s="621"/>
      <c r="D210" s="624"/>
      <c r="E210" s="627"/>
      <c r="F210" s="242" t="s">
        <v>55</v>
      </c>
      <c r="G210" s="208"/>
      <c r="H210" s="217" t="str">
        <f t="shared" si="378"/>
        <v/>
      </c>
      <c r="I210" s="208"/>
      <c r="J210" s="217" t="str">
        <f t="shared" si="379"/>
        <v/>
      </c>
      <c r="K210" s="208"/>
      <c r="L210" s="217" t="str">
        <f t="shared" si="380"/>
        <v/>
      </c>
      <c r="M210" s="208"/>
      <c r="N210" s="217" t="str">
        <f t="shared" si="381"/>
        <v/>
      </c>
      <c r="O210" s="208"/>
      <c r="P210" s="217" t="str">
        <f t="shared" si="382"/>
        <v/>
      </c>
      <c r="Q210" s="208"/>
      <c r="R210" s="217" t="str">
        <f t="shared" si="383"/>
        <v/>
      </c>
      <c r="S210" s="208"/>
      <c r="T210" s="217" t="str">
        <f t="shared" si="384"/>
        <v/>
      </c>
      <c r="U210" s="208"/>
      <c r="V210" s="217" t="str">
        <f t="shared" si="385"/>
        <v/>
      </c>
      <c r="W210" s="208"/>
      <c r="X210" s="217" t="str">
        <f t="shared" si="386"/>
        <v/>
      </c>
      <c r="Y210" s="208"/>
      <c r="Z210" s="217" t="str">
        <f t="shared" si="387"/>
        <v/>
      </c>
      <c r="AA210" s="208"/>
      <c r="AB210" s="217" t="str">
        <f t="shared" si="388"/>
        <v/>
      </c>
      <c r="AC210" s="208"/>
      <c r="AD210" s="217" t="str">
        <f t="shared" si="389"/>
        <v/>
      </c>
      <c r="AE210" s="208"/>
      <c r="AF210" s="217" t="str">
        <f t="shared" si="390"/>
        <v/>
      </c>
      <c r="AG210" s="208"/>
      <c r="AH210" s="217" t="str">
        <f t="shared" si="391"/>
        <v/>
      </c>
      <c r="AI210" s="208"/>
      <c r="AJ210" s="217" t="str">
        <f t="shared" si="392"/>
        <v/>
      </c>
      <c r="AK210" s="208"/>
      <c r="AL210" s="217" t="str">
        <f t="shared" si="393"/>
        <v/>
      </c>
      <c r="AM210" s="208"/>
      <c r="AN210" s="217" t="str">
        <f t="shared" si="394"/>
        <v/>
      </c>
      <c r="AO210" s="208"/>
      <c r="AP210" s="217" t="str">
        <f t="shared" si="395"/>
        <v/>
      </c>
      <c r="AQ210" s="210"/>
      <c r="AR210" s="227">
        <f t="shared" si="396"/>
        <v>0</v>
      </c>
      <c r="AS210" s="228"/>
      <c r="AT210" s="210"/>
      <c r="AU210" s="227">
        <f t="shared" si="397"/>
        <v>0</v>
      </c>
      <c r="AV210" s="228"/>
      <c r="AW210" s="210"/>
      <c r="AX210" s="227">
        <f t="shared" si="398"/>
        <v>0</v>
      </c>
      <c r="AY210" s="228"/>
      <c r="AZ210" s="210"/>
      <c r="BA210" s="227">
        <f t="shared" si="399"/>
        <v>0</v>
      </c>
      <c r="BB210" s="228"/>
      <c r="BC210" s="210"/>
      <c r="BD210" s="227">
        <f t="shared" si="400"/>
        <v>0</v>
      </c>
      <c r="BE210" s="228"/>
      <c r="BF210" s="210"/>
      <c r="BG210" s="227">
        <f t="shared" si="401"/>
        <v>0</v>
      </c>
      <c r="BH210" s="228"/>
      <c r="BI210" s="210"/>
      <c r="BJ210" s="227">
        <f t="shared" si="402"/>
        <v>0</v>
      </c>
      <c r="BK210" s="228"/>
      <c r="BL210" s="210"/>
      <c r="BM210" s="227">
        <f t="shared" si="403"/>
        <v>0</v>
      </c>
      <c r="BN210" s="228"/>
      <c r="BO210" s="210"/>
      <c r="BP210" s="227">
        <f t="shared" si="404"/>
        <v>0</v>
      </c>
      <c r="BQ210" s="228"/>
      <c r="BR210" s="210"/>
      <c r="BS210" s="218" t="s">
        <v>43</v>
      </c>
    </row>
    <row r="211" spans="1:71" ht="15" hidden="1" x14ac:dyDescent="0.25">
      <c r="A211" s="615"/>
      <c r="B211" s="618"/>
      <c r="C211" s="621"/>
      <c r="D211" s="624"/>
      <c r="E211" s="627"/>
      <c r="F211" s="242" t="s">
        <v>56</v>
      </c>
      <c r="G211" s="208"/>
      <c r="H211" s="217" t="str">
        <f t="shared" si="378"/>
        <v/>
      </c>
      <c r="I211" s="208"/>
      <c r="J211" s="217" t="str">
        <f t="shared" si="379"/>
        <v/>
      </c>
      <c r="K211" s="208"/>
      <c r="L211" s="217" t="str">
        <f t="shared" si="380"/>
        <v/>
      </c>
      <c r="M211" s="208"/>
      <c r="N211" s="217" t="str">
        <f t="shared" si="381"/>
        <v/>
      </c>
      <c r="O211" s="208"/>
      <c r="P211" s="217" t="str">
        <f t="shared" si="382"/>
        <v/>
      </c>
      <c r="Q211" s="208"/>
      <c r="R211" s="217" t="str">
        <f t="shared" si="383"/>
        <v/>
      </c>
      <c r="S211" s="208"/>
      <c r="T211" s="217" t="str">
        <f t="shared" si="384"/>
        <v/>
      </c>
      <c r="U211" s="208"/>
      <c r="V211" s="217" t="str">
        <f t="shared" si="385"/>
        <v/>
      </c>
      <c r="W211" s="208"/>
      <c r="X211" s="217" t="str">
        <f t="shared" si="386"/>
        <v/>
      </c>
      <c r="Y211" s="208"/>
      <c r="Z211" s="217" t="str">
        <f t="shared" si="387"/>
        <v/>
      </c>
      <c r="AA211" s="208"/>
      <c r="AB211" s="217" t="str">
        <f t="shared" si="388"/>
        <v/>
      </c>
      <c r="AC211" s="208"/>
      <c r="AD211" s="217" t="str">
        <f t="shared" si="389"/>
        <v/>
      </c>
      <c r="AE211" s="208"/>
      <c r="AF211" s="217" t="str">
        <f t="shared" si="390"/>
        <v/>
      </c>
      <c r="AG211" s="208"/>
      <c r="AH211" s="217" t="str">
        <f t="shared" si="391"/>
        <v/>
      </c>
      <c r="AI211" s="208"/>
      <c r="AJ211" s="217" t="str">
        <f t="shared" si="392"/>
        <v/>
      </c>
      <c r="AK211" s="208"/>
      <c r="AL211" s="217" t="str">
        <f t="shared" si="393"/>
        <v/>
      </c>
      <c r="AM211" s="208"/>
      <c r="AN211" s="217" t="str">
        <f t="shared" si="394"/>
        <v/>
      </c>
      <c r="AO211" s="208"/>
      <c r="AP211" s="217" t="str">
        <f t="shared" si="395"/>
        <v/>
      </c>
      <c r="AQ211" s="210"/>
      <c r="AR211" s="227">
        <f t="shared" si="396"/>
        <v>0</v>
      </c>
      <c r="AS211" s="228"/>
      <c r="AT211" s="210"/>
      <c r="AU211" s="227">
        <f t="shared" si="397"/>
        <v>0</v>
      </c>
      <c r="AV211" s="228"/>
      <c r="AW211" s="210"/>
      <c r="AX211" s="227">
        <f t="shared" si="398"/>
        <v>0</v>
      </c>
      <c r="AY211" s="228"/>
      <c r="AZ211" s="210"/>
      <c r="BA211" s="227">
        <f t="shared" si="399"/>
        <v>0</v>
      </c>
      <c r="BB211" s="228"/>
      <c r="BC211" s="210"/>
      <c r="BD211" s="227">
        <f t="shared" si="400"/>
        <v>0</v>
      </c>
      <c r="BE211" s="228"/>
      <c r="BF211" s="210"/>
      <c r="BG211" s="227">
        <f t="shared" si="401"/>
        <v>0</v>
      </c>
      <c r="BH211" s="228"/>
      <c r="BI211" s="210"/>
      <c r="BJ211" s="227">
        <f t="shared" si="402"/>
        <v>0</v>
      </c>
      <c r="BK211" s="228"/>
      <c r="BL211" s="210"/>
      <c r="BM211" s="227">
        <f t="shared" si="403"/>
        <v>0</v>
      </c>
      <c r="BN211" s="228"/>
      <c r="BO211" s="210"/>
      <c r="BP211" s="227">
        <f t="shared" si="404"/>
        <v>0</v>
      </c>
      <c r="BQ211" s="228"/>
      <c r="BR211" s="210"/>
      <c r="BS211" s="629">
        <f>SUM(AR207:AR218,AU207:AU218,AX207:AX218,BA207:BA218,BD207:BD218)</f>
        <v>0</v>
      </c>
    </row>
    <row r="212" spans="1:71" ht="15" hidden="1" x14ac:dyDescent="0.25">
      <c r="A212" s="615"/>
      <c r="B212" s="618"/>
      <c r="C212" s="621"/>
      <c r="D212" s="624"/>
      <c r="E212" s="627"/>
      <c r="F212" s="242" t="s">
        <v>57</v>
      </c>
      <c r="G212" s="208"/>
      <c r="H212" s="214" t="str">
        <f t="shared" si="378"/>
        <v/>
      </c>
      <c r="I212" s="208"/>
      <c r="J212" s="214" t="str">
        <f t="shared" si="379"/>
        <v/>
      </c>
      <c r="K212" s="208"/>
      <c r="L212" s="214" t="str">
        <f t="shared" si="380"/>
        <v/>
      </c>
      <c r="M212" s="208"/>
      <c r="N212" s="214" t="str">
        <f t="shared" si="381"/>
        <v/>
      </c>
      <c r="O212" s="208"/>
      <c r="P212" s="214" t="str">
        <f t="shared" si="382"/>
        <v/>
      </c>
      <c r="Q212" s="208"/>
      <c r="R212" s="214" t="str">
        <f t="shared" si="383"/>
        <v/>
      </c>
      <c r="S212" s="208"/>
      <c r="T212" s="214" t="str">
        <f t="shared" si="384"/>
        <v/>
      </c>
      <c r="U212" s="208"/>
      <c r="V212" s="214" t="str">
        <f t="shared" si="385"/>
        <v/>
      </c>
      <c r="W212" s="208"/>
      <c r="X212" s="214" t="str">
        <f t="shared" si="386"/>
        <v/>
      </c>
      <c r="Y212" s="208"/>
      <c r="Z212" s="214" t="str">
        <f t="shared" si="387"/>
        <v/>
      </c>
      <c r="AA212" s="208"/>
      <c r="AB212" s="214" t="str">
        <f t="shared" si="388"/>
        <v/>
      </c>
      <c r="AC212" s="208"/>
      <c r="AD212" s="214" t="str">
        <f t="shared" si="389"/>
        <v/>
      </c>
      <c r="AE212" s="208"/>
      <c r="AF212" s="214" t="str">
        <f t="shared" si="390"/>
        <v/>
      </c>
      <c r="AG212" s="208"/>
      <c r="AH212" s="214" t="str">
        <f t="shared" si="391"/>
        <v/>
      </c>
      <c r="AI212" s="208"/>
      <c r="AJ212" s="214" t="str">
        <f t="shared" si="392"/>
        <v/>
      </c>
      <c r="AK212" s="208"/>
      <c r="AL212" s="214" t="str">
        <f t="shared" si="393"/>
        <v/>
      </c>
      <c r="AM212" s="208"/>
      <c r="AN212" s="214" t="str">
        <f t="shared" si="394"/>
        <v/>
      </c>
      <c r="AO212" s="208"/>
      <c r="AP212" s="214" t="str">
        <f t="shared" si="395"/>
        <v/>
      </c>
      <c r="AQ212" s="210">
        <v>502878</v>
      </c>
      <c r="AR212" s="227">
        <f t="shared" si="396"/>
        <v>0</v>
      </c>
      <c r="AS212" s="228">
        <v>502878</v>
      </c>
      <c r="AT212" s="210"/>
      <c r="AU212" s="227">
        <f t="shared" si="397"/>
        <v>0</v>
      </c>
      <c r="AV212" s="228"/>
      <c r="AW212" s="210"/>
      <c r="AX212" s="227">
        <f t="shared" si="398"/>
        <v>0</v>
      </c>
      <c r="AY212" s="228"/>
      <c r="AZ212" s="210"/>
      <c r="BA212" s="227">
        <f t="shared" si="399"/>
        <v>0</v>
      </c>
      <c r="BB212" s="228"/>
      <c r="BC212" s="210"/>
      <c r="BD212" s="227">
        <f t="shared" si="400"/>
        <v>0</v>
      </c>
      <c r="BE212" s="228"/>
      <c r="BF212" s="210"/>
      <c r="BG212" s="227">
        <f t="shared" si="401"/>
        <v>0</v>
      </c>
      <c r="BH212" s="228"/>
      <c r="BI212" s="210"/>
      <c r="BJ212" s="227">
        <f t="shared" si="402"/>
        <v>0</v>
      </c>
      <c r="BK212" s="228"/>
      <c r="BL212" s="210"/>
      <c r="BM212" s="227">
        <f t="shared" si="403"/>
        <v>0</v>
      </c>
      <c r="BN212" s="228"/>
      <c r="BO212" s="210"/>
      <c r="BP212" s="227">
        <f t="shared" si="404"/>
        <v>0</v>
      </c>
      <c r="BQ212" s="228"/>
      <c r="BR212" s="210"/>
      <c r="BS212" s="630"/>
    </row>
    <row r="213" spans="1:71" ht="15" hidden="1" x14ac:dyDescent="0.25">
      <c r="A213" s="615"/>
      <c r="B213" s="618"/>
      <c r="C213" s="621"/>
      <c r="D213" s="624"/>
      <c r="E213" s="627"/>
      <c r="F213" s="242" t="s">
        <v>58</v>
      </c>
      <c r="G213" s="208"/>
      <c r="H213" s="214" t="str">
        <f t="shared" si="378"/>
        <v/>
      </c>
      <c r="I213" s="208"/>
      <c r="J213" s="214" t="str">
        <f t="shared" si="379"/>
        <v/>
      </c>
      <c r="K213" s="208"/>
      <c r="L213" s="214" t="str">
        <f t="shared" si="380"/>
        <v/>
      </c>
      <c r="M213" s="208"/>
      <c r="N213" s="214" t="str">
        <f t="shared" si="381"/>
        <v/>
      </c>
      <c r="O213" s="208"/>
      <c r="P213" s="214" t="str">
        <f t="shared" si="382"/>
        <v/>
      </c>
      <c r="Q213" s="208"/>
      <c r="R213" s="214" t="str">
        <f t="shared" si="383"/>
        <v/>
      </c>
      <c r="S213" s="208"/>
      <c r="T213" s="214" t="str">
        <f t="shared" si="384"/>
        <v/>
      </c>
      <c r="U213" s="208"/>
      <c r="V213" s="214" t="str">
        <f t="shared" si="385"/>
        <v/>
      </c>
      <c r="W213" s="208"/>
      <c r="X213" s="214" t="str">
        <f t="shared" si="386"/>
        <v/>
      </c>
      <c r="Y213" s="208"/>
      <c r="Z213" s="214" t="str">
        <f t="shared" si="387"/>
        <v/>
      </c>
      <c r="AA213" s="208"/>
      <c r="AB213" s="214" t="str">
        <f t="shared" si="388"/>
        <v/>
      </c>
      <c r="AC213" s="208"/>
      <c r="AD213" s="214" t="str">
        <f t="shared" si="389"/>
        <v/>
      </c>
      <c r="AE213" s="208"/>
      <c r="AF213" s="214" t="str">
        <f t="shared" si="390"/>
        <v/>
      </c>
      <c r="AG213" s="208"/>
      <c r="AH213" s="214" t="str">
        <f t="shared" si="391"/>
        <v/>
      </c>
      <c r="AI213" s="208"/>
      <c r="AJ213" s="214" t="str">
        <f t="shared" si="392"/>
        <v/>
      </c>
      <c r="AK213" s="208"/>
      <c r="AL213" s="214" t="str">
        <f t="shared" si="393"/>
        <v/>
      </c>
      <c r="AM213" s="208"/>
      <c r="AN213" s="214" t="str">
        <f t="shared" si="394"/>
        <v/>
      </c>
      <c r="AO213" s="208"/>
      <c r="AP213" s="214" t="str">
        <f t="shared" si="395"/>
        <v/>
      </c>
      <c r="AQ213" s="210"/>
      <c r="AR213" s="227">
        <f t="shared" si="396"/>
        <v>0</v>
      </c>
      <c r="AS213" s="228"/>
      <c r="AT213" s="210"/>
      <c r="AU213" s="227">
        <f t="shared" si="397"/>
        <v>0</v>
      </c>
      <c r="AV213" s="228"/>
      <c r="AW213" s="210"/>
      <c r="AX213" s="227">
        <f t="shared" si="398"/>
        <v>0</v>
      </c>
      <c r="AY213" s="228"/>
      <c r="AZ213" s="210"/>
      <c r="BA213" s="227">
        <f t="shared" si="399"/>
        <v>0</v>
      </c>
      <c r="BB213" s="228"/>
      <c r="BC213" s="210"/>
      <c r="BD213" s="227">
        <f t="shared" si="400"/>
        <v>0</v>
      </c>
      <c r="BE213" s="228"/>
      <c r="BF213" s="210"/>
      <c r="BG213" s="227">
        <f t="shared" si="401"/>
        <v>0</v>
      </c>
      <c r="BH213" s="228"/>
      <c r="BI213" s="210"/>
      <c r="BJ213" s="227">
        <f t="shared" si="402"/>
        <v>0</v>
      </c>
      <c r="BK213" s="228"/>
      <c r="BL213" s="210"/>
      <c r="BM213" s="227">
        <f t="shared" si="403"/>
        <v>0</v>
      </c>
      <c r="BN213" s="228"/>
      <c r="BO213" s="210"/>
      <c r="BP213" s="227">
        <f t="shared" si="404"/>
        <v>0</v>
      </c>
      <c r="BQ213" s="228"/>
      <c r="BR213" s="210"/>
      <c r="BS213" s="218" t="s">
        <v>44</v>
      </c>
    </row>
    <row r="214" spans="1:71" ht="15" hidden="1" x14ac:dyDescent="0.25">
      <c r="A214" s="615"/>
      <c r="B214" s="618"/>
      <c r="C214" s="621"/>
      <c r="D214" s="624"/>
      <c r="E214" s="627"/>
      <c r="F214" s="242" t="s">
        <v>59</v>
      </c>
      <c r="G214" s="208"/>
      <c r="H214" s="214" t="str">
        <f t="shared" si="378"/>
        <v/>
      </c>
      <c r="I214" s="208"/>
      <c r="J214" s="214" t="str">
        <f t="shared" si="379"/>
        <v/>
      </c>
      <c r="K214" s="208"/>
      <c r="L214" s="214" t="str">
        <f t="shared" si="380"/>
        <v/>
      </c>
      <c r="M214" s="208"/>
      <c r="N214" s="214" t="str">
        <f t="shared" si="381"/>
        <v/>
      </c>
      <c r="O214" s="208"/>
      <c r="P214" s="214" t="str">
        <f t="shared" si="382"/>
        <v/>
      </c>
      <c r="Q214" s="208"/>
      <c r="R214" s="214" t="str">
        <f t="shared" si="383"/>
        <v/>
      </c>
      <c r="S214" s="208"/>
      <c r="T214" s="214" t="str">
        <f t="shared" si="384"/>
        <v/>
      </c>
      <c r="U214" s="208"/>
      <c r="V214" s="214" t="str">
        <f t="shared" si="385"/>
        <v/>
      </c>
      <c r="W214" s="208"/>
      <c r="X214" s="214" t="str">
        <f t="shared" si="386"/>
        <v/>
      </c>
      <c r="Y214" s="208"/>
      <c r="Z214" s="214" t="str">
        <f t="shared" si="387"/>
        <v/>
      </c>
      <c r="AA214" s="208"/>
      <c r="AB214" s="214" t="str">
        <f t="shared" si="388"/>
        <v/>
      </c>
      <c r="AC214" s="208"/>
      <c r="AD214" s="214" t="str">
        <f t="shared" si="389"/>
        <v/>
      </c>
      <c r="AE214" s="208"/>
      <c r="AF214" s="214" t="str">
        <f t="shared" si="390"/>
        <v/>
      </c>
      <c r="AG214" s="208"/>
      <c r="AH214" s="214" t="str">
        <f t="shared" si="391"/>
        <v/>
      </c>
      <c r="AI214" s="208"/>
      <c r="AJ214" s="214" t="str">
        <f t="shared" si="392"/>
        <v/>
      </c>
      <c r="AK214" s="208"/>
      <c r="AL214" s="214" t="str">
        <f t="shared" si="393"/>
        <v/>
      </c>
      <c r="AM214" s="208"/>
      <c r="AN214" s="214" t="str">
        <f t="shared" si="394"/>
        <v/>
      </c>
      <c r="AO214" s="208"/>
      <c r="AP214" s="214" t="str">
        <f t="shared" si="395"/>
        <v/>
      </c>
      <c r="AQ214" s="210"/>
      <c r="AR214" s="227">
        <f t="shared" si="396"/>
        <v>0</v>
      </c>
      <c r="AS214" s="228"/>
      <c r="AT214" s="210"/>
      <c r="AU214" s="227">
        <f t="shared" si="397"/>
        <v>0</v>
      </c>
      <c r="AV214" s="228"/>
      <c r="AW214" s="210"/>
      <c r="AX214" s="227">
        <f t="shared" si="398"/>
        <v>0</v>
      </c>
      <c r="AY214" s="228"/>
      <c r="AZ214" s="210"/>
      <c r="BA214" s="227">
        <f t="shared" si="399"/>
        <v>0</v>
      </c>
      <c r="BB214" s="228"/>
      <c r="BC214" s="210"/>
      <c r="BD214" s="227">
        <f t="shared" si="400"/>
        <v>0</v>
      </c>
      <c r="BE214" s="228"/>
      <c r="BF214" s="210"/>
      <c r="BG214" s="227">
        <f t="shared" si="401"/>
        <v>0</v>
      </c>
      <c r="BH214" s="228"/>
      <c r="BI214" s="210"/>
      <c r="BJ214" s="227">
        <f t="shared" si="402"/>
        <v>0</v>
      </c>
      <c r="BK214" s="228"/>
      <c r="BL214" s="210"/>
      <c r="BM214" s="227">
        <f t="shared" si="403"/>
        <v>0</v>
      </c>
      <c r="BN214" s="228"/>
      <c r="BO214" s="210"/>
      <c r="BP214" s="227">
        <f t="shared" si="404"/>
        <v>0</v>
      </c>
      <c r="BQ214" s="228"/>
      <c r="BR214" s="210"/>
      <c r="BS214" s="629">
        <f>SUM(AS207:AS218,AV207:AV218,AY207:AY218,BB207:BB218,BE207:BE218)+SUM(AP207:AP218,AN207:AN218,AL207:AL218,AJ207:AJ218,AH207:AH218,AF207:AF218,AD207:AD218,AB207:AB218,Z207:Z218,X207:X218,V207:V218,T207:T218,R207:R218,P207:P218,N207:N218,L207:L218,J207:J218,H207:H218)</f>
        <v>685722</v>
      </c>
    </row>
    <row r="215" spans="1:71" ht="15" hidden="1" x14ac:dyDescent="0.25">
      <c r="A215" s="615"/>
      <c r="B215" s="618"/>
      <c r="C215" s="621"/>
      <c r="D215" s="624"/>
      <c r="E215" s="627"/>
      <c r="F215" s="242" t="s">
        <v>60</v>
      </c>
      <c r="G215" s="208"/>
      <c r="H215" s="214" t="str">
        <f t="shared" si="378"/>
        <v/>
      </c>
      <c r="I215" s="208"/>
      <c r="J215" s="214" t="str">
        <f t="shared" si="379"/>
        <v/>
      </c>
      <c r="K215" s="208"/>
      <c r="L215" s="214" t="str">
        <f t="shared" si="380"/>
        <v/>
      </c>
      <c r="M215" s="208"/>
      <c r="N215" s="214" t="str">
        <f t="shared" si="381"/>
        <v/>
      </c>
      <c r="O215" s="208"/>
      <c r="P215" s="214" t="str">
        <f t="shared" si="382"/>
        <v/>
      </c>
      <c r="Q215" s="208"/>
      <c r="R215" s="214" t="str">
        <f t="shared" si="383"/>
        <v/>
      </c>
      <c r="S215" s="208"/>
      <c r="T215" s="214" t="str">
        <f t="shared" si="384"/>
        <v/>
      </c>
      <c r="U215" s="208"/>
      <c r="V215" s="214" t="str">
        <f t="shared" si="385"/>
        <v/>
      </c>
      <c r="W215" s="208"/>
      <c r="X215" s="214" t="str">
        <f t="shared" si="386"/>
        <v/>
      </c>
      <c r="Y215" s="208"/>
      <c r="Z215" s="214" t="str">
        <f t="shared" si="387"/>
        <v/>
      </c>
      <c r="AA215" s="208"/>
      <c r="AB215" s="214" t="str">
        <f t="shared" si="388"/>
        <v/>
      </c>
      <c r="AC215" s="208"/>
      <c r="AD215" s="214" t="str">
        <f t="shared" si="389"/>
        <v/>
      </c>
      <c r="AE215" s="208"/>
      <c r="AF215" s="214" t="str">
        <f t="shared" si="390"/>
        <v/>
      </c>
      <c r="AG215" s="208"/>
      <c r="AH215" s="214" t="str">
        <f t="shared" si="391"/>
        <v/>
      </c>
      <c r="AI215" s="208"/>
      <c r="AJ215" s="214" t="str">
        <f t="shared" si="392"/>
        <v/>
      </c>
      <c r="AK215" s="208"/>
      <c r="AL215" s="214" t="str">
        <f t="shared" si="393"/>
        <v/>
      </c>
      <c r="AM215" s="208"/>
      <c r="AN215" s="214" t="str">
        <f t="shared" si="394"/>
        <v/>
      </c>
      <c r="AO215" s="208"/>
      <c r="AP215" s="214" t="str">
        <f t="shared" si="395"/>
        <v/>
      </c>
      <c r="AQ215" s="210"/>
      <c r="AR215" s="227">
        <f t="shared" si="396"/>
        <v>0</v>
      </c>
      <c r="AS215" s="228"/>
      <c r="AT215" s="210"/>
      <c r="AU215" s="227">
        <f t="shared" si="397"/>
        <v>0</v>
      </c>
      <c r="AV215" s="228"/>
      <c r="AW215" s="210"/>
      <c r="AX215" s="227">
        <f t="shared" si="398"/>
        <v>0</v>
      </c>
      <c r="AY215" s="228"/>
      <c r="AZ215" s="210"/>
      <c r="BA215" s="227">
        <f t="shared" si="399"/>
        <v>0</v>
      </c>
      <c r="BB215" s="228"/>
      <c r="BC215" s="210"/>
      <c r="BD215" s="227">
        <f t="shared" si="400"/>
        <v>0</v>
      </c>
      <c r="BE215" s="228"/>
      <c r="BF215" s="210"/>
      <c r="BG215" s="227">
        <f t="shared" si="401"/>
        <v>0</v>
      </c>
      <c r="BH215" s="228"/>
      <c r="BI215" s="210"/>
      <c r="BJ215" s="227">
        <f t="shared" si="402"/>
        <v>0</v>
      </c>
      <c r="BK215" s="228"/>
      <c r="BL215" s="210"/>
      <c r="BM215" s="227">
        <f t="shared" si="403"/>
        <v>0</v>
      </c>
      <c r="BN215" s="228"/>
      <c r="BO215" s="210"/>
      <c r="BP215" s="227">
        <f t="shared" si="404"/>
        <v>0</v>
      </c>
      <c r="BQ215" s="228"/>
      <c r="BR215" s="210"/>
      <c r="BS215" s="629"/>
    </row>
    <row r="216" spans="1:71" ht="15" hidden="1" x14ac:dyDescent="0.25">
      <c r="A216" s="615"/>
      <c r="B216" s="618"/>
      <c r="C216" s="621"/>
      <c r="D216" s="624"/>
      <c r="E216" s="627"/>
      <c r="F216" s="242" t="s">
        <v>61</v>
      </c>
      <c r="G216" s="208"/>
      <c r="H216" s="217" t="str">
        <f t="shared" si="378"/>
        <v/>
      </c>
      <c r="I216" s="208"/>
      <c r="J216" s="217" t="str">
        <f t="shared" si="379"/>
        <v/>
      </c>
      <c r="K216" s="208"/>
      <c r="L216" s="217" t="str">
        <f t="shared" si="380"/>
        <v/>
      </c>
      <c r="M216" s="208"/>
      <c r="N216" s="217" t="str">
        <f t="shared" si="381"/>
        <v/>
      </c>
      <c r="O216" s="208"/>
      <c r="P216" s="217" t="str">
        <f t="shared" si="382"/>
        <v/>
      </c>
      <c r="Q216" s="208"/>
      <c r="R216" s="217" t="str">
        <f t="shared" si="383"/>
        <v/>
      </c>
      <c r="S216" s="208"/>
      <c r="T216" s="217" t="str">
        <f t="shared" si="384"/>
        <v/>
      </c>
      <c r="U216" s="208"/>
      <c r="V216" s="217" t="str">
        <f t="shared" si="385"/>
        <v/>
      </c>
      <c r="W216" s="208"/>
      <c r="X216" s="217" t="str">
        <f t="shared" si="386"/>
        <v/>
      </c>
      <c r="Y216" s="208"/>
      <c r="Z216" s="217" t="str">
        <f t="shared" si="387"/>
        <v/>
      </c>
      <c r="AA216" s="208"/>
      <c r="AB216" s="217" t="str">
        <f t="shared" si="388"/>
        <v/>
      </c>
      <c r="AC216" s="208"/>
      <c r="AD216" s="217" t="str">
        <f t="shared" si="389"/>
        <v/>
      </c>
      <c r="AE216" s="208"/>
      <c r="AF216" s="217" t="str">
        <f t="shared" si="390"/>
        <v/>
      </c>
      <c r="AG216" s="208"/>
      <c r="AH216" s="217" t="str">
        <f t="shared" si="391"/>
        <v/>
      </c>
      <c r="AI216" s="208"/>
      <c r="AJ216" s="217" t="str">
        <f t="shared" si="392"/>
        <v/>
      </c>
      <c r="AK216" s="208">
        <v>26800</v>
      </c>
      <c r="AL216" s="217">
        <f t="shared" si="393"/>
        <v>26800</v>
      </c>
      <c r="AM216" s="208"/>
      <c r="AN216" s="217" t="str">
        <f t="shared" si="394"/>
        <v/>
      </c>
      <c r="AO216" s="208"/>
      <c r="AP216" s="217" t="str">
        <f t="shared" si="395"/>
        <v/>
      </c>
      <c r="AQ216" s="210"/>
      <c r="AR216" s="227">
        <f t="shared" si="396"/>
        <v>0</v>
      </c>
      <c r="AS216" s="228"/>
      <c r="AT216" s="210"/>
      <c r="AU216" s="227">
        <f t="shared" si="397"/>
        <v>0</v>
      </c>
      <c r="AV216" s="228"/>
      <c r="AW216" s="210"/>
      <c r="AX216" s="227">
        <f t="shared" si="398"/>
        <v>0</v>
      </c>
      <c r="AY216" s="228"/>
      <c r="AZ216" s="210"/>
      <c r="BA216" s="227">
        <f t="shared" si="399"/>
        <v>0</v>
      </c>
      <c r="BB216" s="228"/>
      <c r="BC216" s="210"/>
      <c r="BD216" s="227">
        <f t="shared" si="400"/>
        <v>0</v>
      </c>
      <c r="BE216" s="228"/>
      <c r="BF216" s="210"/>
      <c r="BG216" s="227">
        <f t="shared" si="401"/>
        <v>0</v>
      </c>
      <c r="BH216" s="228"/>
      <c r="BI216" s="210"/>
      <c r="BJ216" s="227">
        <f t="shared" si="402"/>
        <v>0</v>
      </c>
      <c r="BK216" s="228"/>
      <c r="BL216" s="210"/>
      <c r="BM216" s="227">
        <f t="shared" si="403"/>
        <v>0</v>
      </c>
      <c r="BN216" s="228"/>
      <c r="BO216" s="210"/>
      <c r="BP216" s="227">
        <f t="shared" si="404"/>
        <v>0</v>
      </c>
      <c r="BQ216" s="228"/>
      <c r="BR216" s="210"/>
      <c r="BS216" s="218" t="s">
        <v>62</v>
      </c>
    </row>
    <row r="217" spans="1:71" ht="15" hidden="1" x14ac:dyDescent="0.25">
      <c r="A217" s="615"/>
      <c r="B217" s="618"/>
      <c r="C217" s="621"/>
      <c r="D217" s="624"/>
      <c r="E217" s="627"/>
      <c r="F217" s="242" t="s">
        <v>63</v>
      </c>
      <c r="G217" s="208"/>
      <c r="H217" s="214" t="str">
        <f t="shared" si="378"/>
        <v/>
      </c>
      <c r="I217" s="208"/>
      <c r="J217" s="214" t="str">
        <f t="shared" si="379"/>
        <v/>
      </c>
      <c r="K217" s="208"/>
      <c r="L217" s="214" t="str">
        <f t="shared" si="380"/>
        <v/>
      </c>
      <c r="M217" s="208"/>
      <c r="N217" s="214" t="str">
        <f t="shared" si="381"/>
        <v/>
      </c>
      <c r="O217" s="208"/>
      <c r="P217" s="214" t="str">
        <f t="shared" si="382"/>
        <v/>
      </c>
      <c r="Q217" s="208"/>
      <c r="R217" s="214" t="str">
        <f t="shared" si="383"/>
        <v/>
      </c>
      <c r="S217" s="208"/>
      <c r="T217" s="214" t="str">
        <f t="shared" si="384"/>
        <v/>
      </c>
      <c r="U217" s="208"/>
      <c r="V217" s="214" t="str">
        <f t="shared" si="385"/>
        <v/>
      </c>
      <c r="W217" s="208"/>
      <c r="X217" s="214" t="str">
        <f t="shared" si="386"/>
        <v/>
      </c>
      <c r="Y217" s="208"/>
      <c r="Z217" s="214" t="str">
        <f t="shared" si="387"/>
        <v/>
      </c>
      <c r="AA217" s="208"/>
      <c r="AB217" s="214" t="str">
        <f t="shared" si="388"/>
        <v/>
      </c>
      <c r="AC217" s="208"/>
      <c r="AD217" s="214" t="str">
        <f t="shared" si="389"/>
        <v/>
      </c>
      <c r="AE217" s="208"/>
      <c r="AF217" s="214" t="str">
        <f t="shared" si="390"/>
        <v/>
      </c>
      <c r="AG217" s="208"/>
      <c r="AH217" s="214" t="str">
        <f t="shared" si="391"/>
        <v/>
      </c>
      <c r="AI217" s="208"/>
      <c r="AJ217" s="214" t="str">
        <f t="shared" si="392"/>
        <v/>
      </c>
      <c r="AK217" s="208"/>
      <c r="AL217" s="214" t="str">
        <f t="shared" si="393"/>
        <v/>
      </c>
      <c r="AM217" s="208"/>
      <c r="AN217" s="214" t="str">
        <f t="shared" si="394"/>
        <v/>
      </c>
      <c r="AO217" s="208"/>
      <c r="AP217" s="214" t="str">
        <f t="shared" si="395"/>
        <v/>
      </c>
      <c r="AQ217" s="210"/>
      <c r="AR217" s="227">
        <f t="shared" si="396"/>
        <v>0</v>
      </c>
      <c r="AS217" s="228"/>
      <c r="AT217" s="210"/>
      <c r="AU217" s="227">
        <f t="shared" si="397"/>
        <v>0</v>
      </c>
      <c r="AV217" s="228"/>
      <c r="AW217" s="210"/>
      <c r="AX217" s="227">
        <f t="shared" si="398"/>
        <v>0</v>
      </c>
      <c r="AY217" s="228"/>
      <c r="AZ217" s="210"/>
      <c r="BA217" s="227">
        <f t="shared" si="399"/>
        <v>0</v>
      </c>
      <c r="BB217" s="228"/>
      <c r="BC217" s="210"/>
      <c r="BD217" s="227">
        <f t="shared" si="400"/>
        <v>0</v>
      </c>
      <c r="BE217" s="228"/>
      <c r="BF217" s="210"/>
      <c r="BG217" s="227">
        <f t="shared" si="401"/>
        <v>0</v>
      </c>
      <c r="BH217" s="228"/>
      <c r="BI217" s="210"/>
      <c r="BJ217" s="227">
        <f t="shared" si="402"/>
        <v>0</v>
      </c>
      <c r="BK217" s="228"/>
      <c r="BL217" s="210"/>
      <c r="BM217" s="227">
        <f t="shared" si="403"/>
        <v>0</v>
      </c>
      <c r="BN217" s="228"/>
      <c r="BO217" s="210"/>
      <c r="BP217" s="227">
        <f t="shared" si="404"/>
        <v>0</v>
      </c>
      <c r="BQ217" s="228"/>
      <c r="BR217" s="210"/>
      <c r="BS217" s="631">
        <f>BS214/BS208</f>
        <v>1</v>
      </c>
    </row>
    <row r="218" spans="1:71" ht="15.75" hidden="1" thickBot="1" x14ac:dyDescent="0.3">
      <c r="A218" s="616"/>
      <c r="B218" s="619"/>
      <c r="C218" s="622"/>
      <c r="D218" s="625"/>
      <c r="E218" s="628"/>
      <c r="F218" s="243" t="s">
        <v>64</v>
      </c>
      <c r="G218" s="220"/>
      <c r="H218" s="221" t="str">
        <f t="shared" si="378"/>
        <v/>
      </c>
      <c r="I218" s="220"/>
      <c r="J218" s="221" t="str">
        <f t="shared" si="379"/>
        <v/>
      </c>
      <c r="K218" s="220"/>
      <c r="L218" s="221" t="str">
        <f t="shared" si="380"/>
        <v/>
      </c>
      <c r="M218" s="220"/>
      <c r="N218" s="221" t="str">
        <f t="shared" si="381"/>
        <v/>
      </c>
      <c r="O218" s="220"/>
      <c r="P218" s="221" t="str">
        <f t="shared" si="382"/>
        <v/>
      </c>
      <c r="Q218" s="220"/>
      <c r="R218" s="221" t="str">
        <f t="shared" si="383"/>
        <v/>
      </c>
      <c r="S218" s="220"/>
      <c r="T218" s="221" t="str">
        <f t="shared" si="384"/>
        <v/>
      </c>
      <c r="U218" s="220"/>
      <c r="V218" s="221" t="str">
        <f t="shared" si="385"/>
        <v/>
      </c>
      <c r="W218" s="220"/>
      <c r="X218" s="221" t="str">
        <f t="shared" si="386"/>
        <v/>
      </c>
      <c r="Y218" s="220"/>
      <c r="Z218" s="221" t="str">
        <f t="shared" si="387"/>
        <v/>
      </c>
      <c r="AA218" s="220"/>
      <c r="AB218" s="221" t="str">
        <f t="shared" si="388"/>
        <v/>
      </c>
      <c r="AC218" s="220"/>
      <c r="AD218" s="221" t="str">
        <f t="shared" si="389"/>
        <v/>
      </c>
      <c r="AE218" s="220"/>
      <c r="AF218" s="221" t="str">
        <f t="shared" si="390"/>
        <v/>
      </c>
      <c r="AG218" s="220"/>
      <c r="AH218" s="221" t="str">
        <f t="shared" si="391"/>
        <v/>
      </c>
      <c r="AI218" s="220"/>
      <c r="AJ218" s="221" t="str">
        <f t="shared" si="392"/>
        <v/>
      </c>
      <c r="AK218" s="220"/>
      <c r="AL218" s="221" t="str">
        <f t="shared" si="393"/>
        <v/>
      </c>
      <c r="AM218" s="220"/>
      <c r="AN218" s="221" t="str">
        <f t="shared" si="394"/>
        <v/>
      </c>
      <c r="AO218" s="220"/>
      <c r="AP218" s="221" t="str">
        <f t="shared" si="395"/>
        <v/>
      </c>
      <c r="AQ218" s="235"/>
      <c r="AR218" s="236">
        <f t="shared" si="396"/>
        <v>0</v>
      </c>
      <c r="AS218" s="237"/>
      <c r="AT218" s="235"/>
      <c r="AU218" s="236">
        <f t="shared" si="397"/>
        <v>0</v>
      </c>
      <c r="AV218" s="237"/>
      <c r="AW218" s="235"/>
      <c r="AX218" s="236">
        <f t="shared" si="398"/>
        <v>0</v>
      </c>
      <c r="AY218" s="237"/>
      <c r="AZ218" s="235"/>
      <c r="BA218" s="236">
        <f t="shared" si="399"/>
        <v>0</v>
      </c>
      <c r="BB218" s="237"/>
      <c r="BC218" s="235"/>
      <c r="BD218" s="236">
        <f t="shared" si="400"/>
        <v>0</v>
      </c>
      <c r="BE218" s="237"/>
      <c r="BF218" s="235"/>
      <c r="BG218" s="236">
        <f t="shared" si="401"/>
        <v>0</v>
      </c>
      <c r="BH218" s="237"/>
      <c r="BI218" s="235"/>
      <c r="BJ218" s="236">
        <f t="shared" si="402"/>
        <v>0</v>
      </c>
      <c r="BK218" s="237"/>
      <c r="BL218" s="235"/>
      <c r="BM218" s="236">
        <f t="shared" si="403"/>
        <v>0</v>
      </c>
      <c r="BN218" s="237"/>
      <c r="BO218" s="235"/>
      <c r="BP218" s="236">
        <f t="shared" si="404"/>
        <v>0</v>
      </c>
      <c r="BQ218" s="237"/>
      <c r="BR218" s="235"/>
      <c r="BS218" s="632"/>
    </row>
    <row r="219" spans="1:71" ht="15" customHeight="1" x14ac:dyDescent="0.3">
      <c r="A219" s="643" t="s">
        <v>27</v>
      </c>
      <c r="B219" s="645" t="s">
        <v>28</v>
      </c>
      <c r="C219" s="645" t="s">
        <v>154</v>
      </c>
      <c r="D219" s="645" t="s">
        <v>30</v>
      </c>
      <c r="E219" s="635" t="s">
        <v>31</v>
      </c>
      <c r="F219" s="652" t="s">
        <v>32</v>
      </c>
      <c r="G219" s="639" t="s">
        <v>33</v>
      </c>
      <c r="H219" s="641" t="s">
        <v>34</v>
      </c>
      <c r="I219" s="639" t="s">
        <v>33</v>
      </c>
      <c r="J219" s="641" t="s">
        <v>34</v>
      </c>
      <c r="K219" s="639" t="s">
        <v>33</v>
      </c>
      <c r="L219" s="641" t="s">
        <v>34</v>
      </c>
      <c r="M219" s="639" t="s">
        <v>33</v>
      </c>
      <c r="N219" s="641" t="s">
        <v>34</v>
      </c>
      <c r="O219" s="639" t="s">
        <v>33</v>
      </c>
      <c r="P219" s="641" t="s">
        <v>34</v>
      </c>
      <c r="Q219" s="639" t="s">
        <v>33</v>
      </c>
      <c r="R219" s="641" t="s">
        <v>34</v>
      </c>
      <c r="S219" s="639" t="s">
        <v>33</v>
      </c>
      <c r="T219" s="641" t="s">
        <v>34</v>
      </c>
      <c r="U219" s="639" t="s">
        <v>33</v>
      </c>
      <c r="V219" s="641" t="s">
        <v>34</v>
      </c>
      <c r="W219" s="639" t="s">
        <v>33</v>
      </c>
      <c r="X219" s="641" t="s">
        <v>34</v>
      </c>
      <c r="Y219" s="639" t="s">
        <v>33</v>
      </c>
      <c r="Z219" s="641" t="s">
        <v>34</v>
      </c>
      <c r="AA219" s="639" t="s">
        <v>33</v>
      </c>
      <c r="AB219" s="641" t="s">
        <v>34</v>
      </c>
      <c r="AC219" s="639" t="s">
        <v>33</v>
      </c>
      <c r="AD219" s="641" t="s">
        <v>34</v>
      </c>
      <c r="AE219" s="639" t="s">
        <v>33</v>
      </c>
      <c r="AF219" s="641" t="s">
        <v>34</v>
      </c>
      <c r="AG219" s="639" t="s">
        <v>33</v>
      </c>
      <c r="AH219" s="641" t="s">
        <v>34</v>
      </c>
      <c r="AI219" s="639" t="s">
        <v>33</v>
      </c>
      <c r="AJ219" s="641" t="s">
        <v>34</v>
      </c>
      <c r="AK219" s="639" t="s">
        <v>33</v>
      </c>
      <c r="AL219" s="641" t="s">
        <v>34</v>
      </c>
      <c r="AM219" s="639" t="s">
        <v>33</v>
      </c>
      <c r="AN219" s="641" t="s">
        <v>34</v>
      </c>
      <c r="AO219" s="639" t="s">
        <v>33</v>
      </c>
      <c r="AP219" s="641" t="s">
        <v>34</v>
      </c>
      <c r="AQ219" s="633" t="s">
        <v>33</v>
      </c>
      <c r="AR219" s="635" t="s">
        <v>35</v>
      </c>
      <c r="AS219" s="637" t="s">
        <v>34</v>
      </c>
      <c r="AT219" s="666" t="s">
        <v>33</v>
      </c>
      <c r="AU219" s="635" t="s">
        <v>35</v>
      </c>
      <c r="AV219" s="637" t="s">
        <v>34</v>
      </c>
      <c r="AW219" s="666" t="s">
        <v>33</v>
      </c>
      <c r="AX219" s="635" t="s">
        <v>35</v>
      </c>
      <c r="AY219" s="637" t="s">
        <v>34</v>
      </c>
      <c r="AZ219" s="666" t="s">
        <v>33</v>
      </c>
      <c r="BA219" s="635" t="s">
        <v>35</v>
      </c>
      <c r="BB219" s="637" t="s">
        <v>34</v>
      </c>
      <c r="BC219" s="666" t="s">
        <v>33</v>
      </c>
      <c r="BD219" s="635" t="s">
        <v>35</v>
      </c>
      <c r="BE219" s="637" t="s">
        <v>34</v>
      </c>
      <c r="BF219" s="666" t="s">
        <v>33</v>
      </c>
      <c r="BG219" s="635" t="s">
        <v>35</v>
      </c>
      <c r="BH219" s="637" t="s">
        <v>34</v>
      </c>
      <c r="BI219" s="666" t="s">
        <v>33</v>
      </c>
      <c r="BJ219" s="635" t="s">
        <v>35</v>
      </c>
      <c r="BK219" s="637" t="s">
        <v>34</v>
      </c>
      <c r="BL219" s="666" t="s">
        <v>33</v>
      </c>
      <c r="BM219" s="635" t="s">
        <v>35</v>
      </c>
      <c r="BN219" s="637" t="s">
        <v>34</v>
      </c>
      <c r="BO219" s="666" t="s">
        <v>33</v>
      </c>
      <c r="BP219" s="635" t="s">
        <v>35</v>
      </c>
      <c r="BQ219" s="637" t="s">
        <v>34</v>
      </c>
      <c r="BR219" s="737" t="s">
        <v>33</v>
      </c>
      <c r="BS219" s="612" t="s">
        <v>36</v>
      </c>
    </row>
    <row r="220" spans="1:71" ht="15" customHeight="1" x14ac:dyDescent="0.3">
      <c r="A220" s="644"/>
      <c r="B220" s="646"/>
      <c r="C220" s="646"/>
      <c r="D220" s="646"/>
      <c r="E220" s="636"/>
      <c r="F220" s="648"/>
      <c r="G220" s="640"/>
      <c r="H220" s="642"/>
      <c r="I220" s="640"/>
      <c r="J220" s="642"/>
      <c r="K220" s="640"/>
      <c r="L220" s="642"/>
      <c r="M220" s="640"/>
      <c r="N220" s="642"/>
      <c r="O220" s="640"/>
      <c r="P220" s="642"/>
      <c r="Q220" s="640"/>
      <c r="R220" s="642"/>
      <c r="S220" s="640"/>
      <c r="T220" s="642"/>
      <c r="U220" s="640"/>
      <c r="V220" s="642"/>
      <c r="W220" s="640"/>
      <c r="X220" s="642"/>
      <c r="Y220" s="640"/>
      <c r="Z220" s="642"/>
      <c r="AA220" s="640"/>
      <c r="AB220" s="642"/>
      <c r="AC220" s="640"/>
      <c r="AD220" s="642"/>
      <c r="AE220" s="640"/>
      <c r="AF220" s="642"/>
      <c r="AG220" s="640"/>
      <c r="AH220" s="642"/>
      <c r="AI220" s="640"/>
      <c r="AJ220" s="642"/>
      <c r="AK220" s="640"/>
      <c r="AL220" s="642"/>
      <c r="AM220" s="640"/>
      <c r="AN220" s="642"/>
      <c r="AO220" s="640"/>
      <c r="AP220" s="642"/>
      <c r="AQ220" s="634"/>
      <c r="AR220" s="636"/>
      <c r="AS220" s="638"/>
      <c r="AT220" s="667"/>
      <c r="AU220" s="636"/>
      <c r="AV220" s="638"/>
      <c r="AW220" s="667"/>
      <c r="AX220" s="636"/>
      <c r="AY220" s="638"/>
      <c r="AZ220" s="667"/>
      <c r="BA220" s="636"/>
      <c r="BB220" s="638"/>
      <c r="BC220" s="667"/>
      <c r="BD220" s="636"/>
      <c r="BE220" s="638"/>
      <c r="BF220" s="667"/>
      <c r="BG220" s="636"/>
      <c r="BH220" s="638"/>
      <c r="BI220" s="667"/>
      <c r="BJ220" s="636"/>
      <c r="BK220" s="638"/>
      <c r="BL220" s="667"/>
      <c r="BM220" s="636"/>
      <c r="BN220" s="638"/>
      <c r="BO220" s="667"/>
      <c r="BP220" s="636"/>
      <c r="BQ220" s="638"/>
      <c r="BR220" s="738"/>
      <c r="BS220" s="613"/>
    </row>
    <row r="221" spans="1:71" ht="15" customHeight="1" x14ac:dyDescent="0.3">
      <c r="A221" s="614" t="s">
        <v>187</v>
      </c>
      <c r="B221" s="617">
        <v>384</v>
      </c>
      <c r="C221" s="649" t="s">
        <v>317</v>
      </c>
      <c r="D221" s="623" t="s">
        <v>188</v>
      </c>
      <c r="E221" s="626" t="s">
        <v>386</v>
      </c>
      <c r="F221" s="241" t="s">
        <v>41</v>
      </c>
      <c r="G221" s="208"/>
      <c r="H221" s="209" t="str">
        <f t="shared" ref="H221:H232" si="405">IF(G221&gt;0,G221,"")</f>
        <v/>
      </c>
      <c r="I221" s="208"/>
      <c r="J221" s="209" t="str">
        <f t="shared" ref="J221:J232" si="406">IF(I221&gt;0,I221,"")</f>
        <v/>
      </c>
      <c r="K221" s="208"/>
      <c r="L221" s="209" t="str">
        <f t="shared" ref="L221:L232" si="407">IF(K221&gt;0,K221,"")</f>
        <v/>
      </c>
      <c r="M221" s="208"/>
      <c r="N221" s="209" t="str">
        <f t="shared" ref="N221:N232" si="408">IF(M221&gt;0,M221,"")</f>
        <v/>
      </c>
      <c r="O221" s="208"/>
      <c r="P221" s="209" t="str">
        <f t="shared" ref="P221:P232" si="409">IF(O221&gt;0,O221,"")</f>
        <v/>
      </c>
      <c r="Q221" s="208"/>
      <c r="R221" s="209" t="str">
        <f t="shared" ref="R221:R232" si="410">IF(Q221&gt;0,Q221,"")</f>
        <v/>
      </c>
      <c r="S221" s="208"/>
      <c r="T221" s="209" t="str">
        <f t="shared" ref="T221:T232" si="411">IF(S221&gt;0,S221,"")</f>
        <v/>
      </c>
      <c r="U221" s="208"/>
      <c r="V221" s="209" t="str">
        <f t="shared" ref="V221:V232" si="412">IF(U221&gt;0,U221,"")</f>
        <v/>
      </c>
      <c r="W221" s="208"/>
      <c r="X221" s="209" t="str">
        <f t="shared" ref="X221:X232" si="413">IF(W221&gt;0,W221,"")</f>
        <v/>
      </c>
      <c r="Y221" s="208"/>
      <c r="Z221" s="209" t="str">
        <f t="shared" ref="Z221:Z232" si="414">IF(Y221&gt;0,Y221,"")</f>
        <v/>
      </c>
      <c r="AA221" s="208"/>
      <c r="AB221" s="209" t="str">
        <f t="shared" ref="AB221:AB232" si="415">IF(AA221&gt;0,AA221,"")</f>
        <v/>
      </c>
      <c r="AC221" s="208"/>
      <c r="AD221" s="209" t="str">
        <f t="shared" ref="AD221:AD232" si="416">IF(AC221&gt;0,AC221,"")</f>
        <v/>
      </c>
      <c r="AE221" s="208"/>
      <c r="AF221" s="209" t="str">
        <f t="shared" ref="AF221:AF232" si="417">IF(AE221&gt;0,AE221,"")</f>
        <v/>
      </c>
      <c r="AG221" s="208"/>
      <c r="AH221" s="209" t="str">
        <f t="shared" ref="AH221:AH232" si="418">IF(AG221&gt;0,AG221,"")</f>
        <v/>
      </c>
      <c r="AI221" s="208"/>
      <c r="AJ221" s="209" t="str">
        <f t="shared" ref="AJ221:AJ232" si="419">IF(AI221&gt;0,AI221,"")</f>
        <v/>
      </c>
      <c r="AK221" s="208"/>
      <c r="AL221" s="209" t="str">
        <f t="shared" ref="AL221:AL232" si="420">IF(AK221&gt;0,AK221,"")</f>
        <v/>
      </c>
      <c r="AM221" s="208"/>
      <c r="AN221" s="209" t="str">
        <f t="shared" ref="AN221:AN232" si="421">IF(AM221&gt;0,AM221,"")</f>
        <v/>
      </c>
      <c r="AO221" s="208"/>
      <c r="AP221" s="209" t="str">
        <f t="shared" ref="AP221:AP232" si="422">IF(AO221&gt;0,AO221,"")</f>
        <v/>
      </c>
      <c r="AQ221" s="229"/>
      <c r="AR221" s="225">
        <f t="shared" ref="AR221:AR232" si="423">AQ221-AS221</f>
        <v>0</v>
      </c>
      <c r="AS221" s="226"/>
      <c r="AT221" s="210"/>
      <c r="AU221" s="225">
        <f t="shared" ref="AU221:AU232" si="424">AT221-AV221</f>
        <v>0</v>
      </c>
      <c r="AV221" s="226"/>
      <c r="AW221" s="210"/>
      <c r="AX221" s="225">
        <f t="shared" ref="AX221:AX232" si="425">AW221-AY221</f>
        <v>0</v>
      </c>
      <c r="AY221" s="226"/>
      <c r="AZ221" s="210"/>
      <c r="BA221" s="225">
        <f t="shared" ref="BA221:BA232" si="426">AZ221-BB221</f>
        <v>0</v>
      </c>
      <c r="BB221" s="226"/>
      <c r="BC221" s="210"/>
      <c r="BD221" s="225">
        <f t="shared" ref="BD221:BD232" si="427">BC221-BE221</f>
        <v>0</v>
      </c>
      <c r="BE221" s="226"/>
      <c r="BF221" s="210"/>
      <c r="BG221" s="225">
        <f t="shared" ref="BG221:BG232" si="428">BF221-BH221</f>
        <v>0</v>
      </c>
      <c r="BH221" s="226"/>
      <c r="BI221" s="210"/>
      <c r="BJ221" s="225">
        <f t="shared" ref="BJ221:BJ232" si="429">BI221-BK221</f>
        <v>0</v>
      </c>
      <c r="BK221" s="226"/>
      <c r="BL221" s="210"/>
      <c r="BM221" s="225">
        <f t="shared" ref="BM221:BM232" si="430">BL221-BN221</f>
        <v>0</v>
      </c>
      <c r="BN221" s="226"/>
      <c r="BO221" s="210"/>
      <c r="BP221" s="225">
        <f t="shared" ref="BP221:BP232" si="431">BO221-BQ221</f>
        <v>0</v>
      </c>
      <c r="BQ221" s="226"/>
      <c r="BR221" s="230"/>
      <c r="BS221" s="213" t="s">
        <v>42</v>
      </c>
    </row>
    <row r="222" spans="1:71" x14ac:dyDescent="0.3">
      <c r="A222" s="615"/>
      <c r="B222" s="618"/>
      <c r="C222" s="650"/>
      <c r="D222" s="624"/>
      <c r="E222" s="627"/>
      <c r="F222" s="242" t="s">
        <v>53</v>
      </c>
      <c r="G222" s="208"/>
      <c r="H222" s="214" t="str">
        <f t="shared" si="405"/>
        <v/>
      </c>
      <c r="I222" s="208"/>
      <c r="J222" s="214" t="str">
        <f t="shared" si="406"/>
        <v/>
      </c>
      <c r="K222" s="208"/>
      <c r="L222" s="214" t="str">
        <f t="shared" si="407"/>
        <v/>
      </c>
      <c r="M222" s="208"/>
      <c r="N222" s="214" t="str">
        <f t="shared" si="408"/>
        <v/>
      </c>
      <c r="O222" s="208"/>
      <c r="P222" s="214" t="str">
        <f t="shared" si="409"/>
        <v/>
      </c>
      <c r="Q222" s="208"/>
      <c r="R222" s="214" t="str">
        <f t="shared" si="410"/>
        <v/>
      </c>
      <c r="S222" s="208"/>
      <c r="T222" s="214" t="str">
        <f t="shared" si="411"/>
        <v/>
      </c>
      <c r="U222" s="208"/>
      <c r="V222" s="214" t="str">
        <f t="shared" si="412"/>
        <v/>
      </c>
      <c r="W222" s="208"/>
      <c r="X222" s="214" t="str">
        <f t="shared" si="413"/>
        <v/>
      </c>
      <c r="Y222" s="208"/>
      <c r="Z222" s="214" t="str">
        <f t="shared" si="414"/>
        <v/>
      </c>
      <c r="AA222" s="208"/>
      <c r="AB222" s="214" t="str">
        <f t="shared" si="415"/>
        <v/>
      </c>
      <c r="AC222" s="208"/>
      <c r="AD222" s="214" t="str">
        <f t="shared" si="416"/>
        <v/>
      </c>
      <c r="AE222" s="208"/>
      <c r="AF222" s="214" t="str">
        <f t="shared" si="417"/>
        <v/>
      </c>
      <c r="AG222" s="208"/>
      <c r="AH222" s="214" t="str">
        <f t="shared" si="418"/>
        <v/>
      </c>
      <c r="AI222" s="208"/>
      <c r="AJ222" s="214" t="str">
        <f t="shared" si="419"/>
        <v/>
      </c>
      <c r="AK222" s="208"/>
      <c r="AL222" s="214" t="str">
        <f t="shared" si="420"/>
        <v/>
      </c>
      <c r="AM222" s="208"/>
      <c r="AN222" s="214" t="str">
        <f t="shared" si="421"/>
        <v/>
      </c>
      <c r="AO222" s="208"/>
      <c r="AP222" s="214" t="str">
        <f t="shared" si="422"/>
        <v/>
      </c>
      <c r="AQ222" s="229"/>
      <c r="AR222" s="227">
        <f t="shared" si="423"/>
        <v>0</v>
      </c>
      <c r="AS222" s="228"/>
      <c r="AT222" s="210"/>
      <c r="AU222" s="227">
        <f t="shared" si="424"/>
        <v>0</v>
      </c>
      <c r="AV222" s="228"/>
      <c r="AW222" s="210"/>
      <c r="AX222" s="227">
        <f t="shared" si="425"/>
        <v>0</v>
      </c>
      <c r="AY222" s="228"/>
      <c r="AZ222" s="210"/>
      <c r="BA222" s="227">
        <f t="shared" si="426"/>
        <v>0</v>
      </c>
      <c r="BB222" s="228"/>
      <c r="BC222" s="210"/>
      <c r="BD222" s="227">
        <f t="shared" si="427"/>
        <v>0</v>
      </c>
      <c r="BE222" s="228"/>
      <c r="BF222" s="210"/>
      <c r="BG222" s="227">
        <f t="shared" si="428"/>
        <v>0</v>
      </c>
      <c r="BH222" s="228"/>
      <c r="BI222" s="210"/>
      <c r="BJ222" s="227">
        <f t="shared" si="429"/>
        <v>0</v>
      </c>
      <c r="BK222" s="228"/>
      <c r="BL222" s="210"/>
      <c r="BM222" s="227">
        <f t="shared" si="430"/>
        <v>0</v>
      </c>
      <c r="BN222" s="228"/>
      <c r="BO222" s="210"/>
      <c r="BP222" s="227">
        <f t="shared" si="431"/>
        <v>0</v>
      </c>
      <c r="BQ222" s="228"/>
      <c r="BR222" s="230"/>
      <c r="BS222" s="629">
        <f>SUM(AQ221:AQ232,AT221:AT232,AW221:AW232,AZ221:AZ232,BC221:BC232,BR221:BR232)+SUM(AO221:AO232,AM221:AM232,AK221:AK232,AI221:AI232,AG221:AG232,AE221:AE232,AC221:AC232,AA221:AA232,Y221:Y232,W221:W232,U221:U232,S221:S232,Q219,Q221:Q232,O221:O232,M221:M232,K221:K232,I221:I232,G221:G232,Q219)</f>
        <v>5318200</v>
      </c>
    </row>
    <row r="223" spans="1:71" x14ac:dyDescent="0.3">
      <c r="A223" s="615"/>
      <c r="B223" s="618"/>
      <c r="C223" s="650"/>
      <c r="D223" s="624"/>
      <c r="E223" s="627"/>
      <c r="F223" s="242" t="s">
        <v>54</v>
      </c>
      <c r="G223" s="208"/>
      <c r="H223" s="214" t="str">
        <f t="shared" si="405"/>
        <v/>
      </c>
      <c r="I223" s="208"/>
      <c r="J223" s="214" t="str">
        <f t="shared" si="406"/>
        <v/>
      </c>
      <c r="K223" s="208"/>
      <c r="L223" s="214" t="str">
        <f t="shared" si="407"/>
        <v/>
      </c>
      <c r="M223" s="208"/>
      <c r="N223" s="214" t="str">
        <f t="shared" si="408"/>
        <v/>
      </c>
      <c r="O223" s="208"/>
      <c r="P223" s="214" t="str">
        <f t="shared" si="409"/>
        <v/>
      </c>
      <c r="Q223" s="208"/>
      <c r="R223" s="214" t="str">
        <f t="shared" si="410"/>
        <v/>
      </c>
      <c r="S223" s="208"/>
      <c r="T223" s="214" t="str">
        <f t="shared" si="411"/>
        <v/>
      </c>
      <c r="U223" s="208"/>
      <c r="V223" s="214" t="str">
        <f t="shared" si="412"/>
        <v/>
      </c>
      <c r="W223" s="208"/>
      <c r="X223" s="214" t="str">
        <f t="shared" si="413"/>
        <v/>
      </c>
      <c r="Y223" s="208"/>
      <c r="Z223" s="214" t="str">
        <f t="shared" si="414"/>
        <v/>
      </c>
      <c r="AA223" s="208"/>
      <c r="AB223" s="214" t="str">
        <f t="shared" si="415"/>
        <v/>
      </c>
      <c r="AC223" s="208"/>
      <c r="AD223" s="214" t="str">
        <f t="shared" si="416"/>
        <v/>
      </c>
      <c r="AE223" s="208"/>
      <c r="AF223" s="214" t="str">
        <f t="shared" si="417"/>
        <v/>
      </c>
      <c r="AG223" s="208">
        <v>343200</v>
      </c>
      <c r="AH223" s="214">
        <f t="shared" si="418"/>
        <v>343200</v>
      </c>
      <c r="AI223" s="208"/>
      <c r="AJ223" s="214" t="str">
        <f t="shared" si="419"/>
        <v/>
      </c>
      <c r="AK223" s="208"/>
      <c r="AL223" s="214" t="str">
        <f t="shared" si="420"/>
        <v/>
      </c>
      <c r="AM223" s="208"/>
      <c r="AN223" s="214" t="str">
        <f t="shared" si="421"/>
        <v/>
      </c>
      <c r="AO223" s="208">
        <v>220000</v>
      </c>
      <c r="AP223" s="214">
        <f t="shared" si="422"/>
        <v>220000</v>
      </c>
      <c r="AQ223" s="229">
        <v>330000</v>
      </c>
      <c r="AR223" s="227">
        <f t="shared" si="423"/>
        <v>0</v>
      </c>
      <c r="AS223" s="228">
        <v>330000</v>
      </c>
      <c r="AT223" s="210"/>
      <c r="AU223" s="227">
        <f t="shared" si="424"/>
        <v>0</v>
      </c>
      <c r="AV223" s="228"/>
      <c r="AW223" s="210"/>
      <c r="AX223" s="227">
        <f t="shared" si="425"/>
        <v>0</v>
      </c>
      <c r="AY223" s="228"/>
      <c r="AZ223" s="210">
        <v>63840</v>
      </c>
      <c r="BA223" s="227">
        <f t="shared" si="426"/>
        <v>63840</v>
      </c>
      <c r="BB223" s="228"/>
      <c r="BC223" s="210"/>
      <c r="BD223" s="227">
        <f t="shared" si="427"/>
        <v>0</v>
      </c>
      <c r="BE223" s="228"/>
      <c r="BF223" s="210"/>
      <c r="BG223" s="227">
        <f t="shared" si="428"/>
        <v>0</v>
      </c>
      <c r="BH223" s="228"/>
      <c r="BI223" s="210"/>
      <c r="BJ223" s="227">
        <f t="shared" si="429"/>
        <v>0</v>
      </c>
      <c r="BK223" s="228"/>
      <c r="BL223" s="210"/>
      <c r="BM223" s="227">
        <f t="shared" si="430"/>
        <v>0</v>
      </c>
      <c r="BN223" s="228"/>
      <c r="BO223" s="210"/>
      <c r="BP223" s="227">
        <f t="shared" si="431"/>
        <v>0</v>
      </c>
      <c r="BQ223" s="228"/>
      <c r="BR223" s="230"/>
      <c r="BS223" s="629"/>
    </row>
    <row r="224" spans="1:71" x14ac:dyDescent="0.3">
      <c r="A224" s="615"/>
      <c r="B224" s="618"/>
      <c r="C224" s="650"/>
      <c r="D224" s="624"/>
      <c r="E224" s="627"/>
      <c r="F224" s="242" t="s">
        <v>55</v>
      </c>
      <c r="G224" s="208"/>
      <c r="H224" s="217" t="str">
        <f t="shared" si="405"/>
        <v/>
      </c>
      <c r="I224" s="208"/>
      <c r="J224" s="217" t="str">
        <f t="shared" si="406"/>
        <v/>
      </c>
      <c r="K224" s="208"/>
      <c r="L224" s="217" t="str">
        <f t="shared" si="407"/>
        <v/>
      </c>
      <c r="M224" s="208"/>
      <c r="N224" s="217" t="str">
        <f t="shared" si="408"/>
        <v/>
      </c>
      <c r="O224" s="208"/>
      <c r="P224" s="217" t="str">
        <f t="shared" si="409"/>
        <v/>
      </c>
      <c r="Q224" s="208"/>
      <c r="R224" s="217" t="str">
        <f t="shared" si="410"/>
        <v/>
      </c>
      <c r="S224" s="208"/>
      <c r="T224" s="217" t="str">
        <f t="shared" si="411"/>
        <v/>
      </c>
      <c r="U224" s="208"/>
      <c r="V224" s="217" t="str">
        <f t="shared" si="412"/>
        <v/>
      </c>
      <c r="W224" s="208"/>
      <c r="X224" s="217" t="str">
        <f t="shared" si="413"/>
        <v/>
      </c>
      <c r="Y224" s="208"/>
      <c r="Z224" s="217" t="str">
        <f t="shared" si="414"/>
        <v/>
      </c>
      <c r="AA224" s="208"/>
      <c r="AB224" s="217" t="str">
        <f t="shared" si="415"/>
        <v/>
      </c>
      <c r="AC224" s="208"/>
      <c r="AD224" s="217" t="str">
        <f t="shared" si="416"/>
        <v/>
      </c>
      <c r="AE224" s="208"/>
      <c r="AF224" s="217" t="str">
        <f t="shared" si="417"/>
        <v/>
      </c>
      <c r="AG224" s="208"/>
      <c r="AH224" s="217" t="str">
        <f t="shared" si="418"/>
        <v/>
      </c>
      <c r="AI224" s="208"/>
      <c r="AJ224" s="217" t="str">
        <f t="shared" si="419"/>
        <v/>
      </c>
      <c r="AK224" s="208"/>
      <c r="AL224" s="217" t="str">
        <f t="shared" si="420"/>
        <v/>
      </c>
      <c r="AM224" s="208"/>
      <c r="AN224" s="217" t="str">
        <f t="shared" si="421"/>
        <v/>
      </c>
      <c r="AO224" s="208"/>
      <c r="AP224" s="217" t="str">
        <f t="shared" si="422"/>
        <v/>
      </c>
      <c r="AQ224" s="229"/>
      <c r="AR224" s="227">
        <f t="shared" si="423"/>
        <v>0</v>
      </c>
      <c r="AS224" s="228"/>
      <c r="AT224" s="210">
        <v>336160</v>
      </c>
      <c r="AU224" s="227">
        <f t="shared" si="424"/>
        <v>0</v>
      </c>
      <c r="AV224" s="228">
        <v>336160</v>
      </c>
      <c r="AW224" s="210"/>
      <c r="AX224" s="227">
        <f t="shared" si="425"/>
        <v>0</v>
      </c>
      <c r="AY224" s="228"/>
      <c r="AZ224" s="210"/>
      <c r="BA224" s="227">
        <f t="shared" si="426"/>
        <v>0</v>
      </c>
      <c r="BB224" s="228"/>
      <c r="BC224" s="210"/>
      <c r="BD224" s="227">
        <f t="shared" si="427"/>
        <v>0</v>
      </c>
      <c r="BE224" s="228"/>
      <c r="BF224" s="210"/>
      <c r="BG224" s="227">
        <f t="shared" si="428"/>
        <v>0</v>
      </c>
      <c r="BH224" s="228"/>
      <c r="BI224" s="210"/>
      <c r="BJ224" s="227">
        <f t="shared" si="429"/>
        <v>0</v>
      </c>
      <c r="BK224" s="228"/>
      <c r="BL224" s="210"/>
      <c r="BM224" s="227">
        <f t="shared" si="430"/>
        <v>0</v>
      </c>
      <c r="BN224" s="228"/>
      <c r="BO224" s="210"/>
      <c r="BP224" s="227">
        <f t="shared" si="431"/>
        <v>0</v>
      </c>
      <c r="BQ224" s="228"/>
      <c r="BR224" s="230"/>
      <c r="BS224" s="218" t="s">
        <v>43</v>
      </c>
    </row>
    <row r="225" spans="1:71" x14ac:dyDescent="0.3">
      <c r="A225" s="615"/>
      <c r="B225" s="618"/>
      <c r="C225" s="650"/>
      <c r="D225" s="624"/>
      <c r="E225" s="627"/>
      <c r="F225" s="242" t="s">
        <v>56</v>
      </c>
      <c r="G225" s="208"/>
      <c r="H225" s="217" t="str">
        <f t="shared" si="405"/>
        <v/>
      </c>
      <c r="I225" s="208"/>
      <c r="J225" s="217" t="str">
        <f t="shared" si="406"/>
        <v/>
      </c>
      <c r="K225" s="208"/>
      <c r="L225" s="217" t="str">
        <f t="shared" si="407"/>
        <v/>
      </c>
      <c r="M225" s="208"/>
      <c r="N225" s="217" t="str">
        <f t="shared" si="408"/>
        <v/>
      </c>
      <c r="O225" s="208"/>
      <c r="P225" s="217" t="str">
        <f t="shared" si="409"/>
        <v/>
      </c>
      <c r="Q225" s="208"/>
      <c r="R225" s="217" t="str">
        <f t="shared" si="410"/>
        <v/>
      </c>
      <c r="S225" s="208"/>
      <c r="T225" s="217" t="str">
        <f t="shared" si="411"/>
        <v/>
      </c>
      <c r="U225" s="208"/>
      <c r="V225" s="217" t="str">
        <f t="shared" si="412"/>
        <v/>
      </c>
      <c r="W225" s="208"/>
      <c r="X225" s="217" t="str">
        <f t="shared" si="413"/>
        <v/>
      </c>
      <c r="Y225" s="208"/>
      <c r="Z225" s="217" t="str">
        <f t="shared" si="414"/>
        <v/>
      </c>
      <c r="AA225" s="208"/>
      <c r="AB225" s="217" t="str">
        <f t="shared" si="415"/>
        <v/>
      </c>
      <c r="AC225" s="208"/>
      <c r="AD225" s="217" t="str">
        <f t="shared" si="416"/>
        <v/>
      </c>
      <c r="AE225" s="208"/>
      <c r="AF225" s="217" t="str">
        <f t="shared" si="417"/>
        <v/>
      </c>
      <c r="AG225" s="208"/>
      <c r="AH225" s="217" t="str">
        <f t="shared" si="418"/>
        <v/>
      </c>
      <c r="AI225" s="208"/>
      <c r="AJ225" s="217" t="str">
        <f t="shared" si="419"/>
        <v/>
      </c>
      <c r="AK225" s="208"/>
      <c r="AL225" s="217" t="str">
        <f t="shared" si="420"/>
        <v/>
      </c>
      <c r="AM225" s="208"/>
      <c r="AN225" s="217" t="str">
        <f t="shared" si="421"/>
        <v/>
      </c>
      <c r="AO225" s="208"/>
      <c r="AP225" s="217" t="str">
        <f t="shared" si="422"/>
        <v/>
      </c>
      <c r="AQ225" s="229"/>
      <c r="AR225" s="227">
        <f t="shared" si="423"/>
        <v>0</v>
      </c>
      <c r="AS225" s="228"/>
      <c r="AT225" s="210"/>
      <c r="AU225" s="227">
        <f t="shared" si="424"/>
        <v>0</v>
      </c>
      <c r="AV225" s="228"/>
      <c r="AW225" s="210">
        <v>45411</v>
      </c>
      <c r="AX225" s="227">
        <f t="shared" si="425"/>
        <v>0</v>
      </c>
      <c r="AY225" s="228">
        <v>45411</v>
      </c>
      <c r="AZ225" s="210">
        <v>1079589</v>
      </c>
      <c r="BA225" s="227">
        <f t="shared" si="426"/>
        <v>1079589</v>
      </c>
      <c r="BB225" s="228"/>
      <c r="BC225" s="210"/>
      <c r="BD225" s="227">
        <f t="shared" si="427"/>
        <v>0</v>
      </c>
      <c r="BE225" s="228"/>
      <c r="BF225" s="210"/>
      <c r="BG225" s="227">
        <f t="shared" si="428"/>
        <v>0</v>
      </c>
      <c r="BH225" s="228"/>
      <c r="BI225" s="210"/>
      <c r="BJ225" s="227">
        <f t="shared" si="429"/>
        <v>0</v>
      </c>
      <c r="BK225" s="228"/>
      <c r="BL225" s="210"/>
      <c r="BM225" s="227">
        <f t="shared" si="430"/>
        <v>0</v>
      </c>
      <c r="BN225" s="228"/>
      <c r="BO225" s="210"/>
      <c r="BP225" s="227">
        <f t="shared" si="431"/>
        <v>0</v>
      </c>
      <c r="BQ225" s="228"/>
      <c r="BR225" s="230"/>
      <c r="BS225" s="629">
        <f>SUM(AR221:AR232,AU221:AU232,AX221:AX232,BA221:BA232,BD221:BD232)</f>
        <v>4043429</v>
      </c>
    </row>
    <row r="226" spans="1:71" x14ac:dyDescent="0.3">
      <c r="A226" s="615"/>
      <c r="B226" s="618"/>
      <c r="C226" s="650"/>
      <c r="D226" s="624"/>
      <c r="E226" s="627"/>
      <c r="F226" s="242" t="s">
        <v>57</v>
      </c>
      <c r="G226" s="208"/>
      <c r="H226" s="214" t="str">
        <f t="shared" si="405"/>
        <v/>
      </c>
      <c r="I226" s="208"/>
      <c r="J226" s="214" t="str">
        <f t="shared" si="406"/>
        <v/>
      </c>
      <c r="K226" s="208"/>
      <c r="L226" s="214" t="str">
        <f t="shared" si="407"/>
        <v/>
      </c>
      <c r="M226" s="208"/>
      <c r="N226" s="214" t="str">
        <f t="shared" si="408"/>
        <v/>
      </c>
      <c r="O226" s="208"/>
      <c r="P226" s="214" t="str">
        <f t="shared" si="409"/>
        <v/>
      </c>
      <c r="Q226" s="208"/>
      <c r="R226" s="214" t="str">
        <f t="shared" si="410"/>
        <v/>
      </c>
      <c r="S226" s="208"/>
      <c r="T226" s="214" t="str">
        <f t="shared" si="411"/>
        <v/>
      </c>
      <c r="U226" s="208"/>
      <c r="V226" s="214" t="str">
        <f t="shared" si="412"/>
        <v/>
      </c>
      <c r="W226" s="208"/>
      <c r="X226" s="214" t="str">
        <f t="shared" si="413"/>
        <v/>
      </c>
      <c r="Y226" s="208"/>
      <c r="Z226" s="214" t="str">
        <f t="shared" si="414"/>
        <v/>
      </c>
      <c r="AA226" s="208"/>
      <c r="AB226" s="214" t="str">
        <f t="shared" si="415"/>
        <v/>
      </c>
      <c r="AC226" s="208"/>
      <c r="AD226" s="214" t="str">
        <f t="shared" si="416"/>
        <v/>
      </c>
      <c r="AE226" s="208"/>
      <c r="AF226" s="214" t="str">
        <f t="shared" si="417"/>
        <v/>
      </c>
      <c r="AG226" s="208"/>
      <c r="AH226" s="214" t="str">
        <f t="shared" si="418"/>
        <v/>
      </c>
      <c r="AI226" s="208"/>
      <c r="AJ226" s="214" t="str">
        <f t="shared" si="419"/>
        <v/>
      </c>
      <c r="AK226" s="208"/>
      <c r="AL226" s="214" t="str">
        <f t="shared" si="420"/>
        <v/>
      </c>
      <c r="AM226" s="208"/>
      <c r="AN226" s="214" t="str">
        <f t="shared" si="421"/>
        <v/>
      </c>
      <c r="AO226" s="208"/>
      <c r="AP226" s="214" t="str">
        <f t="shared" si="422"/>
        <v/>
      </c>
      <c r="AQ226" s="229"/>
      <c r="AR226" s="227">
        <f t="shared" si="423"/>
        <v>0</v>
      </c>
      <c r="AS226" s="228"/>
      <c r="AT226" s="210"/>
      <c r="AU226" s="227">
        <f t="shared" si="424"/>
        <v>0</v>
      </c>
      <c r="AV226" s="228"/>
      <c r="AW226" s="210"/>
      <c r="AX226" s="227">
        <f t="shared" si="425"/>
        <v>0</v>
      </c>
      <c r="AY226" s="228"/>
      <c r="AZ226" s="210">
        <v>2900000</v>
      </c>
      <c r="BA226" s="227">
        <f t="shared" si="426"/>
        <v>2900000</v>
      </c>
      <c r="BB226" s="228"/>
      <c r="BC226" s="210"/>
      <c r="BD226" s="227">
        <f t="shared" si="427"/>
        <v>0</v>
      </c>
      <c r="BE226" s="228"/>
      <c r="BF226" s="210"/>
      <c r="BG226" s="227">
        <f t="shared" si="428"/>
        <v>0</v>
      </c>
      <c r="BH226" s="228"/>
      <c r="BI226" s="210"/>
      <c r="BJ226" s="227">
        <f t="shared" si="429"/>
        <v>0</v>
      </c>
      <c r="BK226" s="228"/>
      <c r="BL226" s="210"/>
      <c r="BM226" s="227">
        <f t="shared" si="430"/>
        <v>0</v>
      </c>
      <c r="BN226" s="228"/>
      <c r="BO226" s="210"/>
      <c r="BP226" s="227">
        <f t="shared" si="431"/>
        <v>0</v>
      </c>
      <c r="BQ226" s="228"/>
      <c r="BR226" s="230"/>
      <c r="BS226" s="630"/>
    </row>
    <row r="227" spans="1:71" x14ac:dyDescent="0.3">
      <c r="A227" s="615"/>
      <c r="B227" s="618"/>
      <c r="C227" s="650"/>
      <c r="D227" s="624"/>
      <c r="E227" s="627"/>
      <c r="F227" s="242" t="s">
        <v>58</v>
      </c>
      <c r="G227" s="208"/>
      <c r="H227" s="214" t="str">
        <f t="shared" si="405"/>
        <v/>
      </c>
      <c r="I227" s="208"/>
      <c r="J227" s="214" t="str">
        <f t="shared" si="406"/>
        <v/>
      </c>
      <c r="K227" s="208"/>
      <c r="L227" s="214" t="str">
        <f t="shared" si="407"/>
        <v/>
      </c>
      <c r="M227" s="208"/>
      <c r="N227" s="214" t="str">
        <f t="shared" si="408"/>
        <v/>
      </c>
      <c r="O227" s="208"/>
      <c r="P227" s="214" t="str">
        <f t="shared" si="409"/>
        <v/>
      </c>
      <c r="Q227" s="208"/>
      <c r="R227" s="214" t="str">
        <f t="shared" si="410"/>
        <v/>
      </c>
      <c r="S227" s="208"/>
      <c r="T227" s="214" t="str">
        <f t="shared" si="411"/>
        <v/>
      </c>
      <c r="U227" s="208"/>
      <c r="V227" s="214" t="str">
        <f t="shared" si="412"/>
        <v/>
      </c>
      <c r="W227" s="208"/>
      <c r="X227" s="214" t="str">
        <f t="shared" si="413"/>
        <v/>
      </c>
      <c r="Y227" s="208"/>
      <c r="Z227" s="214" t="str">
        <f t="shared" si="414"/>
        <v/>
      </c>
      <c r="AA227" s="208"/>
      <c r="AB227" s="214" t="str">
        <f t="shared" si="415"/>
        <v/>
      </c>
      <c r="AC227" s="208"/>
      <c r="AD227" s="214" t="str">
        <f t="shared" si="416"/>
        <v/>
      </c>
      <c r="AE227" s="208"/>
      <c r="AF227" s="214" t="str">
        <f t="shared" si="417"/>
        <v/>
      </c>
      <c r="AG227" s="208"/>
      <c r="AH227" s="214" t="str">
        <f t="shared" si="418"/>
        <v/>
      </c>
      <c r="AI227" s="208"/>
      <c r="AJ227" s="214" t="str">
        <f t="shared" si="419"/>
        <v/>
      </c>
      <c r="AK227" s="208"/>
      <c r="AL227" s="214" t="str">
        <f t="shared" si="420"/>
        <v/>
      </c>
      <c r="AM227" s="208"/>
      <c r="AN227" s="214" t="str">
        <f t="shared" si="421"/>
        <v/>
      </c>
      <c r="AO227" s="208"/>
      <c r="AP227" s="214" t="str">
        <f t="shared" si="422"/>
        <v/>
      </c>
      <c r="AQ227" s="229"/>
      <c r="AR227" s="227">
        <f t="shared" si="423"/>
        <v>0</v>
      </c>
      <c r="AS227" s="228"/>
      <c r="AT227" s="210"/>
      <c r="AU227" s="227">
        <f t="shared" si="424"/>
        <v>0</v>
      </c>
      <c r="AV227" s="228"/>
      <c r="AW227" s="210"/>
      <c r="AX227" s="227">
        <f t="shared" si="425"/>
        <v>0</v>
      </c>
      <c r="AY227" s="228"/>
      <c r="AZ227" s="210"/>
      <c r="BA227" s="227">
        <f t="shared" si="426"/>
        <v>0</v>
      </c>
      <c r="BB227" s="228"/>
      <c r="BC227" s="210"/>
      <c r="BD227" s="227">
        <f t="shared" si="427"/>
        <v>0</v>
      </c>
      <c r="BE227" s="228"/>
      <c r="BF227" s="210"/>
      <c r="BG227" s="227">
        <f t="shared" si="428"/>
        <v>0</v>
      </c>
      <c r="BH227" s="228"/>
      <c r="BI227" s="210"/>
      <c r="BJ227" s="227">
        <f t="shared" si="429"/>
        <v>0</v>
      </c>
      <c r="BK227" s="228"/>
      <c r="BL227" s="210"/>
      <c r="BM227" s="227">
        <f t="shared" si="430"/>
        <v>0</v>
      </c>
      <c r="BN227" s="228"/>
      <c r="BO227" s="210"/>
      <c r="BP227" s="227">
        <f t="shared" si="431"/>
        <v>0</v>
      </c>
      <c r="BQ227" s="228"/>
      <c r="BR227" s="230"/>
      <c r="BS227" s="218" t="s">
        <v>44</v>
      </c>
    </row>
    <row r="228" spans="1:71" x14ac:dyDescent="0.3">
      <c r="A228" s="615"/>
      <c r="B228" s="618"/>
      <c r="C228" s="650"/>
      <c r="D228" s="624"/>
      <c r="E228" s="627"/>
      <c r="F228" s="242" t="s">
        <v>59</v>
      </c>
      <c r="G228" s="208"/>
      <c r="H228" s="214" t="str">
        <f t="shared" si="405"/>
        <v/>
      </c>
      <c r="I228" s="208"/>
      <c r="J228" s="214" t="str">
        <f t="shared" si="406"/>
        <v/>
      </c>
      <c r="K228" s="208"/>
      <c r="L228" s="214" t="str">
        <f t="shared" si="407"/>
        <v/>
      </c>
      <c r="M228" s="208"/>
      <c r="N228" s="214" t="str">
        <f t="shared" si="408"/>
        <v/>
      </c>
      <c r="O228" s="208"/>
      <c r="P228" s="214" t="str">
        <f t="shared" si="409"/>
        <v/>
      </c>
      <c r="Q228" s="208"/>
      <c r="R228" s="214" t="str">
        <f t="shared" si="410"/>
        <v/>
      </c>
      <c r="S228" s="208"/>
      <c r="T228" s="214" t="str">
        <f t="shared" si="411"/>
        <v/>
      </c>
      <c r="U228" s="208"/>
      <c r="V228" s="214" t="str">
        <f t="shared" si="412"/>
        <v/>
      </c>
      <c r="W228" s="208"/>
      <c r="X228" s="214" t="str">
        <f t="shared" si="413"/>
        <v/>
      </c>
      <c r="Y228" s="208"/>
      <c r="Z228" s="214" t="str">
        <f t="shared" si="414"/>
        <v/>
      </c>
      <c r="AA228" s="208"/>
      <c r="AB228" s="214" t="str">
        <f t="shared" si="415"/>
        <v/>
      </c>
      <c r="AC228" s="208"/>
      <c r="AD228" s="214" t="str">
        <f t="shared" si="416"/>
        <v/>
      </c>
      <c r="AE228" s="208"/>
      <c r="AF228" s="214" t="str">
        <f t="shared" si="417"/>
        <v/>
      </c>
      <c r="AG228" s="208"/>
      <c r="AH228" s="214" t="str">
        <f t="shared" si="418"/>
        <v/>
      </c>
      <c r="AI228" s="208"/>
      <c r="AJ228" s="214" t="str">
        <f t="shared" si="419"/>
        <v/>
      </c>
      <c r="AK228" s="208"/>
      <c r="AL228" s="214" t="str">
        <f t="shared" si="420"/>
        <v/>
      </c>
      <c r="AM228" s="208"/>
      <c r="AN228" s="214" t="str">
        <f t="shared" si="421"/>
        <v/>
      </c>
      <c r="AO228" s="208"/>
      <c r="AP228" s="214" t="str">
        <f t="shared" si="422"/>
        <v/>
      </c>
      <c r="AQ228" s="229"/>
      <c r="AR228" s="227">
        <f t="shared" si="423"/>
        <v>0</v>
      </c>
      <c r="AS228" s="228"/>
      <c r="AT228" s="210"/>
      <c r="AU228" s="227">
        <f t="shared" si="424"/>
        <v>0</v>
      </c>
      <c r="AV228" s="228"/>
      <c r="AW228" s="210"/>
      <c r="AX228" s="227">
        <f t="shared" si="425"/>
        <v>0</v>
      </c>
      <c r="AY228" s="228"/>
      <c r="AZ228" s="210"/>
      <c r="BA228" s="227">
        <f t="shared" si="426"/>
        <v>0</v>
      </c>
      <c r="BB228" s="228"/>
      <c r="BC228" s="210"/>
      <c r="BD228" s="227">
        <f t="shared" si="427"/>
        <v>0</v>
      </c>
      <c r="BE228" s="228"/>
      <c r="BF228" s="210"/>
      <c r="BG228" s="227">
        <f t="shared" si="428"/>
        <v>0</v>
      </c>
      <c r="BH228" s="228"/>
      <c r="BI228" s="210"/>
      <c r="BJ228" s="227">
        <f t="shared" si="429"/>
        <v>0</v>
      </c>
      <c r="BK228" s="228"/>
      <c r="BL228" s="210"/>
      <c r="BM228" s="227">
        <f t="shared" si="430"/>
        <v>0</v>
      </c>
      <c r="BN228" s="228"/>
      <c r="BO228" s="210"/>
      <c r="BP228" s="227">
        <f t="shared" si="431"/>
        <v>0</v>
      </c>
      <c r="BQ228" s="228"/>
      <c r="BR228" s="230"/>
      <c r="BS228" s="629">
        <f>SUM(AS221:AS232,AV221:AV232,AY221:AY232,BB221:BB232,BE221:BE232)+SUM(AP221:AP232,AN221:AN232,AL221:AL232,AJ221:AJ232,AH221:AH232,AF221:AF232,AD221:AD232,AB221:AB232,Z221:Z232,X221:X232,V221:V232,T221:T232,R221:R232,P221:P232,N221:N232,L221:L232,J221:J232,H221:H232)</f>
        <v>1274771</v>
      </c>
    </row>
    <row r="229" spans="1:71" x14ac:dyDescent="0.3">
      <c r="A229" s="615"/>
      <c r="B229" s="618"/>
      <c r="C229" s="650"/>
      <c r="D229" s="624"/>
      <c r="E229" s="627"/>
      <c r="F229" s="242" t="s">
        <v>60</v>
      </c>
      <c r="G229" s="208"/>
      <c r="H229" s="214" t="str">
        <f t="shared" si="405"/>
        <v/>
      </c>
      <c r="I229" s="208"/>
      <c r="J229" s="214" t="str">
        <f t="shared" si="406"/>
        <v/>
      </c>
      <c r="K229" s="208"/>
      <c r="L229" s="214" t="str">
        <f t="shared" si="407"/>
        <v/>
      </c>
      <c r="M229" s="208"/>
      <c r="N229" s="214" t="str">
        <f t="shared" si="408"/>
        <v/>
      </c>
      <c r="O229" s="208"/>
      <c r="P229" s="214" t="str">
        <f t="shared" si="409"/>
        <v/>
      </c>
      <c r="Q229" s="208"/>
      <c r="R229" s="214" t="str">
        <f t="shared" si="410"/>
        <v/>
      </c>
      <c r="S229" s="208"/>
      <c r="T229" s="214" t="str">
        <f t="shared" si="411"/>
        <v/>
      </c>
      <c r="U229" s="208"/>
      <c r="V229" s="214" t="str">
        <f t="shared" si="412"/>
        <v/>
      </c>
      <c r="W229" s="208"/>
      <c r="X229" s="214" t="str">
        <f t="shared" si="413"/>
        <v/>
      </c>
      <c r="Y229" s="208"/>
      <c r="Z229" s="214" t="str">
        <f t="shared" si="414"/>
        <v/>
      </c>
      <c r="AA229" s="208"/>
      <c r="AB229" s="214" t="str">
        <f t="shared" si="415"/>
        <v/>
      </c>
      <c r="AC229" s="208"/>
      <c r="AD229" s="214" t="str">
        <f t="shared" si="416"/>
        <v/>
      </c>
      <c r="AE229" s="208"/>
      <c r="AF229" s="214" t="str">
        <f t="shared" si="417"/>
        <v/>
      </c>
      <c r="AG229" s="208"/>
      <c r="AH229" s="214" t="str">
        <f t="shared" si="418"/>
        <v/>
      </c>
      <c r="AI229" s="208"/>
      <c r="AJ229" s="214" t="str">
        <f t="shared" si="419"/>
        <v/>
      </c>
      <c r="AK229" s="208"/>
      <c r="AL229" s="214" t="str">
        <f t="shared" si="420"/>
        <v/>
      </c>
      <c r="AM229" s="208"/>
      <c r="AN229" s="214" t="str">
        <f t="shared" si="421"/>
        <v/>
      </c>
      <c r="AO229" s="208"/>
      <c r="AP229" s="214" t="str">
        <f t="shared" si="422"/>
        <v/>
      </c>
      <c r="AQ229" s="229"/>
      <c r="AR229" s="227">
        <f t="shared" si="423"/>
        <v>0</v>
      </c>
      <c r="AS229" s="228"/>
      <c r="AT229" s="210"/>
      <c r="AU229" s="227">
        <f t="shared" si="424"/>
        <v>0</v>
      </c>
      <c r="AV229" s="228"/>
      <c r="AW229" s="210"/>
      <c r="AX229" s="227">
        <f t="shared" si="425"/>
        <v>0</v>
      </c>
      <c r="AY229" s="228"/>
      <c r="AZ229" s="210"/>
      <c r="BA229" s="227">
        <f t="shared" si="426"/>
        <v>0</v>
      </c>
      <c r="BB229" s="228"/>
      <c r="BC229" s="210"/>
      <c r="BD229" s="227">
        <f t="shared" si="427"/>
        <v>0</v>
      </c>
      <c r="BE229" s="228"/>
      <c r="BF229" s="210"/>
      <c r="BG229" s="227">
        <f t="shared" si="428"/>
        <v>0</v>
      </c>
      <c r="BH229" s="228"/>
      <c r="BI229" s="210"/>
      <c r="BJ229" s="227">
        <f t="shared" si="429"/>
        <v>0</v>
      </c>
      <c r="BK229" s="228"/>
      <c r="BL229" s="210"/>
      <c r="BM229" s="227">
        <f t="shared" si="430"/>
        <v>0</v>
      </c>
      <c r="BN229" s="228"/>
      <c r="BO229" s="210"/>
      <c r="BP229" s="227">
        <f t="shared" si="431"/>
        <v>0</v>
      </c>
      <c r="BQ229" s="228"/>
      <c r="BR229" s="230"/>
      <c r="BS229" s="629"/>
    </row>
    <row r="230" spans="1:71" x14ac:dyDescent="0.3">
      <c r="A230" s="615"/>
      <c r="B230" s="618"/>
      <c r="C230" s="650"/>
      <c r="D230" s="624"/>
      <c r="E230" s="627"/>
      <c r="F230" s="242" t="s">
        <v>61</v>
      </c>
      <c r="G230" s="208"/>
      <c r="H230" s="217" t="str">
        <f t="shared" si="405"/>
        <v/>
      </c>
      <c r="I230" s="208"/>
      <c r="J230" s="217" t="str">
        <f t="shared" si="406"/>
        <v/>
      </c>
      <c r="K230" s="208"/>
      <c r="L230" s="217" t="str">
        <f t="shared" si="407"/>
        <v/>
      </c>
      <c r="M230" s="208"/>
      <c r="N230" s="217" t="str">
        <f t="shared" si="408"/>
        <v/>
      </c>
      <c r="O230" s="208"/>
      <c r="P230" s="217" t="str">
        <f t="shared" si="409"/>
        <v/>
      </c>
      <c r="Q230" s="208"/>
      <c r="R230" s="217" t="str">
        <f t="shared" si="410"/>
        <v/>
      </c>
      <c r="S230" s="208"/>
      <c r="T230" s="217" t="str">
        <f t="shared" si="411"/>
        <v/>
      </c>
      <c r="U230" s="208"/>
      <c r="V230" s="217" t="str">
        <f t="shared" si="412"/>
        <v/>
      </c>
      <c r="W230" s="208"/>
      <c r="X230" s="217" t="str">
        <f t="shared" si="413"/>
        <v/>
      </c>
      <c r="Y230" s="208"/>
      <c r="Z230" s="217" t="str">
        <f t="shared" si="414"/>
        <v/>
      </c>
      <c r="AA230" s="208"/>
      <c r="AB230" s="217" t="str">
        <f t="shared" si="415"/>
        <v/>
      </c>
      <c r="AC230" s="208"/>
      <c r="AD230" s="217" t="str">
        <f t="shared" si="416"/>
        <v/>
      </c>
      <c r="AE230" s="208"/>
      <c r="AF230" s="217" t="str">
        <f t="shared" si="417"/>
        <v/>
      </c>
      <c r="AG230" s="208"/>
      <c r="AH230" s="217" t="str">
        <f t="shared" si="418"/>
        <v/>
      </c>
      <c r="AI230" s="208"/>
      <c r="AJ230" s="217" t="str">
        <f t="shared" si="419"/>
        <v/>
      </c>
      <c r="AK230" s="208"/>
      <c r="AL230" s="217" t="str">
        <f t="shared" si="420"/>
        <v/>
      </c>
      <c r="AM230" s="208"/>
      <c r="AN230" s="217" t="str">
        <f t="shared" si="421"/>
        <v/>
      </c>
      <c r="AO230" s="208"/>
      <c r="AP230" s="217" t="str">
        <f t="shared" si="422"/>
        <v/>
      </c>
      <c r="AQ230" s="229"/>
      <c r="AR230" s="227">
        <f t="shared" si="423"/>
        <v>0</v>
      </c>
      <c r="AS230" s="228"/>
      <c r="AT230" s="210"/>
      <c r="AU230" s="227">
        <f t="shared" si="424"/>
        <v>0</v>
      </c>
      <c r="AV230" s="228"/>
      <c r="AW230" s="210"/>
      <c r="AX230" s="227">
        <f t="shared" si="425"/>
        <v>0</v>
      </c>
      <c r="AY230" s="228"/>
      <c r="AZ230" s="210"/>
      <c r="BA230" s="227">
        <f t="shared" si="426"/>
        <v>0</v>
      </c>
      <c r="BB230" s="228"/>
      <c r="BC230" s="210"/>
      <c r="BD230" s="227">
        <f t="shared" si="427"/>
        <v>0</v>
      </c>
      <c r="BE230" s="228"/>
      <c r="BF230" s="210"/>
      <c r="BG230" s="227">
        <f t="shared" si="428"/>
        <v>0</v>
      </c>
      <c r="BH230" s="228"/>
      <c r="BI230" s="210"/>
      <c r="BJ230" s="227">
        <f t="shared" si="429"/>
        <v>0</v>
      </c>
      <c r="BK230" s="228"/>
      <c r="BL230" s="210"/>
      <c r="BM230" s="227">
        <f t="shared" si="430"/>
        <v>0</v>
      </c>
      <c r="BN230" s="228"/>
      <c r="BO230" s="210"/>
      <c r="BP230" s="227">
        <f t="shared" si="431"/>
        <v>0</v>
      </c>
      <c r="BQ230" s="228"/>
      <c r="BR230" s="230"/>
      <c r="BS230" s="218" t="s">
        <v>62</v>
      </c>
    </row>
    <row r="231" spans="1:71" x14ac:dyDescent="0.3">
      <c r="A231" s="615"/>
      <c r="B231" s="618"/>
      <c r="C231" s="650"/>
      <c r="D231" s="624"/>
      <c r="E231" s="627"/>
      <c r="F231" s="242" t="s">
        <v>63</v>
      </c>
      <c r="G231" s="208"/>
      <c r="H231" s="214" t="str">
        <f t="shared" si="405"/>
        <v/>
      </c>
      <c r="I231" s="208"/>
      <c r="J231" s="214" t="str">
        <f t="shared" si="406"/>
        <v/>
      </c>
      <c r="K231" s="208"/>
      <c r="L231" s="214" t="str">
        <f t="shared" si="407"/>
        <v/>
      </c>
      <c r="M231" s="208"/>
      <c r="N231" s="214" t="str">
        <f t="shared" si="408"/>
        <v/>
      </c>
      <c r="O231" s="208"/>
      <c r="P231" s="214" t="str">
        <f t="shared" si="409"/>
        <v/>
      </c>
      <c r="Q231" s="208"/>
      <c r="R231" s="214" t="str">
        <f t="shared" si="410"/>
        <v/>
      </c>
      <c r="S231" s="208"/>
      <c r="T231" s="214" t="str">
        <f t="shared" si="411"/>
        <v/>
      </c>
      <c r="U231" s="208"/>
      <c r="V231" s="214" t="str">
        <f t="shared" si="412"/>
        <v/>
      </c>
      <c r="W231" s="208"/>
      <c r="X231" s="214" t="str">
        <f t="shared" si="413"/>
        <v/>
      </c>
      <c r="Y231" s="208"/>
      <c r="Z231" s="214" t="str">
        <f t="shared" si="414"/>
        <v/>
      </c>
      <c r="AA231" s="208"/>
      <c r="AB231" s="214" t="str">
        <f t="shared" si="415"/>
        <v/>
      </c>
      <c r="AC231" s="208"/>
      <c r="AD231" s="214" t="str">
        <f t="shared" si="416"/>
        <v/>
      </c>
      <c r="AE231" s="208"/>
      <c r="AF231" s="214" t="str">
        <f t="shared" si="417"/>
        <v/>
      </c>
      <c r="AG231" s="208"/>
      <c r="AH231" s="214" t="str">
        <f t="shared" si="418"/>
        <v/>
      </c>
      <c r="AI231" s="208"/>
      <c r="AJ231" s="214" t="str">
        <f t="shared" si="419"/>
        <v/>
      </c>
      <c r="AK231" s="208"/>
      <c r="AL231" s="214" t="str">
        <f t="shared" si="420"/>
        <v/>
      </c>
      <c r="AM231" s="208"/>
      <c r="AN231" s="214" t="str">
        <f t="shared" si="421"/>
        <v/>
      </c>
      <c r="AO231" s="208"/>
      <c r="AP231" s="214" t="str">
        <f t="shared" si="422"/>
        <v/>
      </c>
      <c r="AQ231" s="229"/>
      <c r="AR231" s="227">
        <f t="shared" si="423"/>
        <v>0</v>
      </c>
      <c r="AS231" s="228"/>
      <c r="AT231" s="210"/>
      <c r="AU231" s="227">
        <f t="shared" si="424"/>
        <v>0</v>
      </c>
      <c r="AV231" s="228"/>
      <c r="AW231" s="210"/>
      <c r="AX231" s="227">
        <f t="shared" si="425"/>
        <v>0</v>
      </c>
      <c r="AY231" s="228"/>
      <c r="AZ231" s="210"/>
      <c r="BA231" s="227">
        <f t="shared" si="426"/>
        <v>0</v>
      </c>
      <c r="BB231" s="228"/>
      <c r="BC231" s="210"/>
      <c r="BD231" s="227">
        <f t="shared" si="427"/>
        <v>0</v>
      </c>
      <c r="BE231" s="228"/>
      <c r="BF231" s="210"/>
      <c r="BG231" s="227">
        <f t="shared" si="428"/>
        <v>0</v>
      </c>
      <c r="BH231" s="228"/>
      <c r="BI231" s="210"/>
      <c r="BJ231" s="227">
        <f t="shared" si="429"/>
        <v>0</v>
      </c>
      <c r="BK231" s="228"/>
      <c r="BL231" s="210"/>
      <c r="BM231" s="227">
        <f t="shared" si="430"/>
        <v>0</v>
      </c>
      <c r="BN231" s="228"/>
      <c r="BO231" s="210"/>
      <c r="BP231" s="227">
        <f t="shared" si="431"/>
        <v>0</v>
      </c>
      <c r="BQ231" s="228"/>
      <c r="BR231" s="230"/>
      <c r="BS231" s="631">
        <f>BS228/BS222</f>
        <v>0.23969971042834043</v>
      </c>
    </row>
    <row r="232" spans="1:71" ht="15" thickBot="1" x14ac:dyDescent="0.35">
      <c r="A232" s="616"/>
      <c r="B232" s="619"/>
      <c r="C232" s="651"/>
      <c r="D232" s="625"/>
      <c r="E232" s="628"/>
      <c r="F232" s="243" t="s">
        <v>64</v>
      </c>
      <c r="G232" s="220"/>
      <c r="H232" s="221" t="str">
        <f t="shared" si="405"/>
        <v/>
      </c>
      <c r="I232" s="220"/>
      <c r="J232" s="221" t="str">
        <f t="shared" si="406"/>
        <v/>
      </c>
      <c r="K232" s="220"/>
      <c r="L232" s="221" t="str">
        <f t="shared" si="407"/>
        <v/>
      </c>
      <c r="M232" s="220"/>
      <c r="N232" s="221" t="str">
        <f t="shared" si="408"/>
        <v/>
      </c>
      <c r="O232" s="220"/>
      <c r="P232" s="221" t="str">
        <f t="shared" si="409"/>
        <v/>
      </c>
      <c r="Q232" s="220"/>
      <c r="R232" s="221" t="str">
        <f t="shared" si="410"/>
        <v/>
      </c>
      <c r="S232" s="220"/>
      <c r="T232" s="221" t="str">
        <f t="shared" si="411"/>
        <v/>
      </c>
      <c r="U232" s="220"/>
      <c r="V232" s="221" t="str">
        <f t="shared" si="412"/>
        <v/>
      </c>
      <c r="W232" s="220"/>
      <c r="X232" s="221" t="str">
        <f t="shared" si="413"/>
        <v/>
      </c>
      <c r="Y232" s="220"/>
      <c r="Z232" s="221" t="str">
        <f t="shared" si="414"/>
        <v/>
      </c>
      <c r="AA232" s="220"/>
      <c r="AB232" s="221" t="str">
        <f t="shared" si="415"/>
        <v/>
      </c>
      <c r="AC232" s="220"/>
      <c r="AD232" s="221" t="str">
        <f t="shared" si="416"/>
        <v/>
      </c>
      <c r="AE232" s="220"/>
      <c r="AF232" s="221" t="str">
        <f t="shared" si="417"/>
        <v/>
      </c>
      <c r="AG232" s="220"/>
      <c r="AH232" s="221" t="str">
        <f t="shared" si="418"/>
        <v/>
      </c>
      <c r="AI232" s="220"/>
      <c r="AJ232" s="221" t="str">
        <f t="shared" si="419"/>
        <v/>
      </c>
      <c r="AK232" s="220"/>
      <c r="AL232" s="221" t="str">
        <f t="shared" si="420"/>
        <v/>
      </c>
      <c r="AM232" s="220"/>
      <c r="AN232" s="221" t="str">
        <f t="shared" si="421"/>
        <v/>
      </c>
      <c r="AO232" s="220"/>
      <c r="AP232" s="221" t="str">
        <f t="shared" si="422"/>
        <v/>
      </c>
      <c r="AQ232" s="231"/>
      <c r="AR232" s="232">
        <f t="shared" si="423"/>
        <v>0</v>
      </c>
      <c r="AS232" s="233"/>
      <c r="AT232" s="222"/>
      <c r="AU232" s="232">
        <f t="shared" si="424"/>
        <v>0</v>
      </c>
      <c r="AV232" s="233"/>
      <c r="AW232" s="222"/>
      <c r="AX232" s="232">
        <f t="shared" si="425"/>
        <v>0</v>
      </c>
      <c r="AY232" s="233"/>
      <c r="AZ232" s="222"/>
      <c r="BA232" s="232">
        <f t="shared" si="426"/>
        <v>0</v>
      </c>
      <c r="BB232" s="233"/>
      <c r="BC232" s="222"/>
      <c r="BD232" s="232">
        <f t="shared" si="427"/>
        <v>0</v>
      </c>
      <c r="BE232" s="233"/>
      <c r="BF232" s="222"/>
      <c r="BG232" s="232">
        <f t="shared" si="428"/>
        <v>0</v>
      </c>
      <c r="BH232" s="233"/>
      <c r="BI232" s="222"/>
      <c r="BJ232" s="232">
        <f t="shared" si="429"/>
        <v>0</v>
      </c>
      <c r="BK232" s="233"/>
      <c r="BL232" s="222"/>
      <c r="BM232" s="232">
        <f t="shared" si="430"/>
        <v>0</v>
      </c>
      <c r="BN232" s="233"/>
      <c r="BO232" s="222"/>
      <c r="BP232" s="232">
        <f t="shared" si="431"/>
        <v>0</v>
      </c>
      <c r="BQ232" s="233"/>
      <c r="BR232" s="234"/>
      <c r="BS232" s="632"/>
    </row>
    <row r="233" spans="1:71" ht="15" customHeight="1" x14ac:dyDescent="0.3">
      <c r="A233" s="643" t="s">
        <v>27</v>
      </c>
      <c r="B233" s="645" t="s">
        <v>28</v>
      </c>
      <c r="C233" s="645" t="s">
        <v>154</v>
      </c>
      <c r="D233" s="645" t="s">
        <v>30</v>
      </c>
      <c r="E233" s="635" t="s">
        <v>31</v>
      </c>
      <c r="F233" s="652" t="s">
        <v>32</v>
      </c>
      <c r="G233" s="639" t="s">
        <v>33</v>
      </c>
      <c r="H233" s="641" t="s">
        <v>34</v>
      </c>
      <c r="I233" s="639" t="s">
        <v>33</v>
      </c>
      <c r="J233" s="641" t="s">
        <v>34</v>
      </c>
      <c r="K233" s="639" t="s">
        <v>33</v>
      </c>
      <c r="L233" s="641" t="s">
        <v>34</v>
      </c>
      <c r="M233" s="639" t="s">
        <v>33</v>
      </c>
      <c r="N233" s="641" t="s">
        <v>34</v>
      </c>
      <c r="O233" s="639" t="s">
        <v>33</v>
      </c>
      <c r="P233" s="641" t="s">
        <v>34</v>
      </c>
      <c r="Q233" s="639" t="s">
        <v>33</v>
      </c>
      <c r="R233" s="641" t="s">
        <v>34</v>
      </c>
      <c r="S233" s="639" t="s">
        <v>33</v>
      </c>
      <c r="T233" s="641" t="s">
        <v>34</v>
      </c>
      <c r="U233" s="639" t="s">
        <v>33</v>
      </c>
      <c r="V233" s="641" t="s">
        <v>34</v>
      </c>
      <c r="W233" s="639" t="s">
        <v>33</v>
      </c>
      <c r="X233" s="641" t="s">
        <v>34</v>
      </c>
      <c r="Y233" s="639" t="s">
        <v>33</v>
      </c>
      <c r="Z233" s="641" t="s">
        <v>34</v>
      </c>
      <c r="AA233" s="639" t="s">
        <v>33</v>
      </c>
      <c r="AB233" s="641" t="s">
        <v>34</v>
      </c>
      <c r="AC233" s="639" t="s">
        <v>33</v>
      </c>
      <c r="AD233" s="641" t="s">
        <v>34</v>
      </c>
      <c r="AE233" s="639" t="s">
        <v>33</v>
      </c>
      <c r="AF233" s="641" t="s">
        <v>34</v>
      </c>
      <c r="AG233" s="639" t="s">
        <v>33</v>
      </c>
      <c r="AH233" s="641" t="s">
        <v>34</v>
      </c>
      <c r="AI233" s="639" t="s">
        <v>33</v>
      </c>
      <c r="AJ233" s="641" t="s">
        <v>34</v>
      </c>
      <c r="AK233" s="639" t="s">
        <v>33</v>
      </c>
      <c r="AL233" s="641" t="s">
        <v>34</v>
      </c>
      <c r="AM233" s="639" t="s">
        <v>33</v>
      </c>
      <c r="AN233" s="641" t="s">
        <v>34</v>
      </c>
      <c r="AO233" s="639" t="s">
        <v>33</v>
      </c>
      <c r="AP233" s="641" t="s">
        <v>34</v>
      </c>
      <c r="AQ233" s="633" t="s">
        <v>33</v>
      </c>
      <c r="AR233" s="635" t="s">
        <v>35</v>
      </c>
      <c r="AS233" s="637" t="s">
        <v>34</v>
      </c>
      <c r="AT233" s="666" t="s">
        <v>33</v>
      </c>
      <c r="AU233" s="635" t="s">
        <v>35</v>
      </c>
      <c r="AV233" s="637" t="s">
        <v>34</v>
      </c>
      <c r="AW233" s="666" t="s">
        <v>33</v>
      </c>
      <c r="AX233" s="635" t="s">
        <v>35</v>
      </c>
      <c r="AY233" s="637" t="s">
        <v>34</v>
      </c>
      <c r="AZ233" s="666" t="s">
        <v>33</v>
      </c>
      <c r="BA233" s="635" t="s">
        <v>35</v>
      </c>
      <c r="BB233" s="637" t="s">
        <v>34</v>
      </c>
      <c r="BC233" s="666" t="s">
        <v>33</v>
      </c>
      <c r="BD233" s="635" t="s">
        <v>35</v>
      </c>
      <c r="BE233" s="637" t="s">
        <v>34</v>
      </c>
      <c r="BF233" s="666" t="s">
        <v>33</v>
      </c>
      <c r="BG233" s="635" t="s">
        <v>35</v>
      </c>
      <c r="BH233" s="637" t="s">
        <v>34</v>
      </c>
      <c r="BI233" s="666" t="s">
        <v>33</v>
      </c>
      <c r="BJ233" s="635" t="s">
        <v>35</v>
      </c>
      <c r="BK233" s="637" t="s">
        <v>34</v>
      </c>
      <c r="BL233" s="666" t="s">
        <v>33</v>
      </c>
      <c r="BM233" s="635" t="s">
        <v>35</v>
      </c>
      <c r="BN233" s="637" t="s">
        <v>34</v>
      </c>
      <c r="BO233" s="666" t="s">
        <v>33</v>
      </c>
      <c r="BP233" s="635" t="s">
        <v>35</v>
      </c>
      <c r="BQ233" s="637" t="s">
        <v>34</v>
      </c>
      <c r="BR233" s="737" t="s">
        <v>33</v>
      </c>
      <c r="BS233" s="612" t="s">
        <v>36</v>
      </c>
    </row>
    <row r="234" spans="1:71" ht="15" customHeight="1" x14ac:dyDescent="0.3">
      <c r="A234" s="644"/>
      <c r="B234" s="646"/>
      <c r="C234" s="646"/>
      <c r="D234" s="646"/>
      <c r="E234" s="636"/>
      <c r="F234" s="648"/>
      <c r="G234" s="640"/>
      <c r="H234" s="642"/>
      <c r="I234" s="640"/>
      <c r="J234" s="642"/>
      <c r="K234" s="640"/>
      <c r="L234" s="642"/>
      <c r="M234" s="640"/>
      <c r="N234" s="642"/>
      <c r="O234" s="640"/>
      <c r="P234" s="642"/>
      <c r="Q234" s="640"/>
      <c r="R234" s="642"/>
      <c r="S234" s="640"/>
      <c r="T234" s="642"/>
      <c r="U234" s="640"/>
      <c r="V234" s="642"/>
      <c r="W234" s="640"/>
      <c r="X234" s="642"/>
      <c r="Y234" s="640"/>
      <c r="Z234" s="642"/>
      <c r="AA234" s="640"/>
      <c r="AB234" s="642"/>
      <c r="AC234" s="640"/>
      <c r="AD234" s="642"/>
      <c r="AE234" s="640"/>
      <c r="AF234" s="642"/>
      <c r="AG234" s="640"/>
      <c r="AH234" s="642"/>
      <c r="AI234" s="640"/>
      <c r="AJ234" s="642"/>
      <c r="AK234" s="640"/>
      <c r="AL234" s="642"/>
      <c r="AM234" s="640"/>
      <c r="AN234" s="642"/>
      <c r="AO234" s="640"/>
      <c r="AP234" s="642"/>
      <c r="AQ234" s="634"/>
      <c r="AR234" s="636"/>
      <c r="AS234" s="638"/>
      <c r="AT234" s="667"/>
      <c r="AU234" s="636"/>
      <c r="AV234" s="638"/>
      <c r="AW234" s="667"/>
      <c r="AX234" s="636"/>
      <c r="AY234" s="638"/>
      <c r="AZ234" s="667"/>
      <c r="BA234" s="636"/>
      <c r="BB234" s="638"/>
      <c r="BC234" s="667"/>
      <c r="BD234" s="636"/>
      <c r="BE234" s="638"/>
      <c r="BF234" s="667"/>
      <c r="BG234" s="636"/>
      <c r="BH234" s="638"/>
      <c r="BI234" s="667"/>
      <c r="BJ234" s="636"/>
      <c r="BK234" s="638"/>
      <c r="BL234" s="667"/>
      <c r="BM234" s="636"/>
      <c r="BN234" s="638"/>
      <c r="BO234" s="667"/>
      <c r="BP234" s="636"/>
      <c r="BQ234" s="638"/>
      <c r="BR234" s="738"/>
      <c r="BS234" s="613"/>
    </row>
    <row r="235" spans="1:71" ht="15" customHeight="1" x14ac:dyDescent="0.3">
      <c r="A235" s="614" t="s">
        <v>189</v>
      </c>
      <c r="B235" s="617">
        <v>224</v>
      </c>
      <c r="C235" s="649" t="s">
        <v>318</v>
      </c>
      <c r="D235" s="623" t="s">
        <v>190</v>
      </c>
      <c r="E235" s="626" t="s">
        <v>386</v>
      </c>
      <c r="F235" s="241" t="s">
        <v>41</v>
      </c>
      <c r="G235" s="208"/>
      <c r="H235" s="209" t="str">
        <f t="shared" ref="H235:H246" si="432">IF(G235&gt;0,G235,"")</f>
        <v/>
      </c>
      <c r="I235" s="208"/>
      <c r="J235" s="209" t="str">
        <f t="shared" ref="J235:J246" si="433">IF(I235&gt;0,I235,"")</f>
        <v/>
      </c>
      <c r="K235" s="208"/>
      <c r="L235" s="209" t="str">
        <f t="shared" ref="L235:L246" si="434">IF(K235&gt;0,K235,"")</f>
        <v/>
      </c>
      <c r="M235" s="208"/>
      <c r="N235" s="209" t="str">
        <f t="shared" ref="N235:N246" si="435">IF(M235&gt;0,M235,"")</f>
        <v/>
      </c>
      <c r="O235" s="208"/>
      <c r="P235" s="209" t="str">
        <f t="shared" ref="P235:P246" si="436">IF(O235&gt;0,O235,"")</f>
        <v/>
      </c>
      <c r="Q235" s="208"/>
      <c r="R235" s="209" t="str">
        <f t="shared" ref="R235:R246" si="437">IF(Q235&gt;0,Q235,"")</f>
        <v/>
      </c>
      <c r="S235" s="208"/>
      <c r="T235" s="209" t="str">
        <f t="shared" ref="T235:T246" si="438">IF(S235&gt;0,S235,"")</f>
        <v/>
      </c>
      <c r="U235" s="208"/>
      <c r="V235" s="209" t="str">
        <f t="shared" ref="V235:V246" si="439">IF(U235&gt;0,U235,"")</f>
        <v/>
      </c>
      <c r="W235" s="208"/>
      <c r="X235" s="209" t="str">
        <f t="shared" ref="X235:X246" si="440">IF(W235&gt;0,W235,"")</f>
        <v/>
      </c>
      <c r="Y235" s="208"/>
      <c r="Z235" s="209" t="str">
        <f t="shared" ref="Z235:Z246" si="441">IF(Y235&gt;0,Y235,"")</f>
        <v/>
      </c>
      <c r="AA235" s="208"/>
      <c r="AB235" s="209" t="str">
        <f t="shared" ref="AB235:AB246" si="442">IF(AA235&gt;0,AA235,"")</f>
        <v/>
      </c>
      <c r="AC235" s="208"/>
      <c r="AD235" s="209" t="str">
        <f t="shared" ref="AD235:AD246" si="443">IF(AC235&gt;0,AC235,"")</f>
        <v/>
      </c>
      <c r="AE235" s="208"/>
      <c r="AF235" s="209" t="str">
        <f t="shared" ref="AF235:AF246" si="444">IF(AE235&gt;0,AE235,"")</f>
        <v/>
      </c>
      <c r="AG235" s="208"/>
      <c r="AH235" s="209" t="str">
        <f t="shared" ref="AH235:AH246" si="445">IF(AG235&gt;0,AG235,"")</f>
        <v/>
      </c>
      <c r="AI235" s="208"/>
      <c r="AJ235" s="209" t="str">
        <f t="shared" ref="AJ235:AJ246" si="446">IF(AI235&gt;0,AI235,"")</f>
        <v/>
      </c>
      <c r="AK235" s="208"/>
      <c r="AL235" s="209" t="str">
        <f t="shared" ref="AL235:AL246" si="447">IF(AK235&gt;0,AK235,"")</f>
        <v/>
      </c>
      <c r="AM235" s="208"/>
      <c r="AN235" s="209" t="str">
        <f t="shared" ref="AN235:AN246" si="448">IF(AM235&gt;0,AM235,"")</f>
        <v/>
      </c>
      <c r="AO235" s="208"/>
      <c r="AP235" s="209" t="str">
        <f t="shared" ref="AP235:AP246" si="449">IF(AO235&gt;0,AO235,"")</f>
        <v/>
      </c>
      <c r="AQ235" s="229"/>
      <c r="AR235" s="225">
        <f t="shared" ref="AR235:AR246" si="450">AQ235-AS235</f>
        <v>0</v>
      </c>
      <c r="AS235" s="226"/>
      <c r="AT235" s="210"/>
      <c r="AU235" s="225">
        <f t="shared" ref="AU235:AU246" si="451">AT235-AV235</f>
        <v>0</v>
      </c>
      <c r="AV235" s="226"/>
      <c r="AW235" s="210"/>
      <c r="AX235" s="225">
        <f t="shared" ref="AX235:AX246" si="452">AW235-AY235</f>
        <v>0</v>
      </c>
      <c r="AY235" s="226"/>
      <c r="AZ235" s="210"/>
      <c r="BA235" s="225">
        <f t="shared" ref="BA235:BA246" si="453">AZ235-BB235</f>
        <v>0</v>
      </c>
      <c r="BB235" s="226"/>
      <c r="BC235" s="210"/>
      <c r="BD235" s="225">
        <f t="shared" ref="BD235:BD246" si="454">BC235-BE235</f>
        <v>0</v>
      </c>
      <c r="BE235" s="226"/>
      <c r="BF235" s="210"/>
      <c r="BG235" s="225">
        <f t="shared" ref="BG235:BG246" si="455">BF235-BH235</f>
        <v>0</v>
      </c>
      <c r="BH235" s="226"/>
      <c r="BI235" s="210"/>
      <c r="BJ235" s="225">
        <f t="shared" ref="BJ235:BJ246" si="456">BI235-BK235</f>
        <v>0</v>
      </c>
      <c r="BK235" s="226"/>
      <c r="BL235" s="210"/>
      <c r="BM235" s="225">
        <f t="shared" ref="BM235:BM246" si="457">BL235-BN235</f>
        <v>0</v>
      </c>
      <c r="BN235" s="226"/>
      <c r="BO235" s="210"/>
      <c r="BP235" s="225">
        <f t="shared" ref="BP235:BP246" si="458">BO235-BQ235</f>
        <v>0</v>
      </c>
      <c r="BQ235" s="226"/>
      <c r="BR235" s="230"/>
      <c r="BS235" s="213" t="s">
        <v>42</v>
      </c>
    </row>
    <row r="236" spans="1:71" x14ac:dyDescent="0.3">
      <c r="A236" s="615"/>
      <c r="B236" s="618"/>
      <c r="C236" s="650"/>
      <c r="D236" s="624"/>
      <c r="E236" s="627"/>
      <c r="F236" s="242" t="s">
        <v>53</v>
      </c>
      <c r="G236" s="208"/>
      <c r="H236" s="214" t="str">
        <f t="shared" si="432"/>
        <v/>
      </c>
      <c r="I236" s="208"/>
      <c r="J236" s="214" t="str">
        <f t="shared" si="433"/>
        <v/>
      </c>
      <c r="K236" s="208"/>
      <c r="L236" s="214" t="str">
        <f t="shared" si="434"/>
        <v/>
      </c>
      <c r="M236" s="208"/>
      <c r="N236" s="214" t="str">
        <f t="shared" si="435"/>
        <v/>
      </c>
      <c r="O236" s="208"/>
      <c r="P236" s="214" t="str">
        <f t="shared" si="436"/>
        <v/>
      </c>
      <c r="Q236" s="208"/>
      <c r="R236" s="214" t="str">
        <f t="shared" si="437"/>
        <v/>
      </c>
      <c r="S236" s="208"/>
      <c r="T236" s="214" t="str">
        <f t="shared" si="438"/>
        <v/>
      </c>
      <c r="U236" s="208"/>
      <c r="V236" s="214" t="str">
        <f t="shared" si="439"/>
        <v/>
      </c>
      <c r="W236" s="208"/>
      <c r="X236" s="214" t="str">
        <f t="shared" si="440"/>
        <v/>
      </c>
      <c r="Y236" s="208"/>
      <c r="Z236" s="214" t="str">
        <f t="shared" si="441"/>
        <v/>
      </c>
      <c r="AA236" s="208"/>
      <c r="AB236" s="214" t="str">
        <f t="shared" si="442"/>
        <v/>
      </c>
      <c r="AC236" s="208"/>
      <c r="AD236" s="214" t="str">
        <f t="shared" si="443"/>
        <v/>
      </c>
      <c r="AE236" s="208"/>
      <c r="AF236" s="214" t="str">
        <f t="shared" si="444"/>
        <v/>
      </c>
      <c r="AG236" s="208"/>
      <c r="AH236" s="214" t="str">
        <f t="shared" si="445"/>
        <v/>
      </c>
      <c r="AI236" s="208"/>
      <c r="AJ236" s="214" t="str">
        <f t="shared" si="446"/>
        <v/>
      </c>
      <c r="AK236" s="208"/>
      <c r="AL236" s="214" t="str">
        <f t="shared" si="447"/>
        <v/>
      </c>
      <c r="AM236" s="208"/>
      <c r="AN236" s="214" t="str">
        <f t="shared" si="448"/>
        <v/>
      </c>
      <c r="AO236" s="208"/>
      <c r="AP236" s="214" t="str">
        <f t="shared" si="449"/>
        <v/>
      </c>
      <c r="AQ236" s="229"/>
      <c r="AR236" s="227">
        <f t="shared" si="450"/>
        <v>0</v>
      </c>
      <c r="AS236" s="228"/>
      <c r="AT236" s="210"/>
      <c r="AU236" s="227">
        <f t="shared" si="451"/>
        <v>0</v>
      </c>
      <c r="AV236" s="228"/>
      <c r="AW236" s="210"/>
      <c r="AX236" s="227">
        <f t="shared" si="452"/>
        <v>0</v>
      </c>
      <c r="AY236" s="228"/>
      <c r="AZ236" s="210"/>
      <c r="BA236" s="227">
        <f t="shared" si="453"/>
        <v>0</v>
      </c>
      <c r="BB236" s="228"/>
      <c r="BC236" s="210"/>
      <c r="BD236" s="227">
        <f t="shared" si="454"/>
        <v>0</v>
      </c>
      <c r="BE236" s="228"/>
      <c r="BF236" s="210"/>
      <c r="BG236" s="227">
        <f t="shared" si="455"/>
        <v>0</v>
      </c>
      <c r="BH236" s="228"/>
      <c r="BI236" s="210"/>
      <c r="BJ236" s="227">
        <f t="shared" si="456"/>
        <v>0</v>
      </c>
      <c r="BK236" s="228"/>
      <c r="BL236" s="210"/>
      <c r="BM236" s="227">
        <f t="shared" si="457"/>
        <v>0</v>
      </c>
      <c r="BN236" s="228"/>
      <c r="BO236" s="210"/>
      <c r="BP236" s="227">
        <f t="shared" si="458"/>
        <v>0</v>
      </c>
      <c r="BQ236" s="228"/>
      <c r="BR236" s="230"/>
      <c r="BS236" s="629">
        <f>SUM(AQ235:AQ246,AT235:AT246,AW235:AW246,AZ235:AZ246,BC235:BC246,BR235:BR246)+SUM(AO235:AO246,AM235:AM246,AK235:AK246,AI235:AI246,AG235:AG246,AE235:AE246,AC235:AC246,AA235:AA246,Y235:Y246,W235:W246,U235:U246,S235:S246,Q233,Q235:Q246,O235:O246,M235:M246,K235:K246,I235:I246,G235:G246,Q233)</f>
        <v>1745000</v>
      </c>
    </row>
    <row r="237" spans="1:71" x14ac:dyDescent="0.3">
      <c r="A237" s="615"/>
      <c r="B237" s="618"/>
      <c r="C237" s="650"/>
      <c r="D237" s="624"/>
      <c r="E237" s="627"/>
      <c r="F237" s="242" t="s">
        <v>54</v>
      </c>
      <c r="G237" s="208"/>
      <c r="H237" s="214" t="str">
        <f t="shared" si="432"/>
        <v/>
      </c>
      <c r="I237" s="208">
        <v>160000</v>
      </c>
      <c r="J237" s="214">
        <f t="shared" si="433"/>
        <v>160000</v>
      </c>
      <c r="K237" s="208"/>
      <c r="L237" s="214" t="str">
        <f t="shared" si="434"/>
        <v/>
      </c>
      <c r="M237" s="208"/>
      <c r="N237" s="214" t="str">
        <f t="shared" si="435"/>
        <v/>
      </c>
      <c r="O237" s="208"/>
      <c r="P237" s="214" t="str">
        <f t="shared" si="436"/>
        <v/>
      </c>
      <c r="Q237" s="208"/>
      <c r="R237" s="214" t="str">
        <f t="shared" si="437"/>
        <v/>
      </c>
      <c r="S237" s="208">
        <v>325000</v>
      </c>
      <c r="T237" s="214">
        <f t="shared" si="438"/>
        <v>325000</v>
      </c>
      <c r="U237" s="208"/>
      <c r="V237" s="214" t="str">
        <f t="shared" si="439"/>
        <v/>
      </c>
      <c r="W237" s="208"/>
      <c r="X237" s="214" t="str">
        <f t="shared" si="440"/>
        <v/>
      </c>
      <c r="Y237" s="208"/>
      <c r="Z237" s="214" t="str">
        <f t="shared" si="441"/>
        <v/>
      </c>
      <c r="AA237" s="208"/>
      <c r="AB237" s="214" t="str">
        <f t="shared" si="442"/>
        <v/>
      </c>
      <c r="AC237" s="208"/>
      <c r="AD237" s="214" t="str">
        <f t="shared" si="443"/>
        <v/>
      </c>
      <c r="AE237" s="208"/>
      <c r="AF237" s="214" t="str">
        <f t="shared" si="444"/>
        <v/>
      </c>
      <c r="AG237" s="208"/>
      <c r="AH237" s="214" t="str">
        <f t="shared" si="445"/>
        <v/>
      </c>
      <c r="AI237" s="208"/>
      <c r="AJ237" s="214" t="str">
        <f t="shared" si="446"/>
        <v/>
      </c>
      <c r="AK237" s="208"/>
      <c r="AL237" s="214" t="str">
        <f t="shared" si="447"/>
        <v/>
      </c>
      <c r="AM237" s="208"/>
      <c r="AN237" s="214" t="str">
        <f t="shared" si="448"/>
        <v/>
      </c>
      <c r="AO237" s="208"/>
      <c r="AP237" s="214" t="str">
        <f t="shared" si="449"/>
        <v/>
      </c>
      <c r="AQ237" s="229"/>
      <c r="AR237" s="227">
        <f t="shared" si="450"/>
        <v>0</v>
      </c>
      <c r="AS237" s="228"/>
      <c r="AT237" s="210">
        <v>0</v>
      </c>
      <c r="AU237" s="227">
        <f t="shared" si="451"/>
        <v>0</v>
      </c>
      <c r="AV237" s="228"/>
      <c r="AW237" s="210"/>
      <c r="AX237" s="227">
        <f t="shared" si="452"/>
        <v>0</v>
      </c>
      <c r="AY237" s="228"/>
      <c r="AZ237" s="210">
        <v>820000</v>
      </c>
      <c r="BA237" s="227">
        <f t="shared" si="453"/>
        <v>820000</v>
      </c>
      <c r="BB237" s="228"/>
      <c r="BC237" s="210"/>
      <c r="BD237" s="227">
        <f t="shared" si="454"/>
        <v>0</v>
      </c>
      <c r="BE237" s="228"/>
      <c r="BF237" s="210"/>
      <c r="BG237" s="227">
        <f t="shared" si="455"/>
        <v>0</v>
      </c>
      <c r="BH237" s="228"/>
      <c r="BI237" s="210"/>
      <c r="BJ237" s="227">
        <f t="shared" si="456"/>
        <v>0</v>
      </c>
      <c r="BK237" s="228"/>
      <c r="BL237" s="210"/>
      <c r="BM237" s="227">
        <f t="shared" si="457"/>
        <v>0</v>
      </c>
      <c r="BN237" s="228"/>
      <c r="BO237" s="210"/>
      <c r="BP237" s="227">
        <f t="shared" si="458"/>
        <v>0</v>
      </c>
      <c r="BQ237" s="228"/>
      <c r="BR237" s="230"/>
      <c r="BS237" s="629"/>
    </row>
    <row r="238" spans="1:71" x14ac:dyDescent="0.3">
      <c r="A238" s="615"/>
      <c r="B238" s="618"/>
      <c r="C238" s="650"/>
      <c r="D238" s="624"/>
      <c r="E238" s="627"/>
      <c r="F238" s="242" t="s">
        <v>55</v>
      </c>
      <c r="G238" s="208"/>
      <c r="H238" s="217" t="str">
        <f t="shared" si="432"/>
        <v/>
      </c>
      <c r="I238" s="208"/>
      <c r="J238" s="217" t="str">
        <f t="shared" si="433"/>
        <v/>
      </c>
      <c r="K238" s="208"/>
      <c r="L238" s="217" t="str">
        <f t="shared" si="434"/>
        <v/>
      </c>
      <c r="M238" s="208"/>
      <c r="N238" s="217" t="str">
        <f t="shared" si="435"/>
        <v/>
      </c>
      <c r="O238" s="208"/>
      <c r="P238" s="217" t="str">
        <f t="shared" si="436"/>
        <v/>
      </c>
      <c r="Q238" s="208"/>
      <c r="R238" s="217" t="str">
        <f t="shared" si="437"/>
        <v/>
      </c>
      <c r="S238" s="208"/>
      <c r="T238" s="217" t="str">
        <f t="shared" si="438"/>
        <v/>
      </c>
      <c r="U238" s="208"/>
      <c r="V238" s="217" t="str">
        <f t="shared" si="439"/>
        <v/>
      </c>
      <c r="W238" s="208"/>
      <c r="X238" s="217" t="str">
        <f t="shared" si="440"/>
        <v/>
      </c>
      <c r="Y238" s="208"/>
      <c r="Z238" s="217" t="str">
        <f t="shared" si="441"/>
        <v/>
      </c>
      <c r="AA238" s="208"/>
      <c r="AB238" s="217" t="str">
        <f t="shared" si="442"/>
        <v/>
      </c>
      <c r="AC238" s="208"/>
      <c r="AD238" s="217" t="str">
        <f t="shared" si="443"/>
        <v/>
      </c>
      <c r="AE238" s="208"/>
      <c r="AF238" s="217" t="str">
        <f t="shared" si="444"/>
        <v/>
      </c>
      <c r="AG238" s="208"/>
      <c r="AH238" s="217" t="str">
        <f t="shared" si="445"/>
        <v/>
      </c>
      <c r="AI238" s="208"/>
      <c r="AJ238" s="217" t="str">
        <f t="shared" si="446"/>
        <v/>
      </c>
      <c r="AK238" s="208"/>
      <c r="AL238" s="217" t="str">
        <f t="shared" si="447"/>
        <v/>
      </c>
      <c r="AM238" s="208"/>
      <c r="AN238" s="217" t="str">
        <f t="shared" si="448"/>
        <v/>
      </c>
      <c r="AO238" s="208"/>
      <c r="AP238" s="217" t="str">
        <f t="shared" si="449"/>
        <v/>
      </c>
      <c r="AQ238" s="229"/>
      <c r="AR238" s="227">
        <f t="shared" si="450"/>
        <v>0</v>
      </c>
      <c r="AS238" s="228"/>
      <c r="AT238" s="210"/>
      <c r="AU238" s="227">
        <f t="shared" si="451"/>
        <v>0</v>
      </c>
      <c r="AV238" s="228"/>
      <c r="AW238" s="210"/>
      <c r="AX238" s="227">
        <f t="shared" si="452"/>
        <v>0</v>
      </c>
      <c r="AY238" s="228"/>
      <c r="AZ238" s="210"/>
      <c r="BA238" s="227">
        <f t="shared" si="453"/>
        <v>0</v>
      </c>
      <c r="BB238" s="228"/>
      <c r="BC238" s="210"/>
      <c r="BD238" s="227">
        <f t="shared" si="454"/>
        <v>0</v>
      </c>
      <c r="BE238" s="228"/>
      <c r="BF238" s="210"/>
      <c r="BG238" s="227">
        <f t="shared" si="455"/>
        <v>0</v>
      </c>
      <c r="BH238" s="228"/>
      <c r="BI238" s="210"/>
      <c r="BJ238" s="227">
        <f t="shared" si="456"/>
        <v>0</v>
      </c>
      <c r="BK238" s="228"/>
      <c r="BL238" s="210"/>
      <c r="BM238" s="227">
        <f t="shared" si="457"/>
        <v>0</v>
      </c>
      <c r="BN238" s="228"/>
      <c r="BO238" s="210"/>
      <c r="BP238" s="227">
        <f t="shared" si="458"/>
        <v>0</v>
      </c>
      <c r="BQ238" s="228"/>
      <c r="BR238" s="230"/>
      <c r="BS238" s="218" t="s">
        <v>43</v>
      </c>
    </row>
    <row r="239" spans="1:71" x14ac:dyDescent="0.3">
      <c r="A239" s="615"/>
      <c r="B239" s="618"/>
      <c r="C239" s="650"/>
      <c r="D239" s="624"/>
      <c r="E239" s="627"/>
      <c r="F239" s="242" t="s">
        <v>56</v>
      </c>
      <c r="G239" s="208"/>
      <c r="H239" s="217" t="str">
        <f t="shared" si="432"/>
        <v/>
      </c>
      <c r="I239" s="208"/>
      <c r="J239" s="217" t="str">
        <f t="shared" si="433"/>
        <v/>
      </c>
      <c r="K239" s="208"/>
      <c r="L239" s="217" t="str">
        <f t="shared" si="434"/>
        <v/>
      </c>
      <c r="M239" s="208"/>
      <c r="N239" s="217" t="str">
        <f t="shared" si="435"/>
        <v/>
      </c>
      <c r="O239" s="208"/>
      <c r="P239" s="217" t="str">
        <f t="shared" si="436"/>
        <v/>
      </c>
      <c r="Q239" s="208"/>
      <c r="R239" s="217" t="str">
        <f t="shared" si="437"/>
        <v/>
      </c>
      <c r="S239" s="208"/>
      <c r="T239" s="217" t="str">
        <f t="shared" si="438"/>
        <v/>
      </c>
      <c r="U239" s="208"/>
      <c r="V239" s="217" t="str">
        <f t="shared" si="439"/>
        <v/>
      </c>
      <c r="W239" s="208"/>
      <c r="X239" s="217" t="str">
        <f t="shared" si="440"/>
        <v/>
      </c>
      <c r="Y239" s="208"/>
      <c r="Z239" s="217" t="str">
        <f t="shared" si="441"/>
        <v/>
      </c>
      <c r="AA239" s="208"/>
      <c r="AB239" s="217" t="str">
        <f t="shared" si="442"/>
        <v/>
      </c>
      <c r="AC239" s="208"/>
      <c r="AD239" s="217" t="str">
        <f t="shared" si="443"/>
        <v/>
      </c>
      <c r="AE239" s="208"/>
      <c r="AF239" s="217" t="str">
        <f t="shared" si="444"/>
        <v/>
      </c>
      <c r="AG239" s="208"/>
      <c r="AH239" s="217" t="str">
        <f t="shared" si="445"/>
        <v/>
      </c>
      <c r="AI239" s="208"/>
      <c r="AJ239" s="217" t="str">
        <f t="shared" si="446"/>
        <v/>
      </c>
      <c r="AK239" s="208"/>
      <c r="AL239" s="217" t="str">
        <f t="shared" si="447"/>
        <v/>
      </c>
      <c r="AM239" s="208"/>
      <c r="AN239" s="217" t="str">
        <f t="shared" si="448"/>
        <v/>
      </c>
      <c r="AO239" s="208"/>
      <c r="AP239" s="217" t="str">
        <f t="shared" si="449"/>
        <v/>
      </c>
      <c r="AQ239" s="229"/>
      <c r="AR239" s="227">
        <f t="shared" si="450"/>
        <v>0</v>
      </c>
      <c r="AS239" s="228"/>
      <c r="AT239" s="210"/>
      <c r="AU239" s="227">
        <f t="shared" si="451"/>
        <v>0</v>
      </c>
      <c r="AV239" s="228"/>
      <c r="AW239" s="210"/>
      <c r="AX239" s="227">
        <f t="shared" si="452"/>
        <v>0</v>
      </c>
      <c r="AY239" s="228"/>
      <c r="AZ239" s="210">
        <v>440000</v>
      </c>
      <c r="BA239" s="227">
        <f t="shared" si="453"/>
        <v>440000</v>
      </c>
      <c r="BB239" s="228"/>
      <c r="BC239" s="210"/>
      <c r="BD239" s="227">
        <f t="shared" si="454"/>
        <v>0</v>
      </c>
      <c r="BE239" s="228"/>
      <c r="BF239" s="210"/>
      <c r="BG239" s="227">
        <f t="shared" si="455"/>
        <v>0</v>
      </c>
      <c r="BH239" s="228"/>
      <c r="BI239" s="210"/>
      <c r="BJ239" s="227">
        <f t="shared" si="456"/>
        <v>0</v>
      </c>
      <c r="BK239" s="228"/>
      <c r="BL239" s="210"/>
      <c r="BM239" s="227">
        <f t="shared" si="457"/>
        <v>0</v>
      </c>
      <c r="BN239" s="228"/>
      <c r="BO239" s="210"/>
      <c r="BP239" s="227">
        <f t="shared" si="458"/>
        <v>0</v>
      </c>
      <c r="BQ239" s="228"/>
      <c r="BR239" s="230"/>
      <c r="BS239" s="629">
        <f>SUM(AR235:AR246,AU235:AU246,AX235:AX246,BA235:BA246,BD235:BD246)</f>
        <v>1260000</v>
      </c>
    </row>
    <row r="240" spans="1:71" x14ac:dyDescent="0.3">
      <c r="A240" s="615"/>
      <c r="B240" s="618"/>
      <c r="C240" s="650"/>
      <c r="D240" s="624"/>
      <c r="E240" s="627"/>
      <c r="F240" s="242" t="s">
        <v>57</v>
      </c>
      <c r="G240" s="208"/>
      <c r="H240" s="214" t="str">
        <f t="shared" si="432"/>
        <v/>
      </c>
      <c r="I240" s="208"/>
      <c r="J240" s="214" t="str">
        <f t="shared" si="433"/>
        <v/>
      </c>
      <c r="K240" s="208"/>
      <c r="L240" s="214" t="str">
        <f t="shared" si="434"/>
        <v/>
      </c>
      <c r="M240" s="208"/>
      <c r="N240" s="214" t="str">
        <f t="shared" si="435"/>
        <v/>
      </c>
      <c r="O240" s="208"/>
      <c r="P240" s="214" t="str">
        <f t="shared" si="436"/>
        <v/>
      </c>
      <c r="Q240" s="208"/>
      <c r="R240" s="214" t="str">
        <f t="shared" si="437"/>
        <v/>
      </c>
      <c r="S240" s="208"/>
      <c r="T240" s="214" t="str">
        <f t="shared" si="438"/>
        <v/>
      </c>
      <c r="U240" s="208"/>
      <c r="V240" s="214" t="str">
        <f t="shared" si="439"/>
        <v/>
      </c>
      <c r="W240" s="208"/>
      <c r="X240" s="214" t="str">
        <f t="shared" si="440"/>
        <v/>
      </c>
      <c r="Y240" s="208"/>
      <c r="Z240" s="214" t="str">
        <f t="shared" si="441"/>
        <v/>
      </c>
      <c r="AA240" s="208"/>
      <c r="AB240" s="214" t="str">
        <f t="shared" si="442"/>
        <v/>
      </c>
      <c r="AC240" s="208"/>
      <c r="AD240" s="214" t="str">
        <f t="shared" si="443"/>
        <v/>
      </c>
      <c r="AE240" s="208"/>
      <c r="AF240" s="214" t="str">
        <f t="shared" si="444"/>
        <v/>
      </c>
      <c r="AG240" s="208"/>
      <c r="AH240" s="214" t="str">
        <f t="shared" si="445"/>
        <v/>
      </c>
      <c r="AI240" s="208"/>
      <c r="AJ240" s="214" t="str">
        <f t="shared" si="446"/>
        <v/>
      </c>
      <c r="AK240" s="208"/>
      <c r="AL240" s="214" t="str">
        <f t="shared" si="447"/>
        <v/>
      </c>
      <c r="AM240" s="208"/>
      <c r="AN240" s="214" t="str">
        <f t="shared" si="448"/>
        <v/>
      </c>
      <c r="AO240" s="208"/>
      <c r="AP240" s="214" t="str">
        <f t="shared" si="449"/>
        <v/>
      </c>
      <c r="AQ240" s="229"/>
      <c r="AR240" s="227">
        <f t="shared" si="450"/>
        <v>0</v>
      </c>
      <c r="AS240" s="228"/>
      <c r="AT240" s="210"/>
      <c r="AU240" s="227">
        <f t="shared" si="451"/>
        <v>0</v>
      </c>
      <c r="AV240" s="228"/>
      <c r="AW240" s="210"/>
      <c r="AX240" s="227">
        <f t="shared" si="452"/>
        <v>0</v>
      </c>
      <c r="AY240" s="228"/>
      <c r="AZ240" s="210"/>
      <c r="BA240" s="227">
        <f t="shared" si="453"/>
        <v>0</v>
      </c>
      <c r="BB240" s="228"/>
      <c r="BC240" s="210"/>
      <c r="BD240" s="227">
        <f t="shared" si="454"/>
        <v>0</v>
      </c>
      <c r="BE240" s="228"/>
      <c r="BF240" s="210"/>
      <c r="BG240" s="227">
        <f t="shared" si="455"/>
        <v>0</v>
      </c>
      <c r="BH240" s="228"/>
      <c r="BI240" s="210"/>
      <c r="BJ240" s="227">
        <f t="shared" si="456"/>
        <v>0</v>
      </c>
      <c r="BK240" s="228"/>
      <c r="BL240" s="210"/>
      <c r="BM240" s="227">
        <f t="shared" si="457"/>
        <v>0</v>
      </c>
      <c r="BN240" s="228"/>
      <c r="BO240" s="210">
        <v>8240000</v>
      </c>
      <c r="BP240" s="227">
        <f t="shared" si="458"/>
        <v>8240000</v>
      </c>
      <c r="BQ240" s="228"/>
      <c r="BR240" s="230"/>
      <c r="BS240" s="630"/>
    </row>
    <row r="241" spans="1:71" x14ac:dyDescent="0.3">
      <c r="A241" s="615"/>
      <c r="B241" s="618"/>
      <c r="C241" s="650"/>
      <c r="D241" s="624"/>
      <c r="E241" s="627"/>
      <c r="F241" s="242" t="s">
        <v>58</v>
      </c>
      <c r="G241" s="208"/>
      <c r="H241" s="214" t="str">
        <f t="shared" si="432"/>
        <v/>
      </c>
      <c r="I241" s="208"/>
      <c r="J241" s="214" t="str">
        <f t="shared" si="433"/>
        <v/>
      </c>
      <c r="K241" s="208"/>
      <c r="L241" s="214" t="str">
        <f t="shared" si="434"/>
        <v/>
      </c>
      <c r="M241" s="208"/>
      <c r="N241" s="214" t="str">
        <f t="shared" si="435"/>
        <v/>
      </c>
      <c r="O241" s="208"/>
      <c r="P241" s="214" t="str">
        <f t="shared" si="436"/>
        <v/>
      </c>
      <c r="Q241" s="208"/>
      <c r="R241" s="214" t="str">
        <f t="shared" si="437"/>
        <v/>
      </c>
      <c r="S241" s="208"/>
      <c r="T241" s="214" t="str">
        <f t="shared" si="438"/>
        <v/>
      </c>
      <c r="U241" s="208"/>
      <c r="V241" s="214" t="str">
        <f t="shared" si="439"/>
        <v/>
      </c>
      <c r="W241" s="208"/>
      <c r="X241" s="214" t="str">
        <f t="shared" si="440"/>
        <v/>
      </c>
      <c r="Y241" s="208"/>
      <c r="Z241" s="214" t="str">
        <f t="shared" si="441"/>
        <v/>
      </c>
      <c r="AA241" s="208"/>
      <c r="AB241" s="214" t="str">
        <f t="shared" si="442"/>
        <v/>
      </c>
      <c r="AC241" s="208"/>
      <c r="AD241" s="214" t="str">
        <f t="shared" si="443"/>
        <v/>
      </c>
      <c r="AE241" s="208"/>
      <c r="AF241" s="214" t="str">
        <f t="shared" si="444"/>
        <v/>
      </c>
      <c r="AG241" s="208"/>
      <c r="AH241" s="214" t="str">
        <f t="shared" si="445"/>
        <v/>
      </c>
      <c r="AI241" s="208"/>
      <c r="AJ241" s="214" t="str">
        <f t="shared" si="446"/>
        <v/>
      </c>
      <c r="AK241" s="208"/>
      <c r="AL241" s="214" t="str">
        <f t="shared" si="447"/>
        <v/>
      </c>
      <c r="AM241" s="208"/>
      <c r="AN241" s="214" t="str">
        <f t="shared" si="448"/>
        <v/>
      </c>
      <c r="AO241" s="208"/>
      <c r="AP241" s="214" t="str">
        <f t="shared" si="449"/>
        <v/>
      </c>
      <c r="AQ241" s="229"/>
      <c r="AR241" s="227">
        <f t="shared" si="450"/>
        <v>0</v>
      </c>
      <c r="AS241" s="228"/>
      <c r="AT241" s="210"/>
      <c r="AU241" s="227">
        <f t="shared" si="451"/>
        <v>0</v>
      </c>
      <c r="AV241" s="228"/>
      <c r="AW241" s="210"/>
      <c r="AX241" s="227">
        <f t="shared" si="452"/>
        <v>0</v>
      </c>
      <c r="AY241" s="228"/>
      <c r="AZ241" s="210"/>
      <c r="BA241" s="227">
        <f t="shared" si="453"/>
        <v>0</v>
      </c>
      <c r="BB241" s="228"/>
      <c r="BC241" s="210"/>
      <c r="BD241" s="227">
        <f t="shared" si="454"/>
        <v>0</v>
      </c>
      <c r="BE241" s="228"/>
      <c r="BF241" s="210"/>
      <c r="BG241" s="227">
        <f t="shared" si="455"/>
        <v>0</v>
      </c>
      <c r="BH241" s="228"/>
      <c r="BI241" s="210"/>
      <c r="BJ241" s="227">
        <f t="shared" si="456"/>
        <v>0</v>
      </c>
      <c r="BK241" s="228"/>
      <c r="BL241" s="210"/>
      <c r="BM241" s="227">
        <f t="shared" si="457"/>
        <v>0</v>
      </c>
      <c r="BN241" s="228"/>
      <c r="BO241" s="210"/>
      <c r="BP241" s="227">
        <f t="shared" si="458"/>
        <v>0</v>
      </c>
      <c r="BQ241" s="228"/>
      <c r="BR241" s="230"/>
      <c r="BS241" s="218" t="s">
        <v>44</v>
      </c>
    </row>
    <row r="242" spans="1:71" x14ac:dyDescent="0.3">
      <c r="A242" s="615"/>
      <c r="B242" s="618"/>
      <c r="C242" s="650"/>
      <c r="D242" s="624"/>
      <c r="E242" s="627"/>
      <c r="F242" s="242" t="s">
        <v>59</v>
      </c>
      <c r="G242" s="208"/>
      <c r="H242" s="214" t="str">
        <f t="shared" si="432"/>
        <v/>
      </c>
      <c r="I242" s="208"/>
      <c r="J242" s="214" t="str">
        <f t="shared" si="433"/>
        <v/>
      </c>
      <c r="K242" s="208"/>
      <c r="L242" s="214" t="str">
        <f t="shared" si="434"/>
        <v/>
      </c>
      <c r="M242" s="208"/>
      <c r="N242" s="214" t="str">
        <f t="shared" si="435"/>
        <v/>
      </c>
      <c r="O242" s="208"/>
      <c r="P242" s="214" t="str">
        <f t="shared" si="436"/>
        <v/>
      </c>
      <c r="Q242" s="208"/>
      <c r="R242" s="214" t="str">
        <f t="shared" si="437"/>
        <v/>
      </c>
      <c r="S242" s="208"/>
      <c r="T242" s="214" t="str">
        <f t="shared" si="438"/>
        <v/>
      </c>
      <c r="U242" s="208"/>
      <c r="V242" s="214" t="str">
        <f t="shared" si="439"/>
        <v/>
      </c>
      <c r="W242" s="208"/>
      <c r="X242" s="214" t="str">
        <f t="shared" si="440"/>
        <v/>
      </c>
      <c r="Y242" s="208"/>
      <c r="Z242" s="214" t="str">
        <f t="shared" si="441"/>
        <v/>
      </c>
      <c r="AA242" s="208"/>
      <c r="AB242" s="214" t="str">
        <f t="shared" si="442"/>
        <v/>
      </c>
      <c r="AC242" s="208"/>
      <c r="AD242" s="214" t="str">
        <f t="shared" si="443"/>
        <v/>
      </c>
      <c r="AE242" s="208"/>
      <c r="AF242" s="214" t="str">
        <f t="shared" si="444"/>
        <v/>
      </c>
      <c r="AG242" s="208"/>
      <c r="AH242" s="214" t="str">
        <f t="shared" si="445"/>
        <v/>
      </c>
      <c r="AI242" s="208"/>
      <c r="AJ242" s="214" t="str">
        <f t="shared" si="446"/>
        <v/>
      </c>
      <c r="AK242" s="208"/>
      <c r="AL242" s="214" t="str">
        <f t="shared" si="447"/>
        <v/>
      </c>
      <c r="AM242" s="208"/>
      <c r="AN242" s="214" t="str">
        <f t="shared" si="448"/>
        <v/>
      </c>
      <c r="AO242" s="208"/>
      <c r="AP242" s="214" t="str">
        <f t="shared" si="449"/>
        <v/>
      </c>
      <c r="AQ242" s="229"/>
      <c r="AR242" s="227">
        <f t="shared" si="450"/>
        <v>0</v>
      </c>
      <c r="AS242" s="228"/>
      <c r="AT242" s="210"/>
      <c r="AU242" s="227">
        <f t="shared" si="451"/>
        <v>0</v>
      </c>
      <c r="AV242" s="228"/>
      <c r="AW242" s="210"/>
      <c r="AX242" s="227">
        <f t="shared" si="452"/>
        <v>0</v>
      </c>
      <c r="AY242" s="228"/>
      <c r="AZ242" s="210"/>
      <c r="BA242" s="227">
        <f t="shared" si="453"/>
        <v>0</v>
      </c>
      <c r="BB242" s="228"/>
      <c r="BC242" s="210"/>
      <c r="BD242" s="227">
        <f t="shared" si="454"/>
        <v>0</v>
      </c>
      <c r="BE242" s="228"/>
      <c r="BF242" s="210"/>
      <c r="BG242" s="227">
        <f t="shared" si="455"/>
        <v>0</v>
      </c>
      <c r="BH242" s="228"/>
      <c r="BI242" s="210"/>
      <c r="BJ242" s="227">
        <f t="shared" si="456"/>
        <v>0</v>
      </c>
      <c r="BK242" s="228"/>
      <c r="BL242" s="210"/>
      <c r="BM242" s="227">
        <f t="shared" si="457"/>
        <v>0</v>
      </c>
      <c r="BN242" s="228"/>
      <c r="BO242" s="210"/>
      <c r="BP242" s="227">
        <f t="shared" si="458"/>
        <v>0</v>
      </c>
      <c r="BQ242" s="228"/>
      <c r="BR242" s="230"/>
      <c r="BS242" s="629">
        <f>SUM(AS235:AS246,AV235:AV246,AY235:AY246,BB235:BB246,BE235:BE246)+SUM(AP235:AP246,AN235:AN246,AL235:AL246,AJ235:AJ246,AH235:AH246,AF235:AF246,AD235:AD246,AB235:AB246,Z235:Z246,X235:X246,V235:V246,T235:T246,R235:R246,P235:P246,N235:N246,L235:L246,J235:J246,H235:H246)</f>
        <v>485000</v>
      </c>
    </row>
    <row r="243" spans="1:71" x14ac:dyDescent="0.3">
      <c r="A243" s="615"/>
      <c r="B243" s="618"/>
      <c r="C243" s="650"/>
      <c r="D243" s="624"/>
      <c r="E243" s="627"/>
      <c r="F243" s="242" t="s">
        <v>60</v>
      </c>
      <c r="G243" s="208"/>
      <c r="H243" s="214" t="str">
        <f t="shared" si="432"/>
        <v/>
      </c>
      <c r="I243" s="208"/>
      <c r="J243" s="214" t="str">
        <f t="shared" si="433"/>
        <v/>
      </c>
      <c r="K243" s="208"/>
      <c r="L243" s="214" t="str">
        <f t="shared" si="434"/>
        <v/>
      </c>
      <c r="M243" s="208"/>
      <c r="N243" s="214" t="str">
        <f t="shared" si="435"/>
        <v/>
      </c>
      <c r="O243" s="208"/>
      <c r="P243" s="214" t="str">
        <f t="shared" si="436"/>
        <v/>
      </c>
      <c r="Q243" s="208"/>
      <c r="R243" s="214" t="str">
        <f t="shared" si="437"/>
        <v/>
      </c>
      <c r="S243" s="208"/>
      <c r="T243" s="214" t="str">
        <f t="shared" si="438"/>
        <v/>
      </c>
      <c r="U243" s="208"/>
      <c r="V243" s="214" t="str">
        <f t="shared" si="439"/>
        <v/>
      </c>
      <c r="W243" s="208"/>
      <c r="X243" s="214" t="str">
        <f t="shared" si="440"/>
        <v/>
      </c>
      <c r="Y243" s="208"/>
      <c r="Z243" s="214" t="str">
        <f t="shared" si="441"/>
        <v/>
      </c>
      <c r="AA243" s="208"/>
      <c r="AB243" s="214" t="str">
        <f t="shared" si="442"/>
        <v/>
      </c>
      <c r="AC243" s="208"/>
      <c r="AD243" s="214" t="str">
        <f t="shared" si="443"/>
        <v/>
      </c>
      <c r="AE243" s="208"/>
      <c r="AF243" s="214" t="str">
        <f t="shared" si="444"/>
        <v/>
      </c>
      <c r="AG243" s="208"/>
      <c r="AH243" s="214" t="str">
        <f t="shared" si="445"/>
        <v/>
      </c>
      <c r="AI243" s="208"/>
      <c r="AJ243" s="214" t="str">
        <f t="shared" si="446"/>
        <v/>
      </c>
      <c r="AK243" s="208"/>
      <c r="AL243" s="214" t="str">
        <f t="shared" si="447"/>
        <v/>
      </c>
      <c r="AM243" s="208"/>
      <c r="AN243" s="214" t="str">
        <f t="shared" si="448"/>
        <v/>
      </c>
      <c r="AO243" s="208"/>
      <c r="AP243" s="214" t="str">
        <f t="shared" si="449"/>
        <v/>
      </c>
      <c r="AQ243" s="229"/>
      <c r="AR243" s="227">
        <f t="shared" si="450"/>
        <v>0</v>
      </c>
      <c r="AS243" s="228"/>
      <c r="AT243" s="210"/>
      <c r="AU243" s="227">
        <f t="shared" si="451"/>
        <v>0</v>
      </c>
      <c r="AV243" s="228"/>
      <c r="AW243" s="210"/>
      <c r="AX243" s="227">
        <f t="shared" si="452"/>
        <v>0</v>
      </c>
      <c r="AY243" s="228"/>
      <c r="AZ243" s="210"/>
      <c r="BA243" s="227">
        <f t="shared" si="453"/>
        <v>0</v>
      </c>
      <c r="BB243" s="228"/>
      <c r="BC243" s="210"/>
      <c r="BD243" s="227">
        <f t="shared" si="454"/>
        <v>0</v>
      </c>
      <c r="BE243" s="228"/>
      <c r="BF243" s="210"/>
      <c r="BG243" s="227">
        <f t="shared" si="455"/>
        <v>0</v>
      </c>
      <c r="BH243" s="228"/>
      <c r="BI243" s="210"/>
      <c r="BJ243" s="227">
        <f t="shared" si="456"/>
        <v>0</v>
      </c>
      <c r="BK243" s="228"/>
      <c r="BL243" s="210"/>
      <c r="BM243" s="227">
        <f t="shared" si="457"/>
        <v>0</v>
      </c>
      <c r="BN243" s="228"/>
      <c r="BO243" s="210"/>
      <c r="BP243" s="227">
        <f t="shared" si="458"/>
        <v>0</v>
      </c>
      <c r="BQ243" s="228"/>
      <c r="BR243" s="230"/>
      <c r="BS243" s="629"/>
    </row>
    <row r="244" spans="1:71" x14ac:dyDescent="0.3">
      <c r="A244" s="615"/>
      <c r="B244" s="618"/>
      <c r="C244" s="650"/>
      <c r="D244" s="624"/>
      <c r="E244" s="627"/>
      <c r="F244" s="242" t="s">
        <v>61</v>
      </c>
      <c r="G244" s="208"/>
      <c r="H244" s="217" t="str">
        <f t="shared" si="432"/>
        <v/>
      </c>
      <c r="I244" s="208"/>
      <c r="J244" s="217" t="str">
        <f t="shared" si="433"/>
        <v/>
      </c>
      <c r="K244" s="208"/>
      <c r="L244" s="217" t="str">
        <f t="shared" si="434"/>
        <v/>
      </c>
      <c r="M244" s="208"/>
      <c r="N244" s="217" t="str">
        <f t="shared" si="435"/>
        <v/>
      </c>
      <c r="O244" s="208"/>
      <c r="P244" s="217" t="str">
        <f t="shared" si="436"/>
        <v/>
      </c>
      <c r="Q244" s="208"/>
      <c r="R244" s="217" t="str">
        <f t="shared" si="437"/>
        <v/>
      </c>
      <c r="S244" s="208"/>
      <c r="T244" s="217" t="str">
        <f t="shared" si="438"/>
        <v/>
      </c>
      <c r="U244" s="208"/>
      <c r="V244" s="217" t="str">
        <f t="shared" si="439"/>
        <v/>
      </c>
      <c r="W244" s="208"/>
      <c r="X244" s="217" t="str">
        <f t="shared" si="440"/>
        <v/>
      </c>
      <c r="Y244" s="208"/>
      <c r="Z244" s="217" t="str">
        <f t="shared" si="441"/>
        <v/>
      </c>
      <c r="AA244" s="208"/>
      <c r="AB244" s="217" t="str">
        <f t="shared" si="442"/>
        <v/>
      </c>
      <c r="AC244" s="208"/>
      <c r="AD244" s="217" t="str">
        <f t="shared" si="443"/>
        <v/>
      </c>
      <c r="AE244" s="208"/>
      <c r="AF244" s="217" t="str">
        <f t="shared" si="444"/>
        <v/>
      </c>
      <c r="AG244" s="208"/>
      <c r="AH244" s="217" t="str">
        <f t="shared" si="445"/>
        <v/>
      </c>
      <c r="AI244" s="208"/>
      <c r="AJ244" s="217" t="str">
        <f t="shared" si="446"/>
        <v/>
      </c>
      <c r="AK244" s="208"/>
      <c r="AL244" s="217" t="str">
        <f t="shared" si="447"/>
        <v/>
      </c>
      <c r="AM244" s="208"/>
      <c r="AN244" s="217" t="str">
        <f t="shared" si="448"/>
        <v/>
      </c>
      <c r="AO244" s="208"/>
      <c r="AP244" s="217" t="str">
        <f t="shared" si="449"/>
        <v/>
      </c>
      <c r="AQ244" s="229"/>
      <c r="AR244" s="227">
        <f t="shared" si="450"/>
        <v>0</v>
      </c>
      <c r="AS244" s="228"/>
      <c r="AT244" s="210"/>
      <c r="AU244" s="227">
        <f t="shared" si="451"/>
        <v>0</v>
      </c>
      <c r="AV244" s="228"/>
      <c r="AW244" s="210"/>
      <c r="AX244" s="227">
        <f t="shared" si="452"/>
        <v>0</v>
      </c>
      <c r="AY244" s="228"/>
      <c r="AZ244" s="210"/>
      <c r="BA244" s="227">
        <f t="shared" si="453"/>
        <v>0</v>
      </c>
      <c r="BB244" s="228"/>
      <c r="BC244" s="210"/>
      <c r="BD244" s="227">
        <f t="shared" si="454"/>
        <v>0</v>
      </c>
      <c r="BE244" s="228"/>
      <c r="BF244" s="210"/>
      <c r="BG244" s="227">
        <f t="shared" si="455"/>
        <v>0</v>
      </c>
      <c r="BH244" s="228"/>
      <c r="BI244" s="210"/>
      <c r="BJ244" s="227">
        <f t="shared" si="456"/>
        <v>0</v>
      </c>
      <c r="BK244" s="228"/>
      <c r="BL244" s="210"/>
      <c r="BM244" s="227">
        <f t="shared" si="457"/>
        <v>0</v>
      </c>
      <c r="BN244" s="228"/>
      <c r="BO244" s="210"/>
      <c r="BP244" s="227">
        <f t="shared" si="458"/>
        <v>0</v>
      </c>
      <c r="BQ244" s="228"/>
      <c r="BR244" s="230"/>
      <c r="BS244" s="218" t="s">
        <v>62</v>
      </c>
    </row>
    <row r="245" spans="1:71" x14ac:dyDescent="0.3">
      <c r="A245" s="615"/>
      <c r="B245" s="618"/>
      <c r="C245" s="650"/>
      <c r="D245" s="624"/>
      <c r="E245" s="627"/>
      <c r="F245" s="242" t="s">
        <v>63</v>
      </c>
      <c r="G245" s="208"/>
      <c r="H245" s="214" t="str">
        <f t="shared" si="432"/>
        <v/>
      </c>
      <c r="I245" s="208"/>
      <c r="J245" s="214" t="str">
        <f t="shared" si="433"/>
        <v/>
      </c>
      <c r="K245" s="208"/>
      <c r="L245" s="214" t="str">
        <f t="shared" si="434"/>
        <v/>
      </c>
      <c r="M245" s="208"/>
      <c r="N245" s="214" t="str">
        <f t="shared" si="435"/>
        <v/>
      </c>
      <c r="O245" s="208"/>
      <c r="P245" s="214" t="str">
        <f t="shared" si="436"/>
        <v/>
      </c>
      <c r="Q245" s="208"/>
      <c r="R245" s="214" t="str">
        <f t="shared" si="437"/>
        <v/>
      </c>
      <c r="S245" s="208"/>
      <c r="T245" s="214" t="str">
        <f t="shared" si="438"/>
        <v/>
      </c>
      <c r="U245" s="208"/>
      <c r="V245" s="214" t="str">
        <f t="shared" si="439"/>
        <v/>
      </c>
      <c r="W245" s="208"/>
      <c r="X245" s="214" t="str">
        <f t="shared" si="440"/>
        <v/>
      </c>
      <c r="Y245" s="208"/>
      <c r="Z245" s="214" t="str">
        <f t="shared" si="441"/>
        <v/>
      </c>
      <c r="AA245" s="208"/>
      <c r="AB245" s="214" t="str">
        <f t="shared" si="442"/>
        <v/>
      </c>
      <c r="AC245" s="208"/>
      <c r="AD245" s="214" t="str">
        <f t="shared" si="443"/>
        <v/>
      </c>
      <c r="AE245" s="208"/>
      <c r="AF245" s="214" t="str">
        <f t="shared" si="444"/>
        <v/>
      </c>
      <c r="AG245" s="208"/>
      <c r="AH245" s="214" t="str">
        <f t="shared" si="445"/>
        <v/>
      </c>
      <c r="AI245" s="208"/>
      <c r="AJ245" s="214" t="str">
        <f t="shared" si="446"/>
        <v/>
      </c>
      <c r="AK245" s="208"/>
      <c r="AL245" s="214" t="str">
        <f t="shared" si="447"/>
        <v/>
      </c>
      <c r="AM245" s="208"/>
      <c r="AN245" s="214" t="str">
        <f t="shared" si="448"/>
        <v/>
      </c>
      <c r="AO245" s="208"/>
      <c r="AP245" s="214" t="str">
        <f t="shared" si="449"/>
        <v/>
      </c>
      <c r="AQ245" s="229"/>
      <c r="AR245" s="227">
        <f t="shared" si="450"/>
        <v>0</v>
      </c>
      <c r="AS245" s="228"/>
      <c r="AT245" s="210"/>
      <c r="AU245" s="227">
        <f t="shared" si="451"/>
        <v>0</v>
      </c>
      <c r="AV245" s="228"/>
      <c r="AW245" s="210"/>
      <c r="AX245" s="227">
        <f t="shared" si="452"/>
        <v>0</v>
      </c>
      <c r="AY245" s="228"/>
      <c r="AZ245" s="210"/>
      <c r="BA245" s="227">
        <f t="shared" si="453"/>
        <v>0</v>
      </c>
      <c r="BB245" s="228"/>
      <c r="BC245" s="210"/>
      <c r="BD245" s="227">
        <f t="shared" si="454"/>
        <v>0</v>
      </c>
      <c r="BE245" s="228"/>
      <c r="BF245" s="210"/>
      <c r="BG245" s="227">
        <f t="shared" si="455"/>
        <v>0</v>
      </c>
      <c r="BH245" s="228"/>
      <c r="BI245" s="210"/>
      <c r="BJ245" s="227">
        <f t="shared" si="456"/>
        <v>0</v>
      </c>
      <c r="BK245" s="228"/>
      <c r="BL245" s="210"/>
      <c r="BM245" s="227">
        <f t="shared" si="457"/>
        <v>0</v>
      </c>
      <c r="BN245" s="228"/>
      <c r="BO245" s="210"/>
      <c r="BP245" s="227">
        <f t="shared" si="458"/>
        <v>0</v>
      </c>
      <c r="BQ245" s="228"/>
      <c r="BR245" s="230"/>
      <c r="BS245" s="631">
        <f>BS242/BS236</f>
        <v>0.27793696275071633</v>
      </c>
    </row>
    <row r="246" spans="1:71" ht="15" thickBot="1" x14ac:dyDescent="0.35">
      <c r="A246" s="616"/>
      <c r="B246" s="619"/>
      <c r="C246" s="651"/>
      <c r="D246" s="625"/>
      <c r="E246" s="628"/>
      <c r="F246" s="243" t="s">
        <v>64</v>
      </c>
      <c r="G246" s="220"/>
      <c r="H246" s="221" t="str">
        <f t="shared" si="432"/>
        <v/>
      </c>
      <c r="I246" s="220"/>
      <c r="J246" s="221" t="str">
        <f t="shared" si="433"/>
        <v/>
      </c>
      <c r="K246" s="220"/>
      <c r="L246" s="221" t="str">
        <f t="shared" si="434"/>
        <v/>
      </c>
      <c r="M246" s="220"/>
      <c r="N246" s="221" t="str">
        <f t="shared" si="435"/>
        <v/>
      </c>
      <c r="O246" s="220"/>
      <c r="P246" s="221" t="str">
        <f t="shared" si="436"/>
        <v/>
      </c>
      <c r="Q246" s="220"/>
      <c r="R246" s="221" t="str">
        <f t="shared" si="437"/>
        <v/>
      </c>
      <c r="S246" s="220"/>
      <c r="T246" s="221" t="str">
        <f t="shared" si="438"/>
        <v/>
      </c>
      <c r="U246" s="220"/>
      <c r="V246" s="221" t="str">
        <f t="shared" si="439"/>
        <v/>
      </c>
      <c r="W246" s="220"/>
      <c r="X246" s="221" t="str">
        <f t="shared" si="440"/>
        <v/>
      </c>
      <c r="Y246" s="220"/>
      <c r="Z246" s="221" t="str">
        <f t="shared" si="441"/>
        <v/>
      </c>
      <c r="AA246" s="220"/>
      <c r="AB246" s="221" t="str">
        <f t="shared" si="442"/>
        <v/>
      </c>
      <c r="AC246" s="220"/>
      <c r="AD246" s="221" t="str">
        <f t="shared" si="443"/>
        <v/>
      </c>
      <c r="AE246" s="220"/>
      <c r="AF246" s="221" t="str">
        <f t="shared" si="444"/>
        <v/>
      </c>
      <c r="AG246" s="220"/>
      <c r="AH246" s="221" t="str">
        <f t="shared" si="445"/>
        <v/>
      </c>
      <c r="AI246" s="220"/>
      <c r="AJ246" s="221" t="str">
        <f t="shared" si="446"/>
        <v/>
      </c>
      <c r="AK246" s="220"/>
      <c r="AL246" s="221" t="str">
        <f t="shared" si="447"/>
        <v/>
      </c>
      <c r="AM246" s="220"/>
      <c r="AN246" s="221" t="str">
        <f t="shared" si="448"/>
        <v/>
      </c>
      <c r="AO246" s="220"/>
      <c r="AP246" s="221" t="str">
        <f t="shared" si="449"/>
        <v/>
      </c>
      <c r="AQ246" s="231"/>
      <c r="AR246" s="232">
        <f t="shared" si="450"/>
        <v>0</v>
      </c>
      <c r="AS246" s="233"/>
      <c r="AT246" s="222"/>
      <c r="AU246" s="232">
        <f t="shared" si="451"/>
        <v>0</v>
      </c>
      <c r="AV246" s="233"/>
      <c r="AW246" s="222"/>
      <c r="AX246" s="232">
        <f t="shared" si="452"/>
        <v>0</v>
      </c>
      <c r="AY246" s="233"/>
      <c r="AZ246" s="222"/>
      <c r="BA246" s="232">
        <f t="shared" si="453"/>
        <v>0</v>
      </c>
      <c r="BB246" s="233"/>
      <c r="BC246" s="222"/>
      <c r="BD246" s="232">
        <f t="shared" si="454"/>
        <v>0</v>
      </c>
      <c r="BE246" s="233"/>
      <c r="BF246" s="222"/>
      <c r="BG246" s="232">
        <f t="shared" si="455"/>
        <v>0</v>
      </c>
      <c r="BH246" s="233"/>
      <c r="BI246" s="222"/>
      <c r="BJ246" s="232">
        <f t="shared" si="456"/>
        <v>0</v>
      </c>
      <c r="BK246" s="233"/>
      <c r="BL246" s="222"/>
      <c r="BM246" s="232">
        <f t="shared" si="457"/>
        <v>0</v>
      </c>
      <c r="BN246" s="233"/>
      <c r="BO246" s="222"/>
      <c r="BP246" s="232">
        <f t="shared" si="458"/>
        <v>0</v>
      </c>
      <c r="BQ246" s="233"/>
      <c r="BR246" s="234"/>
      <c r="BS246" s="632"/>
    </row>
    <row r="247" spans="1:71" ht="15" hidden="1" customHeight="1" x14ac:dyDescent="0.25">
      <c r="A247" s="643" t="s">
        <v>27</v>
      </c>
      <c r="B247" s="645" t="s">
        <v>28</v>
      </c>
      <c r="C247" s="645" t="s">
        <v>154</v>
      </c>
      <c r="D247" s="645" t="s">
        <v>30</v>
      </c>
      <c r="E247" s="635" t="s">
        <v>31</v>
      </c>
      <c r="F247" s="652" t="s">
        <v>32</v>
      </c>
      <c r="G247" s="639" t="s">
        <v>33</v>
      </c>
      <c r="H247" s="641" t="s">
        <v>34</v>
      </c>
      <c r="I247" s="639" t="s">
        <v>33</v>
      </c>
      <c r="J247" s="641" t="s">
        <v>34</v>
      </c>
      <c r="K247" s="639" t="s">
        <v>33</v>
      </c>
      <c r="L247" s="641" t="s">
        <v>34</v>
      </c>
      <c r="M247" s="639" t="s">
        <v>33</v>
      </c>
      <c r="N247" s="641" t="s">
        <v>34</v>
      </c>
      <c r="O247" s="639" t="s">
        <v>33</v>
      </c>
      <c r="P247" s="641" t="s">
        <v>34</v>
      </c>
      <c r="Q247" s="639" t="s">
        <v>33</v>
      </c>
      <c r="R247" s="641" t="s">
        <v>34</v>
      </c>
      <c r="S247" s="639" t="s">
        <v>33</v>
      </c>
      <c r="T247" s="641" t="s">
        <v>34</v>
      </c>
      <c r="U247" s="639" t="s">
        <v>33</v>
      </c>
      <c r="V247" s="641" t="s">
        <v>34</v>
      </c>
      <c r="W247" s="639" t="s">
        <v>33</v>
      </c>
      <c r="X247" s="641" t="s">
        <v>34</v>
      </c>
      <c r="Y247" s="639" t="s">
        <v>33</v>
      </c>
      <c r="Z247" s="641" t="s">
        <v>34</v>
      </c>
      <c r="AA247" s="639" t="s">
        <v>33</v>
      </c>
      <c r="AB247" s="641" t="s">
        <v>34</v>
      </c>
      <c r="AC247" s="639" t="s">
        <v>33</v>
      </c>
      <c r="AD247" s="641" t="s">
        <v>34</v>
      </c>
      <c r="AE247" s="639" t="s">
        <v>33</v>
      </c>
      <c r="AF247" s="641" t="s">
        <v>34</v>
      </c>
      <c r="AG247" s="639" t="s">
        <v>33</v>
      </c>
      <c r="AH247" s="641" t="s">
        <v>34</v>
      </c>
      <c r="AI247" s="639" t="s">
        <v>33</v>
      </c>
      <c r="AJ247" s="641" t="s">
        <v>34</v>
      </c>
      <c r="AK247" s="639" t="s">
        <v>33</v>
      </c>
      <c r="AL247" s="641" t="s">
        <v>34</v>
      </c>
      <c r="AM247" s="639" t="s">
        <v>33</v>
      </c>
      <c r="AN247" s="641" t="s">
        <v>34</v>
      </c>
      <c r="AO247" s="639" t="s">
        <v>33</v>
      </c>
      <c r="AP247" s="641" t="s">
        <v>34</v>
      </c>
      <c r="AQ247" s="633" t="s">
        <v>33</v>
      </c>
      <c r="AR247" s="635" t="s">
        <v>35</v>
      </c>
      <c r="AS247" s="637" t="s">
        <v>34</v>
      </c>
      <c r="AT247" s="666" t="s">
        <v>33</v>
      </c>
      <c r="AU247" s="635" t="s">
        <v>35</v>
      </c>
      <c r="AV247" s="637" t="s">
        <v>34</v>
      </c>
      <c r="AW247" s="666" t="s">
        <v>33</v>
      </c>
      <c r="AX247" s="635" t="s">
        <v>35</v>
      </c>
      <c r="AY247" s="637" t="s">
        <v>34</v>
      </c>
      <c r="AZ247" s="666" t="s">
        <v>33</v>
      </c>
      <c r="BA247" s="635" t="s">
        <v>35</v>
      </c>
      <c r="BB247" s="637" t="s">
        <v>34</v>
      </c>
      <c r="BC247" s="666" t="s">
        <v>33</v>
      </c>
      <c r="BD247" s="635" t="s">
        <v>35</v>
      </c>
      <c r="BE247" s="637" t="s">
        <v>34</v>
      </c>
      <c r="BF247" s="666" t="s">
        <v>33</v>
      </c>
      <c r="BG247" s="635" t="s">
        <v>35</v>
      </c>
      <c r="BH247" s="637" t="s">
        <v>34</v>
      </c>
      <c r="BI247" s="666" t="s">
        <v>33</v>
      </c>
      <c r="BJ247" s="635" t="s">
        <v>35</v>
      </c>
      <c r="BK247" s="637" t="s">
        <v>34</v>
      </c>
      <c r="BL247" s="666" t="s">
        <v>33</v>
      </c>
      <c r="BM247" s="635" t="s">
        <v>35</v>
      </c>
      <c r="BN247" s="637" t="s">
        <v>34</v>
      </c>
      <c r="BO247" s="666" t="s">
        <v>33</v>
      </c>
      <c r="BP247" s="635" t="s">
        <v>35</v>
      </c>
      <c r="BQ247" s="637" t="s">
        <v>34</v>
      </c>
      <c r="BR247" s="737" t="s">
        <v>33</v>
      </c>
      <c r="BS247" s="612" t="s">
        <v>36</v>
      </c>
    </row>
    <row r="248" spans="1:71" ht="15" hidden="1" customHeight="1" x14ac:dyDescent="0.25">
      <c r="A248" s="644"/>
      <c r="B248" s="646"/>
      <c r="C248" s="646"/>
      <c r="D248" s="646"/>
      <c r="E248" s="636"/>
      <c r="F248" s="648"/>
      <c r="G248" s="640"/>
      <c r="H248" s="642"/>
      <c r="I248" s="640"/>
      <c r="J248" s="642"/>
      <c r="K248" s="640"/>
      <c r="L248" s="642"/>
      <c r="M248" s="640"/>
      <c r="N248" s="642"/>
      <c r="O248" s="640"/>
      <c r="P248" s="642"/>
      <c r="Q248" s="640"/>
      <c r="R248" s="642"/>
      <c r="S248" s="640"/>
      <c r="T248" s="642"/>
      <c r="U248" s="640"/>
      <c r="V248" s="642"/>
      <c r="W248" s="640"/>
      <c r="X248" s="642"/>
      <c r="Y248" s="640"/>
      <c r="Z248" s="642"/>
      <c r="AA248" s="640"/>
      <c r="AB248" s="642"/>
      <c r="AC248" s="640"/>
      <c r="AD248" s="642"/>
      <c r="AE248" s="640"/>
      <c r="AF248" s="642"/>
      <c r="AG248" s="640"/>
      <c r="AH248" s="642"/>
      <c r="AI248" s="640"/>
      <c r="AJ248" s="642"/>
      <c r="AK248" s="640"/>
      <c r="AL248" s="642"/>
      <c r="AM248" s="640"/>
      <c r="AN248" s="642"/>
      <c r="AO248" s="640"/>
      <c r="AP248" s="642"/>
      <c r="AQ248" s="634"/>
      <c r="AR248" s="636"/>
      <c r="AS248" s="638"/>
      <c r="AT248" s="667"/>
      <c r="AU248" s="636"/>
      <c r="AV248" s="638"/>
      <c r="AW248" s="667"/>
      <c r="AX248" s="636"/>
      <c r="AY248" s="638"/>
      <c r="AZ248" s="667"/>
      <c r="BA248" s="636"/>
      <c r="BB248" s="638"/>
      <c r="BC248" s="667"/>
      <c r="BD248" s="636"/>
      <c r="BE248" s="638"/>
      <c r="BF248" s="667"/>
      <c r="BG248" s="636"/>
      <c r="BH248" s="638"/>
      <c r="BI248" s="667"/>
      <c r="BJ248" s="636"/>
      <c r="BK248" s="638"/>
      <c r="BL248" s="667"/>
      <c r="BM248" s="636"/>
      <c r="BN248" s="638"/>
      <c r="BO248" s="667"/>
      <c r="BP248" s="636"/>
      <c r="BQ248" s="638"/>
      <c r="BR248" s="738"/>
      <c r="BS248" s="613"/>
    </row>
    <row r="249" spans="1:71" ht="15" hidden="1" customHeight="1" x14ac:dyDescent="0.25">
      <c r="A249" s="614" t="s">
        <v>191</v>
      </c>
      <c r="B249" s="617">
        <v>2267</v>
      </c>
      <c r="C249" s="620" t="s">
        <v>350</v>
      </c>
      <c r="D249" s="623" t="s">
        <v>192</v>
      </c>
      <c r="E249" s="626" t="s">
        <v>50</v>
      </c>
      <c r="F249" s="241" t="s">
        <v>41</v>
      </c>
      <c r="G249" s="208"/>
      <c r="H249" s="209" t="str">
        <f t="shared" ref="H249:H260" si="459">IF(G249&gt;0,G249,"")</f>
        <v/>
      </c>
      <c r="I249" s="208"/>
      <c r="J249" s="209" t="str">
        <f t="shared" ref="J249:J260" si="460">IF(I249&gt;0,I249,"")</f>
        <v/>
      </c>
      <c r="K249" s="208"/>
      <c r="L249" s="209" t="str">
        <f t="shared" ref="L249:L260" si="461">IF(K249&gt;0,K249,"")</f>
        <v/>
      </c>
      <c r="M249" s="208"/>
      <c r="N249" s="209" t="str">
        <f t="shared" ref="N249:N260" si="462">IF(M249&gt;0,M249,"")</f>
        <v/>
      </c>
      <c r="O249" s="208"/>
      <c r="P249" s="209" t="str">
        <f t="shared" ref="P249:P260" si="463">IF(O249&gt;0,O249,"")</f>
        <v/>
      </c>
      <c r="Q249" s="208"/>
      <c r="R249" s="209" t="str">
        <f t="shared" ref="R249:R260" si="464">IF(Q249&gt;0,Q249,"")</f>
        <v/>
      </c>
      <c r="S249" s="208"/>
      <c r="T249" s="209" t="str">
        <f t="shared" ref="T249:T260" si="465">IF(S249&gt;0,S249,"")</f>
        <v/>
      </c>
      <c r="U249" s="208"/>
      <c r="V249" s="209" t="str">
        <f t="shared" ref="V249:V260" si="466">IF(U249&gt;0,U249,"")</f>
        <v/>
      </c>
      <c r="W249" s="208"/>
      <c r="X249" s="209" t="str">
        <f t="shared" ref="X249:X260" si="467">IF(W249&gt;0,W249,"")</f>
        <v/>
      </c>
      <c r="Y249" s="208"/>
      <c r="Z249" s="209" t="str">
        <f t="shared" ref="Z249:Z260" si="468">IF(Y249&gt;0,Y249,"")</f>
        <v/>
      </c>
      <c r="AA249" s="208"/>
      <c r="AB249" s="209" t="str">
        <f t="shared" ref="AB249:AB260" si="469">IF(AA249&gt;0,AA249,"")</f>
        <v/>
      </c>
      <c r="AC249" s="208"/>
      <c r="AD249" s="209" t="str">
        <f t="shared" ref="AD249:AD260" si="470">IF(AC249&gt;0,AC249,"")</f>
        <v/>
      </c>
      <c r="AE249" s="208"/>
      <c r="AF249" s="209" t="str">
        <f t="shared" ref="AF249:AF260" si="471">IF(AE249&gt;0,AE249,"")</f>
        <v/>
      </c>
      <c r="AG249" s="208"/>
      <c r="AH249" s="209" t="str">
        <f t="shared" ref="AH249:AH260" si="472">IF(AG249&gt;0,AG249,"")</f>
        <v/>
      </c>
      <c r="AI249" s="208"/>
      <c r="AJ249" s="209" t="str">
        <f t="shared" ref="AJ249:AJ260" si="473">IF(AI249&gt;0,AI249,"")</f>
        <v/>
      </c>
      <c r="AK249" s="208"/>
      <c r="AL249" s="209" t="str">
        <f t="shared" ref="AL249:AL260" si="474">IF(AK249&gt;0,AK249,"")</f>
        <v/>
      </c>
      <c r="AM249" s="208"/>
      <c r="AN249" s="209" t="str">
        <f t="shared" ref="AN249:AN260" si="475">IF(AM249&gt;0,AM249,"")</f>
        <v/>
      </c>
      <c r="AO249" s="208"/>
      <c r="AP249" s="209" t="str">
        <f t="shared" ref="AP249:AP260" si="476">IF(AO249&gt;0,AO249,"")</f>
        <v/>
      </c>
      <c r="AQ249" s="229"/>
      <c r="AR249" s="225">
        <f t="shared" ref="AR249:AR260" si="477">AQ249-AS249</f>
        <v>0</v>
      </c>
      <c r="AS249" s="226"/>
      <c r="AT249" s="210"/>
      <c r="AU249" s="225">
        <f t="shared" ref="AU249:AU260" si="478">AT249-AV249</f>
        <v>0</v>
      </c>
      <c r="AV249" s="226"/>
      <c r="AW249" s="210"/>
      <c r="AX249" s="225">
        <f t="shared" ref="AX249:AX260" si="479">AW249-AY249</f>
        <v>0</v>
      </c>
      <c r="AY249" s="226"/>
      <c r="AZ249" s="210"/>
      <c r="BA249" s="225">
        <f t="shared" ref="BA249:BA260" si="480">AZ249-BB249</f>
        <v>0</v>
      </c>
      <c r="BB249" s="226"/>
      <c r="BC249" s="210"/>
      <c r="BD249" s="225">
        <f t="shared" ref="BD249:BD260" si="481">BC249-BE249</f>
        <v>0</v>
      </c>
      <c r="BE249" s="226"/>
      <c r="BF249" s="210"/>
      <c r="BG249" s="225">
        <f t="shared" ref="BG249:BG260" si="482">BF249-BH249</f>
        <v>0</v>
      </c>
      <c r="BH249" s="226"/>
      <c r="BI249" s="210"/>
      <c r="BJ249" s="225">
        <f t="shared" ref="BJ249:BJ260" si="483">BI249-BK249</f>
        <v>0</v>
      </c>
      <c r="BK249" s="226"/>
      <c r="BL249" s="210"/>
      <c r="BM249" s="225">
        <f t="shared" ref="BM249:BM260" si="484">BL249-BN249</f>
        <v>0</v>
      </c>
      <c r="BN249" s="226"/>
      <c r="BO249" s="210"/>
      <c r="BP249" s="225">
        <f t="shared" ref="BP249:BP260" si="485">BO249-BQ249</f>
        <v>0</v>
      </c>
      <c r="BQ249" s="226"/>
      <c r="BR249" s="230"/>
      <c r="BS249" s="213" t="s">
        <v>42</v>
      </c>
    </row>
    <row r="250" spans="1:71" ht="15" hidden="1" x14ac:dyDescent="0.25">
      <c r="A250" s="615"/>
      <c r="B250" s="618"/>
      <c r="C250" s="621"/>
      <c r="D250" s="624"/>
      <c r="E250" s="627"/>
      <c r="F250" s="242" t="s">
        <v>53</v>
      </c>
      <c r="G250" s="208"/>
      <c r="H250" s="214" t="str">
        <f t="shared" si="459"/>
        <v/>
      </c>
      <c r="I250" s="208"/>
      <c r="J250" s="214" t="str">
        <f t="shared" si="460"/>
        <v/>
      </c>
      <c r="K250" s="208"/>
      <c r="L250" s="214" t="str">
        <f t="shared" si="461"/>
        <v/>
      </c>
      <c r="M250" s="208"/>
      <c r="N250" s="214" t="str">
        <f t="shared" si="462"/>
        <v/>
      </c>
      <c r="O250" s="208"/>
      <c r="P250" s="214" t="str">
        <f t="shared" si="463"/>
        <v/>
      </c>
      <c r="Q250" s="208"/>
      <c r="R250" s="214" t="str">
        <f t="shared" si="464"/>
        <v/>
      </c>
      <c r="S250" s="208"/>
      <c r="T250" s="214" t="str">
        <f t="shared" si="465"/>
        <v/>
      </c>
      <c r="U250" s="208"/>
      <c r="V250" s="214" t="str">
        <f t="shared" si="466"/>
        <v/>
      </c>
      <c r="W250" s="208"/>
      <c r="X250" s="214" t="str">
        <f t="shared" si="467"/>
        <v/>
      </c>
      <c r="Y250" s="208"/>
      <c r="Z250" s="214" t="str">
        <f t="shared" si="468"/>
        <v/>
      </c>
      <c r="AA250" s="208"/>
      <c r="AB250" s="214" t="str">
        <f t="shared" si="469"/>
        <v/>
      </c>
      <c r="AC250" s="208"/>
      <c r="AD250" s="214" t="str">
        <f t="shared" si="470"/>
        <v/>
      </c>
      <c r="AE250" s="208"/>
      <c r="AF250" s="214" t="str">
        <f t="shared" si="471"/>
        <v/>
      </c>
      <c r="AG250" s="208"/>
      <c r="AH250" s="214" t="str">
        <f t="shared" si="472"/>
        <v/>
      </c>
      <c r="AI250" s="208"/>
      <c r="AJ250" s="214" t="str">
        <f t="shared" si="473"/>
        <v/>
      </c>
      <c r="AK250" s="208"/>
      <c r="AL250" s="214" t="str">
        <f t="shared" si="474"/>
        <v/>
      </c>
      <c r="AM250" s="208"/>
      <c r="AN250" s="214" t="str">
        <f t="shared" si="475"/>
        <v/>
      </c>
      <c r="AO250" s="208"/>
      <c r="AP250" s="214" t="str">
        <f t="shared" si="476"/>
        <v/>
      </c>
      <c r="AQ250" s="229"/>
      <c r="AR250" s="227">
        <f t="shared" si="477"/>
        <v>0</v>
      </c>
      <c r="AS250" s="228"/>
      <c r="AT250" s="210"/>
      <c r="AU250" s="227">
        <f t="shared" si="478"/>
        <v>0</v>
      </c>
      <c r="AV250" s="228"/>
      <c r="AW250" s="210"/>
      <c r="AX250" s="227">
        <f t="shared" si="479"/>
        <v>0</v>
      </c>
      <c r="AY250" s="228"/>
      <c r="AZ250" s="210"/>
      <c r="BA250" s="227">
        <f t="shared" si="480"/>
        <v>0</v>
      </c>
      <c r="BB250" s="228"/>
      <c r="BC250" s="210"/>
      <c r="BD250" s="227">
        <f t="shared" si="481"/>
        <v>0</v>
      </c>
      <c r="BE250" s="228"/>
      <c r="BF250" s="210"/>
      <c r="BG250" s="227">
        <f t="shared" si="482"/>
        <v>0</v>
      </c>
      <c r="BH250" s="228"/>
      <c r="BI250" s="210"/>
      <c r="BJ250" s="227">
        <f t="shared" si="483"/>
        <v>0</v>
      </c>
      <c r="BK250" s="228"/>
      <c r="BL250" s="210"/>
      <c r="BM250" s="227">
        <f t="shared" si="484"/>
        <v>0</v>
      </c>
      <c r="BN250" s="228"/>
      <c r="BO250" s="210"/>
      <c r="BP250" s="227">
        <f t="shared" si="485"/>
        <v>0</v>
      </c>
      <c r="BQ250" s="228"/>
      <c r="BR250" s="230"/>
      <c r="BS250" s="629">
        <f>SUM(AQ249:AQ260,AT249:AT260,AW249:AW260,AZ249:AZ260,BC249:BC260,BR249:BR260)+SUM(AO249:AO260,AM249:AM260,AK249:AK260,AI249:AI260,AG249:AG260,AE249:AE260,AC249:AC260,AA249:AA260,Y249:Y260,W249:W260,U249:U260,S249:S260,Q247,Q249:Q260,O249:O260,M249:M260,K249:K260,I249:I260,G249:G260,Q247)</f>
        <v>264382</v>
      </c>
    </row>
    <row r="251" spans="1:71" ht="15" hidden="1" x14ac:dyDescent="0.25">
      <c r="A251" s="615"/>
      <c r="B251" s="618"/>
      <c r="C251" s="621"/>
      <c r="D251" s="624"/>
      <c r="E251" s="627"/>
      <c r="F251" s="242" t="s">
        <v>54</v>
      </c>
      <c r="G251" s="208"/>
      <c r="H251" s="214" t="str">
        <f t="shared" si="459"/>
        <v/>
      </c>
      <c r="I251" s="208"/>
      <c r="J251" s="214" t="str">
        <f t="shared" si="460"/>
        <v/>
      </c>
      <c r="K251" s="208"/>
      <c r="L251" s="214" t="str">
        <f t="shared" si="461"/>
        <v/>
      </c>
      <c r="M251" s="208"/>
      <c r="N251" s="214" t="str">
        <f t="shared" si="462"/>
        <v/>
      </c>
      <c r="O251" s="208"/>
      <c r="P251" s="214" t="str">
        <f t="shared" si="463"/>
        <v/>
      </c>
      <c r="Q251" s="208"/>
      <c r="R251" s="214" t="str">
        <f t="shared" si="464"/>
        <v/>
      </c>
      <c r="S251" s="208"/>
      <c r="T251" s="214" t="str">
        <f t="shared" si="465"/>
        <v/>
      </c>
      <c r="U251" s="208"/>
      <c r="V251" s="214" t="str">
        <f t="shared" si="466"/>
        <v/>
      </c>
      <c r="W251" s="208"/>
      <c r="X251" s="214" t="str">
        <f t="shared" si="467"/>
        <v/>
      </c>
      <c r="Y251" s="208"/>
      <c r="Z251" s="214" t="str">
        <f t="shared" si="468"/>
        <v/>
      </c>
      <c r="AA251" s="208"/>
      <c r="AB251" s="214" t="str">
        <f t="shared" si="469"/>
        <v/>
      </c>
      <c r="AC251" s="208"/>
      <c r="AD251" s="214" t="str">
        <f t="shared" si="470"/>
        <v/>
      </c>
      <c r="AE251" s="208"/>
      <c r="AF251" s="214" t="str">
        <f t="shared" si="471"/>
        <v/>
      </c>
      <c r="AG251" s="208"/>
      <c r="AH251" s="214" t="str">
        <f t="shared" si="472"/>
        <v/>
      </c>
      <c r="AI251" s="208"/>
      <c r="AJ251" s="214" t="str">
        <f t="shared" si="473"/>
        <v/>
      </c>
      <c r="AK251" s="208"/>
      <c r="AL251" s="214" t="str">
        <f t="shared" si="474"/>
        <v/>
      </c>
      <c r="AM251" s="208"/>
      <c r="AN251" s="214" t="str">
        <f t="shared" si="475"/>
        <v/>
      </c>
      <c r="AO251" s="208"/>
      <c r="AP251" s="214" t="str">
        <f t="shared" si="476"/>
        <v/>
      </c>
      <c r="AQ251" s="229"/>
      <c r="AR251" s="227">
        <f t="shared" si="477"/>
        <v>0</v>
      </c>
      <c r="AS251" s="228"/>
      <c r="AT251" s="210"/>
      <c r="AU251" s="227">
        <f t="shared" si="478"/>
        <v>0</v>
      </c>
      <c r="AV251" s="228"/>
      <c r="AW251" s="210"/>
      <c r="AX251" s="227">
        <f t="shared" si="479"/>
        <v>0</v>
      </c>
      <c r="AY251" s="228"/>
      <c r="AZ251" s="210"/>
      <c r="BA251" s="227">
        <f t="shared" si="480"/>
        <v>0</v>
      </c>
      <c r="BB251" s="228"/>
      <c r="BC251" s="210"/>
      <c r="BD251" s="227">
        <f t="shared" si="481"/>
        <v>0</v>
      </c>
      <c r="BE251" s="228"/>
      <c r="BF251" s="210"/>
      <c r="BG251" s="227">
        <f t="shared" si="482"/>
        <v>0</v>
      </c>
      <c r="BH251" s="228"/>
      <c r="BI251" s="210"/>
      <c r="BJ251" s="227">
        <f t="shared" si="483"/>
        <v>0</v>
      </c>
      <c r="BK251" s="228"/>
      <c r="BL251" s="210"/>
      <c r="BM251" s="227">
        <f t="shared" si="484"/>
        <v>0</v>
      </c>
      <c r="BN251" s="228"/>
      <c r="BO251" s="210"/>
      <c r="BP251" s="227">
        <f t="shared" si="485"/>
        <v>0</v>
      </c>
      <c r="BQ251" s="228"/>
      <c r="BR251" s="230"/>
      <c r="BS251" s="629"/>
    </row>
    <row r="252" spans="1:71" ht="15" hidden="1" x14ac:dyDescent="0.25">
      <c r="A252" s="615"/>
      <c r="B252" s="618"/>
      <c r="C252" s="621"/>
      <c r="D252" s="624"/>
      <c r="E252" s="627"/>
      <c r="F252" s="242" t="s">
        <v>55</v>
      </c>
      <c r="G252" s="208"/>
      <c r="H252" s="217" t="str">
        <f t="shared" si="459"/>
        <v/>
      </c>
      <c r="I252" s="208"/>
      <c r="J252" s="217" t="str">
        <f t="shared" si="460"/>
        <v/>
      </c>
      <c r="K252" s="208"/>
      <c r="L252" s="217" t="str">
        <f t="shared" si="461"/>
        <v/>
      </c>
      <c r="M252" s="208"/>
      <c r="N252" s="217" t="str">
        <f t="shared" si="462"/>
        <v/>
      </c>
      <c r="O252" s="208"/>
      <c r="P252" s="217" t="str">
        <f t="shared" si="463"/>
        <v/>
      </c>
      <c r="Q252" s="208"/>
      <c r="R252" s="217" t="str">
        <f t="shared" si="464"/>
        <v/>
      </c>
      <c r="S252" s="208"/>
      <c r="T252" s="217" t="str">
        <f t="shared" si="465"/>
        <v/>
      </c>
      <c r="U252" s="208"/>
      <c r="V252" s="217" t="str">
        <f t="shared" si="466"/>
        <v/>
      </c>
      <c r="W252" s="208"/>
      <c r="X252" s="217" t="str">
        <f t="shared" si="467"/>
        <v/>
      </c>
      <c r="Y252" s="208"/>
      <c r="Z252" s="217" t="str">
        <f t="shared" si="468"/>
        <v/>
      </c>
      <c r="AA252" s="208"/>
      <c r="AB252" s="217" t="str">
        <f t="shared" si="469"/>
        <v/>
      </c>
      <c r="AC252" s="208"/>
      <c r="AD252" s="217" t="str">
        <f t="shared" si="470"/>
        <v/>
      </c>
      <c r="AE252" s="208"/>
      <c r="AF252" s="217" t="str">
        <f t="shared" si="471"/>
        <v/>
      </c>
      <c r="AG252" s="208"/>
      <c r="AH252" s="217" t="str">
        <f t="shared" si="472"/>
        <v/>
      </c>
      <c r="AI252" s="208"/>
      <c r="AJ252" s="217" t="str">
        <f t="shared" si="473"/>
        <v/>
      </c>
      <c r="AK252" s="208"/>
      <c r="AL252" s="217" t="str">
        <f t="shared" si="474"/>
        <v/>
      </c>
      <c r="AM252" s="208"/>
      <c r="AN252" s="217" t="str">
        <f t="shared" si="475"/>
        <v/>
      </c>
      <c r="AO252" s="208"/>
      <c r="AP252" s="217" t="str">
        <f t="shared" si="476"/>
        <v/>
      </c>
      <c r="AQ252" s="229">
        <v>30000</v>
      </c>
      <c r="AR252" s="227">
        <f t="shared" si="477"/>
        <v>0</v>
      </c>
      <c r="AS252" s="228">
        <v>30000</v>
      </c>
      <c r="AT252" s="210"/>
      <c r="AU252" s="227">
        <f t="shared" si="478"/>
        <v>0</v>
      </c>
      <c r="AV252" s="228"/>
      <c r="AW252" s="210"/>
      <c r="AX252" s="227">
        <f t="shared" si="479"/>
        <v>0</v>
      </c>
      <c r="AY252" s="228"/>
      <c r="AZ252" s="210"/>
      <c r="BA252" s="227">
        <f t="shared" si="480"/>
        <v>0</v>
      </c>
      <c r="BB252" s="228"/>
      <c r="BC252" s="210"/>
      <c r="BD252" s="227">
        <f t="shared" si="481"/>
        <v>0</v>
      </c>
      <c r="BE252" s="228"/>
      <c r="BF252" s="210"/>
      <c r="BG252" s="227">
        <f t="shared" si="482"/>
        <v>0</v>
      </c>
      <c r="BH252" s="228"/>
      <c r="BI252" s="210"/>
      <c r="BJ252" s="227">
        <f t="shared" si="483"/>
        <v>0</v>
      </c>
      <c r="BK252" s="228"/>
      <c r="BL252" s="210"/>
      <c r="BM252" s="227">
        <f t="shared" si="484"/>
        <v>0</v>
      </c>
      <c r="BN252" s="228"/>
      <c r="BO252" s="210"/>
      <c r="BP252" s="227">
        <f t="shared" si="485"/>
        <v>0</v>
      </c>
      <c r="BQ252" s="228"/>
      <c r="BR252" s="230"/>
      <c r="BS252" s="218" t="s">
        <v>43</v>
      </c>
    </row>
    <row r="253" spans="1:71" ht="15" hidden="1" x14ac:dyDescent="0.25">
      <c r="A253" s="615"/>
      <c r="B253" s="618"/>
      <c r="C253" s="621"/>
      <c r="D253" s="624"/>
      <c r="E253" s="627"/>
      <c r="F253" s="242" t="s">
        <v>56</v>
      </c>
      <c r="G253" s="208"/>
      <c r="H253" s="217" t="str">
        <f t="shared" si="459"/>
        <v/>
      </c>
      <c r="I253" s="208"/>
      <c r="J253" s="217" t="str">
        <f t="shared" si="460"/>
        <v/>
      </c>
      <c r="K253" s="208"/>
      <c r="L253" s="217" t="str">
        <f t="shared" si="461"/>
        <v/>
      </c>
      <c r="M253" s="208"/>
      <c r="N253" s="217" t="str">
        <f t="shared" si="462"/>
        <v/>
      </c>
      <c r="O253" s="208"/>
      <c r="P253" s="217" t="str">
        <f t="shared" si="463"/>
        <v/>
      </c>
      <c r="Q253" s="208"/>
      <c r="R253" s="217" t="str">
        <f t="shared" si="464"/>
        <v/>
      </c>
      <c r="S253" s="208"/>
      <c r="T253" s="217" t="str">
        <f t="shared" si="465"/>
        <v/>
      </c>
      <c r="U253" s="208"/>
      <c r="V253" s="217" t="str">
        <f t="shared" si="466"/>
        <v/>
      </c>
      <c r="W253" s="208"/>
      <c r="X253" s="217" t="str">
        <f t="shared" si="467"/>
        <v/>
      </c>
      <c r="Y253" s="208"/>
      <c r="Z253" s="217" t="str">
        <f t="shared" si="468"/>
        <v/>
      </c>
      <c r="AA253" s="208"/>
      <c r="AB253" s="217" t="str">
        <f t="shared" si="469"/>
        <v/>
      </c>
      <c r="AC253" s="208"/>
      <c r="AD253" s="217" t="str">
        <f t="shared" si="470"/>
        <v/>
      </c>
      <c r="AE253" s="208"/>
      <c r="AF253" s="217" t="str">
        <f t="shared" si="471"/>
        <v/>
      </c>
      <c r="AG253" s="208"/>
      <c r="AH253" s="217" t="str">
        <f t="shared" si="472"/>
        <v/>
      </c>
      <c r="AI253" s="208"/>
      <c r="AJ253" s="217" t="str">
        <f t="shared" si="473"/>
        <v/>
      </c>
      <c r="AK253" s="208"/>
      <c r="AL253" s="217" t="str">
        <f t="shared" si="474"/>
        <v/>
      </c>
      <c r="AM253" s="208"/>
      <c r="AN253" s="217" t="str">
        <f t="shared" si="475"/>
        <v/>
      </c>
      <c r="AO253" s="208"/>
      <c r="AP253" s="217" t="str">
        <f t="shared" si="476"/>
        <v/>
      </c>
      <c r="AQ253" s="229"/>
      <c r="AR253" s="227">
        <f t="shared" si="477"/>
        <v>0</v>
      </c>
      <c r="AS253" s="228"/>
      <c r="AT253" s="210"/>
      <c r="AU253" s="227">
        <f t="shared" si="478"/>
        <v>0</v>
      </c>
      <c r="AV253" s="228"/>
      <c r="AW253" s="210"/>
      <c r="AX253" s="227">
        <f t="shared" si="479"/>
        <v>0</v>
      </c>
      <c r="AY253" s="228"/>
      <c r="AZ253" s="210"/>
      <c r="BA253" s="227">
        <f t="shared" si="480"/>
        <v>0</v>
      </c>
      <c r="BB253" s="228"/>
      <c r="BC253" s="210"/>
      <c r="BD253" s="227">
        <f t="shared" si="481"/>
        <v>0</v>
      </c>
      <c r="BE253" s="228"/>
      <c r="BF253" s="210"/>
      <c r="BG253" s="227">
        <f t="shared" si="482"/>
        <v>0</v>
      </c>
      <c r="BH253" s="228"/>
      <c r="BI253" s="210"/>
      <c r="BJ253" s="227">
        <f t="shared" si="483"/>
        <v>0</v>
      </c>
      <c r="BK253" s="228"/>
      <c r="BL253" s="210"/>
      <c r="BM253" s="227">
        <f t="shared" si="484"/>
        <v>0</v>
      </c>
      <c r="BN253" s="228"/>
      <c r="BO253" s="210"/>
      <c r="BP253" s="227">
        <f t="shared" si="485"/>
        <v>0</v>
      </c>
      <c r="BQ253" s="228"/>
      <c r="BR253" s="230"/>
      <c r="BS253" s="629">
        <f>SUM(AR249:AR260,AU249:AU260,AX249:AX260,BA249:BA260,BD249:BD260)</f>
        <v>0</v>
      </c>
    </row>
    <row r="254" spans="1:71" ht="15" hidden="1" x14ac:dyDescent="0.25">
      <c r="A254" s="615"/>
      <c r="B254" s="618"/>
      <c r="C254" s="621"/>
      <c r="D254" s="624"/>
      <c r="E254" s="627"/>
      <c r="F254" s="242" t="s">
        <v>57</v>
      </c>
      <c r="G254" s="208"/>
      <c r="H254" s="214" t="str">
        <f t="shared" si="459"/>
        <v/>
      </c>
      <c r="I254" s="208"/>
      <c r="J254" s="214" t="str">
        <f t="shared" si="460"/>
        <v/>
      </c>
      <c r="K254" s="208"/>
      <c r="L254" s="214" t="str">
        <f t="shared" si="461"/>
        <v/>
      </c>
      <c r="M254" s="208"/>
      <c r="N254" s="214" t="str">
        <f t="shared" si="462"/>
        <v/>
      </c>
      <c r="O254" s="208"/>
      <c r="P254" s="214" t="str">
        <f t="shared" si="463"/>
        <v/>
      </c>
      <c r="Q254" s="208"/>
      <c r="R254" s="214" t="str">
        <f t="shared" si="464"/>
        <v/>
      </c>
      <c r="S254" s="208"/>
      <c r="T254" s="214" t="str">
        <f t="shared" si="465"/>
        <v/>
      </c>
      <c r="U254" s="208"/>
      <c r="V254" s="214" t="str">
        <f t="shared" si="466"/>
        <v/>
      </c>
      <c r="W254" s="208"/>
      <c r="X254" s="214" t="str">
        <f t="shared" si="467"/>
        <v/>
      </c>
      <c r="Y254" s="208"/>
      <c r="Z254" s="214" t="str">
        <f t="shared" si="468"/>
        <v/>
      </c>
      <c r="AA254" s="208"/>
      <c r="AB254" s="214" t="str">
        <f t="shared" si="469"/>
        <v/>
      </c>
      <c r="AC254" s="208"/>
      <c r="AD254" s="214" t="str">
        <f t="shared" si="470"/>
        <v/>
      </c>
      <c r="AE254" s="208"/>
      <c r="AF254" s="214" t="str">
        <f t="shared" si="471"/>
        <v/>
      </c>
      <c r="AG254" s="208"/>
      <c r="AH254" s="214" t="str">
        <f t="shared" si="472"/>
        <v/>
      </c>
      <c r="AI254" s="208"/>
      <c r="AJ254" s="214" t="str">
        <f t="shared" si="473"/>
        <v/>
      </c>
      <c r="AK254" s="208"/>
      <c r="AL254" s="214" t="str">
        <f t="shared" si="474"/>
        <v/>
      </c>
      <c r="AM254" s="208"/>
      <c r="AN254" s="214" t="str">
        <f t="shared" si="475"/>
        <v/>
      </c>
      <c r="AO254" s="208"/>
      <c r="AP254" s="214" t="str">
        <f t="shared" si="476"/>
        <v/>
      </c>
      <c r="AQ254" s="229"/>
      <c r="AR254" s="227">
        <f t="shared" si="477"/>
        <v>0</v>
      </c>
      <c r="AS254" s="228"/>
      <c r="AT254" s="210"/>
      <c r="AU254" s="227">
        <f t="shared" si="478"/>
        <v>0</v>
      </c>
      <c r="AV254" s="228"/>
      <c r="AW254" s="210">
        <v>234382</v>
      </c>
      <c r="AX254" s="227">
        <f t="shared" si="479"/>
        <v>0</v>
      </c>
      <c r="AY254" s="228">
        <v>234382</v>
      </c>
      <c r="AZ254" s="210"/>
      <c r="BA254" s="227">
        <f t="shared" si="480"/>
        <v>0</v>
      </c>
      <c r="BB254" s="228"/>
      <c r="BC254" s="210"/>
      <c r="BD254" s="227">
        <f t="shared" si="481"/>
        <v>0</v>
      </c>
      <c r="BE254" s="228"/>
      <c r="BF254" s="210"/>
      <c r="BG254" s="227">
        <f t="shared" si="482"/>
        <v>0</v>
      </c>
      <c r="BH254" s="228"/>
      <c r="BI254" s="210"/>
      <c r="BJ254" s="227">
        <f t="shared" si="483"/>
        <v>0</v>
      </c>
      <c r="BK254" s="228"/>
      <c r="BL254" s="210"/>
      <c r="BM254" s="227">
        <f t="shared" si="484"/>
        <v>0</v>
      </c>
      <c r="BN254" s="228"/>
      <c r="BO254" s="210"/>
      <c r="BP254" s="227">
        <f t="shared" si="485"/>
        <v>0</v>
      </c>
      <c r="BQ254" s="228"/>
      <c r="BR254" s="230"/>
      <c r="BS254" s="630"/>
    </row>
    <row r="255" spans="1:71" ht="15" hidden="1" x14ac:dyDescent="0.25">
      <c r="A255" s="615"/>
      <c r="B255" s="618"/>
      <c r="C255" s="621"/>
      <c r="D255" s="624"/>
      <c r="E255" s="627"/>
      <c r="F255" s="242" t="s">
        <v>58</v>
      </c>
      <c r="G255" s="208"/>
      <c r="H255" s="214" t="str">
        <f t="shared" si="459"/>
        <v/>
      </c>
      <c r="I255" s="208"/>
      <c r="J255" s="214" t="str">
        <f t="shared" si="460"/>
        <v/>
      </c>
      <c r="K255" s="208"/>
      <c r="L255" s="214" t="str">
        <f t="shared" si="461"/>
        <v/>
      </c>
      <c r="M255" s="208"/>
      <c r="N255" s="214" t="str">
        <f t="shared" si="462"/>
        <v/>
      </c>
      <c r="O255" s="208"/>
      <c r="P255" s="214" t="str">
        <f t="shared" si="463"/>
        <v/>
      </c>
      <c r="Q255" s="208"/>
      <c r="R255" s="214" t="str">
        <f t="shared" si="464"/>
        <v/>
      </c>
      <c r="S255" s="208"/>
      <c r="T255" s="214" t="str">
        <f t="shared" si="465"/>
        <v/>
      </c>
      <c r="U255" s="208"/>
      <c r="V255" s="214" t="str">
        <f t="shared" si="466"/>
        <v/>
      </c>
      <c r="W255" s="208"/>
      <c r="X255" s="214" t="str">
        <f t="shared" si="467"/>
        <v/>
      </c>
      <c r="Y255" s="208"/>
      <c r="Z255" s="214" t="str">
        <f t="shared" si="468"/>
        <v/>
      </c>
      <c r="AA255" s="208"/>
      <c r="AB255" s="214" t="str">
        <f t="shared" si="469"/>
        <v/>
      </c>
      <c r="AC255" s="208"/>
      <c r="AD255" s="214" t="str">
        <f t="shared" si="470"/>
        <v/>
      </c>
      <c r="AE255" s="208"/>
      <c r="AF255" s="214" t="str">
        <f t="shared" si="471"/>
        <v/>
      </c>
      <c r="AG255" s="208"/>
      <c r="AH255" s="214" t="str">
        <f t="shared" si="472"/>
        <v/>
      </c>
      <c r="AI255" s="208"/>
      <c r="AJ255" s="214" t="str">
        <f t="shared" si="473"/>
        <v/>
      </c>
      <c r="AK255" s="208"/>
      <c r="AL255" s="214" t="str">
        <f t="shared" si="474"/>
        <v/>
      </c>
      <c r="AM255" s="208"/>
      <c r="AN255" s="214" t="str">
        <f t="shared" si="475"/>
        <v/>
      </c>
      <c r="AO255" s="208"/>
      <c r="AP255" s="214" t="str">
        <f t="shared" si="476"/>
        <v/>
      </c>
      <c r="AQ255" s="229"/>
      <c r="AR255" s="227">
        <f t="shared" si="477"/>
        <v>0</v>
      </c>
      <c r="AS255" s="228"/>
      <c r="AT255" s="210"/>
      <c r="AU255" s="227">
        <f t="shared" si="478"/>
        <v>0</v>
      </c>
      <c r="AV255" s="228"/>
      <c r="AW255" s="210"/>
      <c r="AX255" s="227">
        <f t="shared" si="479"/>
        <v>0</v>
      </c>
      <c r="AY255" s="228"/>
      <c r="AZ255" s="210"/>
      <c r="BA255" s="227">
        <f t="shared" si="480"/>
        <v>0</v>
      </c>
      <c r="BB255" s="228"/>
      <c r="BC255" s="210"/>
      <c r="BD255" s="227">
        <f t="shared" si="481"/>
        <v>0</v>
      </c>
      <c r="BE255" s="228"/>
      <c r="BF255" s="210"/>
      <c r="BG255" s="227">
        <f t="shared" si="482"/>
        <v>0</v>
      </c>
      <c r="BH255" s="228"/>
      <c r="BI255" s="210"/>
      <c r="BJ255" s="227">
        <f t="shared" si="483"/>
        <v>0</v>
      </c>
      <c r="BK255" s="228"/>
      <c r="BL255" s="210"/>
      <c r="BM255" s="227">
        <f t="shared" si="484"/>
        <v>0</v>
      </c>
      <c r="BN255" s="228"/>
      <c r="BO255" s="210"/>
      <c r="BP255" s="227">
        <f t="shared" si="485"/>
        <v>0</v>
      </c>
      <c r="BQ255" s="228"/>
      <c r="BR255" s="230"/>
      <c r="BS255" s="218" t="s">
        <v>44</v>
      </c>
    </row>
    <row r="256" spans="1:71" ht="15" hidden="1" x14ac:dyDescent="0.25">
      <c r="A256" s="615"/>
      <c r="B256" s="618"/>
      <c r="C256" s="621"/>
      <c r="D256" s="624"/>
      <c r="E256" s="627"/>
      <c r="F256" s="242" t="s">
        <v>59</v>
      </c>
      <c r="G256" s="208"/>
      <c r="H256" s="214" t="str">
        <f t="shared" si="459"/>
        <v/>
      </c>
      <c r="I256" s="208"/>
      <c r="J256" s="214" t="str">
        <f t="shared" si="460"/>
        <v/>
      </c>
      <c r="K256" s="208"/>
      <c r="L256" s="214" t="str">
        <f t="shared" si="461"/>
        <v/>
      </c>
      <c r="M256" s="208"/>
      <c r="N256" s="214" t="str">
        <f t="shared" si="462"/>
        <v/>
      </c>
      <c r="O256" s="208"/>
      <c r="P256" s="214" t="str">
        <f t="shared" si="463"/>
        <v/>
      </c>
      <c r="Q256" s="208"/>
      <c r="R256" s="214" t="str">
        <f t="shared" si="464"/>
        <v/>
      </c>
      <c r="S256" s="208"/>
      <c r="T256" s="214" t="str">
        <f t="shared" si="465"/>
        <v/>
      </c>
      <c r="U256" s="208"/>
      <c r="V256" s="214" t="str">
        <f t="shared" si="466"/>
        <v/>
      </c>
      <c r="W256" s="208"/>
      <c r="X256" s="214" t="str">
        <f t="shared" si="467"/>
        <v/>
      </c>
      <c r="Y256" s="208"/>
      <c r="Z256" s="214" t="str">
        <f t="shared" si="468"/>
        <v/>
      </c>
      <c r="AA256" s="208"/>
      <c r="AB256" s="214" t="str">
        <f t="shared" si="469"/>
        <v/>
      </c>
      <c r="AC256" s="208"/>
      <c r="AD256" s="214" t="str">
        <f t="shared" si="470"/>
        <v/>
      </c>
      <c r="AE256" s="208"/>
      <c r="AF256" s="214" t="str">
        <f t="shared" si="471"/>
        <v/>
      </c>
      <c r="AG256" s="208"/>
      <c r="AH256" s="214" t="str">
        <f t="shared" si="472"/>
        <v/>
      </c>
      <c r="AI256" s="208"/>
      <c r="AJ256" s="214" t="str">
        <f t="shared" si="473"/>
        <v/>
      </c>
      <c r="AK256" s="208"/>
      <c r="AL256" s="214" t="str">
        <f t="shared" si="474"/>
        <v/>
      </c>
      <c r="AM256" s="208"/>
      <c r="AN256" s="214" t="str">
        <f t="shared" si="475"/>
        <v/>
      </c>
      <c r="AO256" s="208"/>
      <c r="AP256" s="214" t="str">
        <f t="shared" si="476"/>
        <v/>
      </c>
      <c r="AQ256" s="229"/>
      <c r="AR256" s="227">
        <f t="shared" si="477"/>
        <v>0</v>
      </c>
      <c r="AS256" s="228"/>
      <c r="AT256" s="210"/>
      <c r="AU256" s="227">
        <f t="shared" si="478"/>
        <v>0</v>
      </c>
      <c r="AV256" s="228"/>
      <c r="AW256" s="210"/>
      <c r="AX256" s="227">
        <f t="shared" si="479"/>
        <v>0</v>
      </c>
      <c r="AY256" s="228"/>
      <c r="AZ256" s="210"/>
      <c r="BA256" s="227">
        <f t="shared" si="480"/>
        <v>0</v>
      </c>
      <c r="BB256" s="228"/>
      <c r="BC256" s="210"/>
      <c r="BD256" s="227">
        <f t="shared" si="481"/>
        <v>0</v>
      </c>
      <c r="BE256" s="228"/>
      <c r="BF256" s="210"/>
      <c r="BG256" s="227">
        <f t="shared" si="482"/>
        <v>0</v>
      </c>
      <c r="BH256" s="228"/>
      <c r="BI256" s="210"/>
      <c r="BJ256" s="227">
        <f t="shared" si="483"/>
        <v>0</v>
      </c>
      <c r="BK256" s="228"/>
      <c r="BL256" s="210"/>
      <c r="BM256" s="227">
        <f t="shared" si="484"/>
        <v>0</v>
      </c>
      <c r="BN256" s="228"/>
      <c r="BO256" s="210"/>
      <c r="BP256" s="227">
        <f t="shared" si="485"/>
        <v>0</v>
      </c>
      <c r="BQ256" s="228"/>
      <c r="BR256" s="230"/>
      <c r="BS256" s="629">
        <f>SUM(AS249:AS260,AV249:AV260,AY249:AY260,BB249:BB260,BE249:BE260)+SUM(AP249:AP260,AN249:AN260,AL249:AL260,AJ249:AJ260,AH249:AH260,AF249:AF260,AD249:AD260,AB249:AB260,Z249:Z260,X249:X260,V249:V260,T249:T260,R249:R260,P249:P260,N249:N260,L249:L260,J249:J260,H249:H260)</f>
        <v>264382</v>
      </c>
    </row>
    <row r="257" spans="1:71" ht="15" hidden="1" x14ac:dyDescent="0.25">
      <c r="A257" s="615"/>
      <c r="B257" s="618"/>
      <c r="C257" s="621"/>
      <c r="D257" s="624"/>
      <c r="E257" s="627"/>
      <c r="F257" s="242" t="s">
        <v>60</v>
      </c>
      <c r="G257" s="208"/>
      <c r="H257" s="214" t="str">
        <f t="shared" si="459"/>
        <v/>
      </c>
      <c r="I257" s="208"/>
      <c r="J257" s="214" t="str">
        <f t="shared" si="460"/>
        <v/>
      </c>
      <c r="K257" s="208"/>
      <c r="L257" s="214" t="str">
        <f t="shared" si="461"/>
        <v/>
      </c>
      <c r="M257" s="208"/>
      <c r="N257" s="214" t="str">
        <f t="shared" si="462"/>
        <v/>
      </c>
      <c r="O257" s="208"/>
      <c r="P257" s="214" t="str">
        <f t="shared" si="463"/>
        <v/>
      </c>
      <c r="Q257" s="208"/>
      <c r="R257" s="214" t="str">
        <f t="shared" si="464"/>
        <v/>
      </c>
      <c r="S257" s="208"/>
      <c r="T257" s="214" t="str">
        <f t="shared" si="465"/>
        <v/>
      </c>
      <c r="U257" s="208"/>
      <c r="V257" s="214" t="str">
        <f t="shared" si="466"/>
        <v/>
      </c>
      <c r="W257" s="208"/>
      <c r="X257" s="214" t="str">
        <f t="shared" si="467"/>
        <v/>
      </c>
      <c r="Y257" s="208"/>
      <c r="Z257" s="214" t="str">
        <f t="shared" si="468"/>
        <v/>
      </c>
      <c r="AA257" s="208"/>
      <c r="AB257" s="214" t="str">
        <f t="shared" si="469"/>
        <v/>
      </c>
      <c r="AC257" s="208"/>
      <c r="AD257" s="214" t="str">
        <f t="shared" si="470"/>
        <v/>
      </c>
      <c r="AE257" s="208"/>
      <c r="AF257" s="214" t="str">
        <f t="shared" si="471"/>
        <v/>
      </c>
      <c r="AG257" s="208"/>
      <c r="AH257" s="214" t="str">
        <f t="shared" si="472"/>
        <v/>
      </c>
      <c r="AI257" s="208"/>
      <c r="AJ257" s="214" t="str">
        <f t="shared" si="473"/>
        <v/>
      </c>
      <c r="AK257" s="208"/>
      <c r="AL257" s="214" t="str">
        <f t="shared" si="474"/>
        <v/>
      </c>
      <c r="AM257" s="208"/>
      <c r="AN257" s="214" t="str">
        <f t="shared" si="475"/>
        <v/>
      </c>
      <c r="AO257" s="208"/>
      <c r="AP257" s="214" t="str">
        <f t="shared" si="476"/>
        <v/>
      </c>
      <c r="AQ257" s="229"/>
      <c r="AR257" s="227">
        <f t="shared" si="477"/>
        <v>0</v>
      </c>
      <c r="AS257" s="228"/>
      <c r="AT257" s="210"/>
      <c r="AU257" s="227">
        <f t="shared" si="478"/>
        <v>0</v>
      </c>
      <c r="AV257" s="228"/>
      <c r="AW257" s="210"/>
      <c r="AX257" s="227">
        <f t="shared" si="479"/>
        <v>0</v>
      </c>
      <c r="AY257" s="228"/>
      <c r="AZ257" s="210"/>
      <c r="BA257" s="227">
        <f t="shared" si="480"/>
        <v>0</v>
      </c>
      <c r="BB257" s="228"/>
      <c r="BC257" s="210"/>
      <c r="BD257" s="227">
        <f t="shared" si="481"/>
        <v>0</v>
      </c>
      <c r="BE257" s="228"/>
      <c r="BF257" s="210"/>
      <c r="BG257" s="227">
        <f t="shared" si="482"/>
        <v>0</v>
      </c>
      <c r="BH257" s="228"/>
      <c r="BI257" s="210"/>
      <c r="BJ257" s="227">
        <f t="shared" si="483"/>
        <v>0</v>
      </c>
      <c r="BK257" s="228"/>
      <c r="BL257" s="210"/>
      <c r="BM257" s="227">
        <f t="shared" si="484"/>
        <v>0</v>
      </c>
      <c r="BN257" s="228"/>
      <c r="BO257" s="210"/>
      <c r="BP257" s="227">
        <f t="shared" si="485"/>
        <v>0</v>
      </c>
      <c r="BQ257" s="228"/>
      <c r="BR257" s="230"/>
      <c r="BS257" s="629"/>
    </row>
    <row r="258" spans="1:71" ht="15" hidden="1" x14ac:dyDescent="0.25">
      <c r="A258" s="615"/>
      <c r="B258" s="618"/>
      <c r="C258" s="621"/>
      <c r="D258" s="624"/>
      <c r="E258" s="627"/>
      <c r="F258" s="242" t="s">
        <v>61</v>
      </c>
      <c r="G258" s="208"/>
      <c r="H258" s="217" t="str">
        <f t="shared" si="459"/>
        <v/>
      </c>
      <c r="I258" s="208"/>
      <c r="J258" s="217" t="str">
        <f t="shared" si="460"/>
        <v/>
      </c>
      <c r="K258" s="208"/>
      <c r="L258" s="217" t="str">
        <f t="shared" si="461"/>
        <v/>
      </c>
      <c r="M258" s="208"/>
      <c r="N258" s="217" t="str">
        <f t="shared" si="462"/>
        <v/>
      </c>
      <c r="O258" s="208"/>
      <c r="P258" s="217" t="str">
        <f t="shared" si="463"/>
        <v/>
      </c>
      <c r="Q258" s="208"/>
      <c r="R258" s="217" t="str">
        <f t="shared" si="464"/>
        <v/>
      </c>
      <c r="S258" s="208"/>
      <c r="T258" s="217" t="str">
        <f t="shared" si="465"/>
        <v/>
      </c>
      <c r="U258" s="208"/>
      <c r="V258" s="217" t="str">
        <f t="shared" si="466"/>
        <v/>
      </c>
      <c r="W258" s="208"/>
      <c r="X258" s="217" t="str">
        <f t="shared" si="467"/>
        <v/>
      </c>
      <c r="Y258" s="208"/>
      <c r="Z258" s="217" t="str">
        <f t="shared" si="468"/>
        <v/>
      </c>
      <c r="AA258" s="208"/>
      <c r="AB258" s="217" t="str">
        <f t="shared" si="469"/>
        <v/>
      </c>
      <c r="AC258" s="208"/>
      <c r="AD258" s="217" t="str">
        <f t="shared" si="470"/>
        <v/>
      </c>
      <c r="AE258" s="208"/>
      <c r="AF258" s="217" t="str">
        <f t="shared" si="471"/>
        <v/>
      </c>
      <c r="AG258" s="208"/>
      <c r="AH258" s="217" t="str">
        <f t="shared" si="472"/>
        <v/>
      </c>
      <c r="AI258" s="208"/>
      <c r="AJ258" s="217" t="str">
        <f t="shared" si="473"/>
        <v/>
      </c>
      <c r="AK258" s="208"/>
      <c r="AL258" s="217" t="str">
        <f t="shared" si="474"/>
        <v/>
      </c>
      <c r="AM258" s="208"/>
      <c r="AN258" s="217" t="str">
        <f t="shared" si="475"/>
        <v/>
      </c>
      <c r="AO258" s="208"/>
      <c r="AP258" s="217" t="str">
        <f t="shared" si="476"/>
        <v/>
      </c>
      <c r="AQ258" s="229"/>
      <c r="AR258" s="227">
        <f t="shared" si="477"/>
        <v>0</v>
      </c>
      <c r="AS258" s="228"/>
      <c r="AT258" s="210"/>
      <c r="AU258" s="227">
        <f t="shared" si="478"/>
        <v>0</v>
      </c>
      <c r="AV258" s="228"/>
      <c r="AW258" s="210"/>
      <c r="AX258" s="227">
        <f t="shared" si="479"/>
        <v>0</v>
      </c>
      <c r="AY258" s="228"/>
      <c r="AZ258" s="210"/>
      <c r="BA258" s="227">
        <f t="shared" si="480"/>
        <v>0</v>
      </c>
      <c r="BB258" s="228"/>
      <c r="BC258" s="210"/>
      <c r="BD258" s="227">
        <f t="shared" si="481"/>
        <v>0</v>
      </c>
      <c r="BE258" s="228"/>
      <c r="BF258" s="210"/>
      <c r="BG258" s="227">
        <f t="shared" si="482"/>
        <v>0</v>
      </c>
      <c r="BH258" s="228"/>
      <c r="BI258" s="210"/>
      <c r="BJ258" s="227">
        <f t="shared" si="483"/>
        <v>0</v>
      </c>
      <c r="BK258" s="228"/>
      <c r="BL258" s="210"/>
      <c r="BM258" s="227">
        <f t="shared" si="484"/>
        <v>0</v>
      </c>
      <c r="BN258" s="228"/>
      <c r="BO258" s="210"/>
      <c r="BP258" s="227">
        <f t="shared" si="485"/>
        <v>0</v>
      </c>
      <c r="BQ258" s="228"/>
      <c r="BR258" s="230"/>
      <c r="BS258" s="218" t="s">
        <v>62</v>
      </c>
    </row>
    <row r="259" spans="1:71" ht="15" hidden="1" x14ac:dyDescent="0.25">
      <c r="A259" s="615"/>
      <c r="B259" s="618"/>
      <c r="C259" s="621"/>
      <c r="D259" s="624"/>
      <c r="E259" s="627"/>
      <c r="F259" s="242" t="s">
        <v>63</v>
      </c>
      <c r="G259" s="208"/>
      <c r="H259" s="214" t="str">
        <f t="shared" si="459"/>
        <v/>
      </c>
      <c r="I259" s="208"/>
      <c r="J259" s="214" t="str">
        <f t="shared" si="460"/>
        <v/>
      </c>
      <c r="K259" s="208"/>
      <c r="L259" s="214" t="str">
        <f t="shared" si="461"/>
        <v/>
      </c>
      <c r="M259" s="208"/>
      <c r="N259" s="214" t="str">
        <f t="shared" si="462"/>
        <v/>
      </c>
      <c r="O259" s="208"/>
      <c r="P259" s="214" t="str">
        <f t="shared" si="463"/>
        <v/>
      </c>
      <c r="Q259" s="208"/>
      <c r="R259" s="214" t="str">
        <f t="shared" si="464"/>
        <v/>
      </c>
      <c r="S259" s="208"/>
      <c r="T259" s="214" t="str">
        <f t="shared" si="465"/>
        <v/>
      </c>
      <c r="U259" s="208"/>
      <c r="V259" s="214" t="str">
        <f t="shared" si="466"/>
        <v/>
      </c>
      <c r="W259" s="208"/>
      <c r="X259" s="214" t="str">
        <f t="shared" si="467"/>
        <v/>
      </c>
      <c r="Y259" s="208"/>
      <c r="Z259" s="214" t="str">
        <f t="shared" si="468"/>
        <v/>
      </c>
      <c r="AA259" s="208"/>
      <c r="AB259" s="214" t="str">
        <f t="shared" si="469"/>
        <v/>
      </c>
      <c r="AC259" s="208"/>
      <c r="AD259" s="214" t="str">
        <f t="shared" si="470"/>
        <v/>
      </c>
      <c r="AE259" s="208"/>
      <c r="AF259" s="214" t="str">
        <f t="shared" si="471"/>
        <v/>
      </c>
      <c r="AG259" s="208"/>
      <c r="AH259" s="214" t="str">
        <f t="shared" si="472"/>
        <v/>
      </c>
      <c r="AI259" s="208"/>
      <c r="AJ259" s="214" t="str">
        <f t="shared" si="473"/>
        <v/>
      </c>
      <c r="AK259" s="208"/>
      <c r="AL259" s="214" t="str">
        <f t="shared" si="474"/>
        <v/>
      </c>
      <c r="AM259" s="208"/>
      <c r="AN259" s="214" t="str">
        <f t="shared" si="475"/>
        <v/>
      </c>
      <c r="AO259" s="208"/>
      <c r="AP259" s="214" t="str">
        <f t="shared" si="476"/>
        <v/>
      </c>
      <c r="AQ259" s="229"/>
      <c r="AR259" s="227">
        <f t="shared" si="477"/>
        <v>0</v>
      </c>
      <c r="AS259" s="228"/>
      <c r="AT259" s="210"/>
      <c r="AU259" s="227">
        <f t="shared" si="478"/>
        <v>0</v>
      </c>
      <c r="AV259" s="228"/>
      <c r="AW259" s="210"/>
      <c r="AX259" s="227">
        <f t="shared" si="479"/>
        <v>0</v>
      </c>
      <c r="AY259" s="228"/>
      <c r="AZ259" s="210"/>
      <c r="BA259" s="227">
        <f t="shared" si="480"/>
        <v>0</v>
      </c>
      <c r="BB259" s="228"/>
      <c r="BC259" s="210"/>
      <c r="BD259" s="227">
        <f t="shared" si="481"/>
        <v>0</v>
      </c>
      <c r="BE259" s="228"/>
      <c r="BF259" s="210"/>
      <c r="BG259" s="227">
        <f t="shared" si="482"/>
        <v>0</v>
      </c>
      <c r="BH259" s="228"/>
      <c r="BI259" s="210"/>
      <c r="BJ259" s="227">
        <f t="shared" si="483"/>
        <v>0</v>
      </c>
      <c r="BK259" s="228"/>
      <c r="BL259" s="210"/>
      <c r="BM259" s="227">
        <f t="shared" si="484"/>
        <v>0</v>
      </c>
      <c r="BN259" s="228"/>
      <c r="BO259" s="210"/>
      <c r="BP259" s="227">
        <f t="shared" si="485"/>
        <v>0</v>
      </c>
      <c r="BQ259" s="228"/>
      <c r="BR259" s="230"/>
      <c r="BS259" s="653">
        <f>BS256/BS250</f>
        <v>1</v>
      </c>
    </row>
    <row r="260" spans="1:71" ht="15.75" hidden="1" thickBot="1" x14ac:dyDescent="0.3">
      <c r="A260" s="616"/>
      <c r="B260" s="619"/>
      <c r="C260" s="622"/>
      <c r="D260" s="625"/>
      <c r="E260" s="628"/>
      <c r="F260" s="243" t="s">
        <v>64</v>
      </c>
      <c r="G260" s="220"/>
      <c r="H260" s="221" t="str">
        <f t="shared" si="459"/>
        <v/>
      </c>
      <c r="I260" s="220"/>
      <c r="J260" s="221" t="str">
        <f t="shared" si="460"/>
        <v/>
      </c>
      <c r="K260" s="220"/>
      <c r="L260" s="221" t="str">
        <f t="shared" si="461"/>
        <v/>
      </c>
      <c r="M260" s="220"/>
      <c r="N260" s="221" t="str">
        <f t="shared" si="462"/>
        <v/>
      </c>
      <c r="O260" s="220"/>
      <c r="P260" s="221" t="str">
        <f t="shared" si="463"/>
        <v/>
      </c>
      <c r="Q260" s="220"/>
      <c r="R260" s="221" t="str">
        <f t="shared" si="464"/>
        <v/>
      </c>
      <c r="S260" s="220"/>
      <c r="T260" s="221" t="str">
        <f t="shared" si="465"/>
        <v/>
      </c>
      <c r="U260" s="220"/>
      <c r="V260" s="221" t="str">
        <f t="shared" si="466"/>
        <v/>
      </c>
      <c r="W260" s="220"/>
      <c r="X260" s="221" t="str">
        <f t="shared" si="467"/>
        <v/>
      </c>
      <c r="Y260" s="220"/>
      <c r="Z260" s="221" t="str">
        <f t="shared" si="468"/>
        <v/>
      </c>
      <c r="AA260" s="220"/>
      <c r="AB260" s="221" t="str">
        <f t="shared" si="469"/>
        <v/>
      </c>
      <c r="AC260" s="220"/>
      <c r="AD260" s="221" t="str">
        <f t="shared" si="470"/>
        <v/>
      </c>
      <c r="AE260" s="220"/>
      <c r="AF260" s="221" t="str">
        <f t="shared" si="471"/>
        <v/>
      </c>
      <c r="AG260" s="220"/>
      <c r="AH260" s="221" t="str">
        <f t="shared" si="472"/>
        <v/>
      </c>
      <c r="AI260" s="220"/>
      <c r="AJ260" s="221" t="str">
        <f t="shared" si="473"/>
        <v/>
      </c>
      <c r="AK260" s="220"/>
      <c r="AL260" s="221" t="str">
        <f t="shared" si="474"/>
        <v/>
      </c>
      <c r="AM260" s="220"/>
      <c r="AN260" s="221" t="str">
        <f t="shared" si="475"/>
        <v/>
      </c>
      <c r="AO260" s="220"/>
      <c r="AP260" s="221" t="str">
        <f t="shared" si="476"/>
        <v/>
      </c>
      <c r="AQ260" s="231"/>
      <c r="AR260" s="232">
        <f t="shared" si="477"/>
        <v>0</v>
      </c>
      <c r="AS260" s="233"/>
      <c r="AT260" s="222"/>
      <c r="AU260" s="232">
        <f t="shared" si="478"/>
        <v>0</v>
      </c>
      <c r="AV260" s="233"/>
      <c r="AW260" s="222"/>
      <c r="AX260" s="232">
        <f t="shared" si="479"/>
        <v>0</v>
      </c>
      <c r="AY260" s="233"/>
      <c r="AZ260" s="222"/>
      <c r="BA260" s="232">
        <f t="shared" si="480"/>
        <v>0</v>
      </c>
      <c r="BB260" s="233"/>
      <c r="BC260" s="222"/>
      <c r="BD260" s="232">
        <f t="shared" si="481"/>
        <v>0</v>
      </c>
      <c r="BE260" s="233"/>
      <c r="BF260" s="222"/>
      <c r="BG260" s="232">
        <f t="shared" si="482"/>
        <v>0</v>
      </c>
      <c r="BH260" s="233"/>
      <c r="BI260" s="222"/>
      <c r="BJ260" s="232">
        <f t="shared" si="483"/>
        <v>0</v>
      </c>
      <c r="BK260" s="233"/>
      <c r="BL260" s="222"/>
      <c r="BM260" s="232">
        <f t="shared" si="484"/>
        <v>0</v>
      </c>
      <c r="BN260" s="233"/>
      <c r="BO260" s="222"/>
      <c r="BP260" s="232">
        <f t="shared" si="485"/>
        <v>0</v>
      </c>
      <c r="BQ260" s="233"/>
      <c r="BR260" s="234"/>
      <c r="BS260" s="654"/>
    </row>
    <row r="261" spans="1:71" ht="15" hidden="1" customHeight="1" x14ac:dyDescent="0.25">
      <c r="A261" s="643" t="s">
        <v>27</v>
      </c>
      <c r="B261" s="645" t="s">
        <v>28</v>
      </c>
      <c r="C261" s="645" t="s">
        <v>154</v>
      </c>
      <c r="D261" s="645" t="s">
        <v>30</v>
      </c>
      <c r="E261" s="635" t="s">
        <v>31</v>
      </c>
      <c r="F261" s="652" t="s">
        <v>32</v>
      </c>
      <c r="G261" s="639" t="s">
        <v>33</v>
      </c>
      <c r="H261" s="641" t="s">
        <v>34</v>
      </c>
      <c r="I261" s="639" t="s">
        <v>33</v>
      </c>
      <c r="J261" s="641" t="s">
        <v>34</v>
      </c>
      <c r="K261" s="639" t="s">
        <v>33</v>
      </c>
      <c r="L261" s="641" t="s">
        <v>34</v>
      </c>
      <c r="M261" s="639" t="s">
        <v>33</v>
      </c>
      <c r="N261" s="641" t="s">
        <v>34</v>
      </c>
      <c r="O261" s="639" t="s">
        <v>33</v>
      </c>
      <c r="P261" s="641" t="s">
        <v>34</v>
      </c>
      <c r="Q261" s="639" t="s">
        <v>33</v>
      </c>
      <c r="R261" s="641" t="s">
        <v>34</v>
      </c>
      <c r="S261" s="639" t="s">
        <v>33</v>
      </c>
      <c r="T261" s="641" t="s">
        <v>34</v>
      </c>
      <c r="U261" s="639" t="s">
        <v>33</v>
      </c>
      <c r="V261" s="641" t="s">
        <v>34</v>
      </c>
      <c r="W261" s="639" t="s">
        <v>33</v>
      </c>
      <c r="X261" s="641" t="s">
        <v>34</v>
      </c>
      <c r="Y261" s="639" t="s">
        <v>33</v>
      </c>
      <c r="Z261" s="641" t="s">
        <v>34</v>
      </c>
      <c r="AA261" s="639" t="s">
        <v>33</v>
      </c>
      <c r="AB261" s="641" t="s">
        <v>34</v>
      </c>
      <c r="AC261" s="639" t="s">
        <v>33</v>
      </c>
      <c r="AD261" s="641" t="s">
        <v>34</v>
      </c>
      <c r="AE261" s="639" t="s">
        <v>33</v>
      </c>
      <c r="AF261" s="641" t="s">
        <v>34</v>
      </c>
      <c r="AG261" s="639" t="s">
        <v>33</v>
      </c>
      <c r="AH261" s="641" t="s">
        <v>34</v>
      </c>
      <c r="AI261" s="639" t="s">
        <v>33</v>
      </c>
      <c r="AJ261" s="641" t="s">
        <v>34</v>
      </c>
      <c r="AK261" s="639" t="s">
        <v>33</v>
      </c>
      <c r="AL261" s="641" t="s">
        <v>34</v>
      </c>
      <c r="AM261" s="639" t="s">
        <v>33</v>
      </c>
      <c r="AN261" s="641" t="s">
        <v>34</v>
      </c>
      <c r="AO261" s="639" t="s">
        <v>33</v>
      </c>
      <c r="AP261" s="641" t="s">
        <v>34</v>
      </c>
      <c r="AQ261" s="633" t="s">
        <v>33</v>
      </c>
      <c r="AR261" s="635" t="s">
        <v>35</v>
      </c>
      <c r="AS261" s="637" t="s">
        <v>34</v>
      </c>
      <c r="AT261" s="633" t="s">
        <v>33</v>
      </c>
      <c r="AU261" s="635" t="s">
        <v>35</v>
      </c>
      <c r="AV261" s="637" t="s">
        <v>34</v>
      </c>
      <c r="AW261" s="633" t="s">
        <v>33</v>
      </c>
      <c r="AX261" s="635" t="s">
        <v>35</v>
      </c>
      <c r="AY261" s="637" t="s">
        <v>34</v>
      </c>
      <c r="AZ261" s="633" t="s">
        <v>33</v>
      </c>
      <c r="BA261" s="635" t="s">
        <v>35</v>
      </c>
      <c r="BB261" s="637" t="s">
        <v>34</v>
      </c>
      <c r="BC261" s="633" t="s">
        <v>33</v>
      </c>
      <c r="BD261" s="635" t="s">
        <v>35</v>
      </c>
      <c r="BE261" s="637" t="s">
        <v>34</v>
      </c>
      <c r="BF261" s="633" t="s">
        <v>33</v>
      </c>
      <c r="BG261" s="635" t="s">
        <v>35</v>
      </c>
      <c r="BH261" s="637" t="s">
        <v>34</v>
      </c>
      <c r="BI261" s="633" t="s">
        <v>33</v>
      </c>
      <c r="BJ261" s="635" t="s">
        <v>35</v>
      </c>
      <c r="BK261" s="637" t="s">
        <v>34</v>
      </c>
      <c r="BL261" s="633" t="s">
        <v>33</v>
      </c>
      <c r="BM261" s="635" t="s">
        <v>35</v>
      </c>
      <c r="BN261" s="637" t="s">
        <v>34</v>
      </c>
      <c r="BO261" s="633" t="s">
        <v>33</v>
      </c>
      <c r="BP261" s="635" t="s">
        <v>35</v>
      </c>
      <c r="BQ261" s="637" t="s">
        <v>34</v>
      </c>
      <c r="BR261" s="610" t="s">
        <v>33</v>
      </c>
      <c r="BS261" s="735" t="s">
        <v>36</v>
      </c>
    </row>
    <row r="262" spans="1:71" ht="15" hidden="1" customHeight="1" x14ac:dyDescent="0.25">
      <c r="A262" s="644"/>
      <c r="B262" s="646"/>
      <c r="C262" s="646"/>
      <c r="D262" s="646"/>
      <c r="E262" s="636"/>
      <c r="F262" s="648"/>
      <c r="G262" s="640"/>
      <c r="H262" s="642"/>
      <c r="I262" s="640"/>
      <c r="J262" s="642"/>
      <c r="K262" s="640"/>
      <c r="L262" s="642"/>
      <c r="M262" s="640"/>
      <c r="N262" s="642"/>
      <c r="O262" s="640"/>
      <c r="P262" s="642"/>
      <c r="Q262" s="640"/>
      <c r="R262" s="642"/>
      <c r="S262" s="640"/>
      <c r="T262" s="642"/>
      <c r="U262" s="640"/>
      <c r="V262" s="642"/>
      <c r="W262" s="640"/>
      <c r="X262" s="642"/>
      <c r="Y262" s="640"/>
      <c r="Z262" s="642"/>
      <c r="AA262" s="640"/>
      <c r="AB262" s="642"/>
      <c r="AC262" s="640"/>
      <c r="AD262" s="642"/>
      <c r="AE262" s="640"/>
      <c r="AF262" s="642"/>
      <c r="AG262" s="640"/>
      <c r="AH262" s="642"/>
      <c r="AI262" s="640"/>
      <c r="AJ262" s="642"/>
      <c r="AK262" s="640"/>
      <c r="AL262" s="642"/>
      <c r="AM262" s="640"/>
      <c r="AN262" s="642"/>
      <c r="AO262" s="640"/>
      <c r="AP262" s="642"/>
      <c r="AQ262" s="634"/>
      <c r="AR262" s="636"/>
      <c r="AS262" s="638"/>
      <c r="AT262" s="634"/>
      <c r="AU262" s="636"/>
      <c r="AV262" s="638"/>
      <c r="AW262" s="634"/>
      <c r="AX262" s="636"/>
      <c r="AY262" s="638"/>
      <c r="AZ262" s="634"/>
      <c r="BA262" s="636"/>
      <c r="BB262" s="638"/>
      <c r="BC262" s="634"/>
      <c r="BD262" s="636"/>
      <c r="BE262" s="638"/>
      <c r="BF262" s="634"/>
      <c r="BG262" s="636"/>
      <c r="BH262" s="638"/>
      <c r="BI262" s="634"/>
      <c r="BJ262" s="636"/>
      <c r="BK262" s="638"/>
      <c r="BL262" s="634"/>
      <c r="BM262" s="636"/>
      <c r="BN262" s="638"/>
      <c r="BO262" s="634"/>
      <c r="BP262" s="636"/>
      <c r="BQ262" s="638"/>
      <c r="BR262" s="611"/>
      <c r="BS262" s="736"/>
    </row>
    <row r="263" spans="1:71" ht="15" hidden="1" customHeight="1" x14ac:dyDescent="0.25">
      <c r="A263" s="614" t="s">
        <v>193</v>
      </c>
      <c r="B263" s="617">
        <v>1508</v>
      </c>
      <c r="C263" s="649" t="s">
        <v>319</v>
      </c>
      <c r="D263" s="623" t="s">
        <v>194</v>
      </c>
      <c r="E263" s="626" t="s">
        <v>47</v>
      </c>
      <c r="F263" s="241" t="s">
        <v>41</v>
      </c>
      <c r="G263" s="208"/>
      <c r="H263" s="209" t="str">
        <f t="shared" ref="H263:H274" si="486">IF(G263&gt;0,G263,"")</f>
        <v/>
      </c>
      <c r="I263" s="208"/>
      <c r="J263" s="209" t="str">
        <f t="shared" ref="J263:J274" si="487">IF(I263&gt;0,I263,"")</f>
        <v/>
      </c>
      <c r="K263" s="208"/>
      <c r="L263" s="209" t="str">
        <f t="shared" ref="L263:L274" si="488">IF(K263&gt;0,K263,"")</f>
        <v/>
      </c>
      <c r="M263" s="208"/>
      <c r="N263" s="209" t="str">
        <f t="shared" ref="N263:N274" si="489">IF(M263&gt;0,M263,"")</f>
        <v/>
      </c>
      <c r="O263" s="208"/>
      <c r="P263" s="209" t="str">
        <f t="shared" ref="P263:P274" si="490">IF(O263&gt;0,O263,"")</f>
        <v/>
      </c>
      <c r="Q263" s="208"/>
      <c r="R263" s="209" t="str">
        <f t="shared" ref="R263:R274" si="491">IF(Q263&gt;0,Q263,"")</f>
        <v/>
      </c>
      <c r="S263" s="208"/>
      <c r="T263" s="209" t="str">
        <f t="shared" ref="T263:T274" si="492">IF(S263&gt;0,S263,"")</f>
        <v/>
      </c>
      <c r="U263" s="208"/>
      <c r="V263" s="209" t="str">
        <f t="shared" ref="V263:V274" si="493">IF(U263&gt;0,U263,"")</f>
        <v/>
      </c>
      <c r="W263" s="208"/>
      <c r="X263" s="209" t="str">
        <f t="shared" ref="X263:X274" si="494">IF(W263&gt;0,W263,"")</f>
        <v/>
      </c>
      <c r="Y263" s="208"/>
      <c r="Z263" s="209" t="str">
        <f t="shared" ref="Z263:Z274" si="495">IF(Y263&gt;0,Y263,"")</f>
        <v/>
      </c>
      <c r="AA263" s="208"/>
      <c r="AB263" s="209" t="str">
        <f t="shared" ref="AB263:AB274" si="496">IF(AA263&gt;0,AA263,"")</f>
        <v/>
      </c>
      <c r="AC263" s="208"/>
      <c r="AD263" s="209" t="str">
        <f t="shared" ref="AD263:AD274" si="497">IF(AC263&gt;0,AC263,"")</f>
        <v/>
      </c>
      <c r="AE263" s="208"/>
      <c r="AF263" s="209" t="str">
        <f t="shared" ref="AF263:AF274" si="498">IF(AE263&gt;0,AE263,"")</f>
        <v/>
      </c>
      <c r="AG263" s="208"/>
      <c r="AH263" s="209" t="str">
        <f t="shared" ref="AH263:AH274" si="499">IF(AG263&gt;0,AG263,"")</f>
        <v/>
      </c>
      <c r="AI263" s="208"/>
      <c r="AJ263" s="209" t="str">
        <f t="shared" ref="AJ263:AJ274" si="500">IF(AI263&gt;0,AI263,"")</f>
        <v/>
      </c>
      <c r="AK263" s="208"/>
      <c r="AL263" s="209" t="str">
        <f t="shared" ref="AL263:AL274" si="501">IF(AK263&gt;0,AK263,"")</f>
        <v/>
      </c>
      <c r="AM263" s="208"/>
      <c r="AN263" s="209" t="str">
        <f t="shared" ref="AN263:AN274" si="502">IF(AM263&gt;0,AM263,"")</f>
        <v/>
      </c>
      <c r="AO263" s="208"/>
      <c r="AP263" s="209" t="str">
        <f t="shared" ref="AP263:AP274" si="503">IF(AO263&gt;0,AO263,"")</f>
        <v/>
      </c>
      <c r="AQ263" s="229"/>
      <c r="AR263" s="225">
        <f t="shared" ref="AR263:AR274" si="504">AQ263-AS263</f>
        <v>0</v>
      </c>
      <c r="AS263" s="226"/>
      <c r="AT263" s="229"/>
      <c r="AU263" s="225">
        <f t="shared" ref="AU263:AU274" si="505">AT263-AV263</f>
        <v>0</v>
      </c>
      <c r="AV263" s="226"/>
      <c r="AW263" s="229"/>
      <c r="AX263" s="225">
        <f t="shared" ref="AX263:AX274" si="506">AW263-AY263</f>
        <v>0</v>
      </c>
      <c r="AY263" s="226"/>
      <c r="AZ263" s="229"/>
      <c r="BA263" s="225">
        <f t="shared" ref="BA263:BA274" si="507">AZ263-BB263</f>
        <v>0</v>
      </c>
      <c r="BB263" s="226"/>
      <c r="BC263" s="229"/>
      <c r="BD263" s="225">
        <f t="shared" ref="BD263:BD274" si="508">BC263-BE263</f>
        <v>0</v>
      </c>
      <c r="BE263" s="226"/>
      <c r="BF263" s="229"/>
      <c r="BG263" s="225">
        <f t="shared" ref="BG263:BG274" si="509">BF263-BH263</f>
        <v>0</v>
      </c>
      <c r="BH263" s="226"/>
      <c r="BI263" s="229"/>
      <c r="BJ263" s="225">
        <f t="shared" ref="BJ263:BJ274" si="510">BI263-BK263</f>
        <v>0</v>
      </c>
      <c r="BK263" s="226"/>
      <c r="BL263" s="229"/>
      <c r="BM263" s="225">
        <f t="shared" ref="BM263:BM274" si="511">BL263-BN263</f>
        <v>0</v>
      </c>
      <c r="BN263" s="226"/>
      <c r="BO263" s="229"/>
      <c r="BP263" s="225">
        <f t="shared" ref="BP263:BP274" si="512">BO263-BQ263</f>
        <v>0</v>
      </c>
      <c r="BQ263" s="226"/>
      <c r="BR263" s="249"/>
      <c r="BS263" s="213" t="s">
        <v>42</v>
      </c>
    </row>
    <row r="264" spans="1:71" ht="15" hidden="1" x14ac:dyDescent="0.25">
      <c r="A264" s="615"/>
      <c r="B264" s="618"/>
      <c r="C264" s="650"/>
      <c r="D264" s="624"/>
      <c r="E264" s="627"/>
      <c r="F264" s="242" t="s">
        <v>53</v>
      </c>
      <c r="G264" s="208"/>
      <c r="H264" s="214" t="str">
        <f t="shared" si="486"/>
        <v/>
      </c>
      <c r="I264" s="208"/>
      <c r="J264" s="214" t="str">
        <f t="shared" si="487"/>
        <v/>
      </c>
      <c r="K264" s="208"/>
      <c r="L264" s="214" t="str">
        <f t="shared" si="488"/>
        <v/>
      </c>
      <c r="M264" s="208"/>
      <c r="N264" s="214" t="str">
        <f t="shared" si="489"/>
        <v/>
      </c>
      <c r="O264" s="208"/>
      <c r="P264" s="214" t="str">
        <f t="shared" si="490"/>
        <v/>
      </c>
      <c r="Q264" s="208"/>
      <c r="R264" s="214" t="str">
        <f t="shared" si="491"/>
        <v/>
      </c>
      <c r="S264" s="208"/>
      <c r="T264" s="214" t="str">
        <f t="shared" si="492"/>
        <v/>
      </c>
      <c r="U264" s="208"/>
      <c r="V264" s="214" t="str">
        <f t="shared" si="493"/>
        <v/>
      </c>
      <c r="W264" s="208"/>
      <c r="X264" s="214" t="str">
        <f t="shared" si="494"/>
        <v/>
      </c>
      <c r="Y264" s="208"/>
      <c r="Z264" s="214" t="str">
        <f t="shared" si="495"/>
        <v/>
      </c>
      <c r="AA264" s="208"/>
      <c r="AB264" s="214" t="str">
        <f t="shared" si="496"/>
        <v/>
      </c>
      <c r="AC264" s="208"/>
      <c r="AD264" s="214" t="str">
        <f t="shared" si="497"/>
        <v/>
      </c>
      <c r="AE264" s="208"/>
      <c r="AF264" s="214" t="str">
        <f t="shared" si="498"/>
        <v/>
      </c>
      <c r="AG264" s="208"/>
      <c r="AH264" s="214" t="str">
        <f t="shared" si="499"/>
        <v/>
      </c>
      <c r="AI264" s="208"/>
      <c r="AJ264" s="214" t="str">
        <f t="shared" si="500"/>
        <v/>
      </c>
      <c r="AK264" s="208"/>
      <c r="AL264" s="214" t="str">
        <f t="shared" si="501"/>
        <v/>
      </c>
      <c r="AM264" s="208"/>
      <c r="AN264" s="214" t="str">
        <f t="shared" si="502"/>
        <v/>
      </c>
      <c r="AO264" s="208"/>
      <c r="AP264" s="214" t="str">
        <f t="shared" si="503"/>
        <v/>
      </c>
      <c r="AQ264" s="229"/>
      <c r="AR264" s="227">
        <f t="shared" si="504"/>
        <v>0</v>
      </c>
      <c r="AS264" s="228"/>
      <c r="AT264" s="229"/>
      <c r="AU264" s="227">
        <f t="shared" si="505"/>
        <v>0</v>
      </c>
      <c r="AV264" s="228"/>
      <c r="AW264" s="229"/>
      <c r="AX264" s="227">
        <f t="shared" si="506"/>
        <v>0</v>
      </c>
      <c r="AY264" s="228"/>
      <c r="AZ264" s="229"/>
      <c r="BA264" s="227">
        <f t="shared" si="507"/>
        <v>0</v>
      </c>
      <c r="BB264" s="228"/>
      <c r="BC264" s="229"/>
      <c r="BD264" s="227">
        <f t="shared" si="508"/>
        <v>0</v>
      </c>
      <c r="BE264" s="228"/>
      <c r="BF264" s="229"/>
      <c r="BG264" s="227">
        <f t="shared" si="509"/>
        <v>0</v>
      </c>
      <c r="BH264" s="228"/>
      <c r="BI264" s="229"/>
      <c r="BJ264" s="227">
        <f t="shared" si="510"/>
        <v>0</v>
      </c>
      <c r="BK264" s="228"/>
      <c r="BL264" s="229"/>
      <c r="BM264" s="227">
        <f t="shared" si="511"/>
        <v>0</v>
      </c>
      <c r="BN264" s="228"/>
      <c r="BO264" s="229"/>
      <c r="BP264" s="227">
        <f t="shared" si="512"/>
        <v>0</v>
      </c>
      <c r="BQ264" s="228"/>
      <c r="BR264" s="249"/>
      <c r="BS264" s="629">
        <f>SUM(AQ263:AQ274,AT263:AT274,AW263:AW274,AZ263:AZ274,BC263:BC274,BR263:BR274)+SUM(AO263:AO274,AM263:AM274,AK263:AK274,AI263:AI274,AG263:AG274,AE263:AE274,AC263:AC274,AA263:AA274,Y263:Y274,W263:W274,U263:U274,S263:S274,Q261,Q263:Q274,O263:O274,M263:M274,K263:K274,I263:I274,G263:G274,Q261)</f>
        <v>3030692</v>
      </c>
    </row>
    <row r="265" spans="1:71" ht="15" hidden="1" x14ac:dyDescent="0.25">
      <c r="A265" s="615"/>
      <c r="B265" s="618"/>
      <c r="C265" s="650"/>
      <c r="D265" s="624"/>
      <c r="E265" s="627"/>
      <c r="F265" s="242" t="s">
        <v>54</v>
      </c>
      <c r="G265" s="208"/>
      <c r="H265" s="214" t="str">
        <f t="shared" si="486"/>
        <v/>
      </c>
      <c r="I265" s="208"/>
      <c r="J265" s="214" t="str">
        <f t="shared" si="487"/>
        <v/>
      </c>
      <c r="K265" s="208"/>
      <c r="L265" s="214" t="str">
        <f t="shared" si="488"/>
        <v/>
      </c>
      <c r="M265" s="208"/>
      <c r="N265" s="214" t="str">
        <f t="shared" si="489"/>
        <v/>
      </c>
      <c r="O265" s="208"/>
      <c r="P265" s="214" t="str">
        <f t="shared" si="490"/>
        <v/>
      </c>
      <c r="Q265" s="208"/>
      <c r="R265" s="214" t="str">
        <f t="shared" si="491"/>
        <v/>
      </c>
      <c r="S265" s="208"/>
      <c r="T265" s="214" t="str">
        <f t="shared" si="492"/>
        <v/>
      </c>
      <c r="U265" s="208"/>
      <c r="V265" s="214" t="str">
        <f t="shared" si="493"/>
        <v/>
      </c>
      <c r="W265" s="208"/>
      <c r="X265" s="214" t="str">
        <f t="shared" si="494"/>
        <v/>
      </c>
      <c r="Y265" s="208"/>
      <c r="Z265" s="214" t="str">
        <f t="shared" si="495"/>
        <v/>
      </c>
      <c r="AA265" s="208">
        <v>312000</v>
      </c>
      <c r="AB265" s="214">
        <f t="shared" si="496"/>
        <v>312000</v>
      </c>
      <c r="AC265" s="208"/>
      <c r="AD265" s="214" t="str">
        <f t="shared" si="497"/>
        <v/>
      </c>
      <c r="AE265" s="208"/>
      <c r="AF265" s="214" t="str">
        <f t="shared" si="498"/>
        <v/>
      </c>
      <c r="AG265" s="208"/>
      <c r="AH265" s="214" t="str">
        <f t="shared" si="499"/>
        <v/>
      </c>
      <c r="AI265" s="208"/>
      <c r="AJ265" s="214" t="str">
        <f t="shared" si="500"/>
        <v/>
      </c>
      <c r="AK265" s="208"/>
      <c r="AL265" s="214" t="str">
        <f t="shared" si="501"/>
        <v/>
      </c>
      <c r="AM265" s="208"/>
      <c r="AN265" s="214" t="str">
        <f t="shared" si="502"/>
        <v/>
      </c>
      <c r="AO265" s="208"/>
      <c r="AP265" s="214" t="str">
        <f t="shared" si="503"/>
        <v/>
      </c>
      <c r="AQ265" s="229"/>
      <c r="AR265" s="227">
        <f t="shared" si="504"/>
        <v>0</v>
      </c>
      <c r="AS265" s="228"/>
      <c r="AT265" s="229"/>
      <c r="AU265" s="227">
        <f t="shared" si="505"/>
        <v>0</v>
      </c>
      <c r="AV265" s="228"/>
      <c r="AW265" s="229"/>
      <c r="AX265" s="227">
        <f t="shared" si="506"/>
        <v>0</v>
      </c>
      <c r="AY265" s="228"/>
      <c r="AZ265" s="229"/>
      <c r="BA265" s="227">
        <f t="shared" si="507"/>
        <v>0</v>
      </c>
      <c r="BB265" s="228"/>
      <c r="BC265" s="229"/>
      <c r="BD265" s="227">
        <f t="shared" si="508"/>
        <v>0</v>
      </c>
      <c r="BE265" s="228"/>
      <c r="BF265" s="229"/>
      <c r="BG265" s="227">
        <f t="shared" si="509"/>
        <v>0</v>
      </c>
      <c r="BH265" s="228"/>
      <c r="BI265" s="229"/>
      <c r="BJ265" s="227">
        <f t="shared" si="510"/>
        <v>0</v>
      </c>
      <c r="BK265" s="228"/>
      <c r="BL265" s="229"/>
      <c r="BM265" s="227">
        <f t="shared" si="511"/>
        <v>0</v>
      </c>
      <c r="BN265" s="228"/>
      <c r="BO265" s="229"/>
      <c r="BP265" s="227">
        <f t="shared" si="512"/>
        <v>0</v>
      </c>
      <c r="BQ265" s="228"/>
      <c r="BR265" s="249"/>
      <c r="BS265" s="629"/>
    </row>
    <row r="266" spans="1:71" ht="15" hidden="1" x14ac:dyDescent="0.25">
      <c r="A266" s="615"/>
      <c r="B266" s="618"/>
      <c r="C266" s="650"/>
      <c r="D266" s="624"/>
      <c r="E266" s="627"/>
      <c r="F266" s="242" t="s">
        <v>55</v>
      </c>
      <c r="G266" s="208"/>
      <c r="H266" s="217" t="str">
        <f t="shared" si="486"/>
        <v/>
      </c>
      <c r="I266" s="208"/>
      <c r="J266" s="217" t="str">
        <f t="shared" si="487"/>
        <v/>
      </c>
      <c r="K266" s="208"/>
      <c r="L266" s="217" t="str">
        <f t="shared" si="488"/>
        <v/>
      </c>
      <c r="M266" s="208"/>
      <c r="N266" s="217" t="str">
        <f t="shared" si="489"/>
        <v/>
      </c>
      <c r="O266" s="208"/>
      <c r="P266" s="217" t="str">
        <f t="shared" si="490"/>
        <v/>
      </c>
      <c r="Q266" s="208"/>
      <c r="R266" s="217" t="str">
        <f t="shared" si="491"/>
        <v/>
      </c>
      <c r="S266" s="208"/>
      <c r="T266" s="217" t="str">
        <f t="shared" si="492"/>
        <v/>
      </c>
      <c r="U266" s="208"/>
      <c r="V266" s="217" t="str">
        <f t="shared" si="493"/>
        <v/>
      </c>
      <c r="W266" s="208"/>
      <c r="X266" s="217" t="str">
        <f t="shared" si="494"/>
        <v/>
      </c>
      <c r="Y266" s="208"/>
      <c r="Z266" s="217" t="str">
        <f t="shared" si="495"/>
        <v/>
      </c>
      <c r="AA266" s="208"/>
      <c r="AB266" s="217" t="str">
        <f t="shared" si="496"/>
        <v/>
      </c>
      <c r="AC266" s="208"/>
      <c r="AD266" s="217" t="str">
        <f t="shared" si="497"/>
        <v/>
      </c>
      <c r="AE266" s="208"/>
      <c r="AF266" s="217" t="str">
        <f t="shared" si="498"/>
        <v/>
      </c>
      <c r="AG266" s="208">
        <v>696000</v>
      </c>
      <c r="AH266" s="217">
        <f t="shared" si="499"/>
        <v>696000</v>
      </c>
      <c r="AI266" s="208"/>
      <c r="AJ266" s="217" t="str">
        <f t="shared" si="500"/>
        <v/>
      </c>
      <c r="AK266" s="208"/>
      <c r="AL266" s="217" t="str">
        <f t="shared" si="501"/>
        <v/>
      </c>
      <c r="AM266" s="208"/>
      <c r="AN266" s="217" t="str">
        <f t="shared" si="502"/>
        <v/>
      </c>
      <c r="AO266" s="208"/>
      <c r="AP266" s="217" t="str">
        <f t="shared" si="503"/>
        <v/>
      </c>
      <c r="AQ266" s="229"/>
      <c r="AR266" s="227">
        <f t="shared" si="504"/>
        <v>0</v>
      </c>
      <c r="AS266" s="228"/>
      <c r="AT266" s="229"/>
      <c r="AU266" s="227">
        <f t="shared" si="505"/>
        <v>0</v>
      </c>
      <c r="AV266" s="228"/>
      <c r="AW266" s="229"/>
      <c r="AX266" s="227">
        <f t="shared" si="506"/>
        <v>0</v>
      </c>
      <c r="AY266" s="228"/>
      <c r="AZ266" s="229"/>
      <c r="BA266" s="227">
        <f t="shared" si="507"/>
        <v>0</v>
      </c>
      <c r="BB266" s="228"/>
      <c r="BC266" s="229"/>
      <c r="BD266" s="227">
        <f t="shared" si="508"/>
        <v>0</v>
      </c>
      <c r="BE266" s="228"/>
      <c r="BF266" s="229"/>
      <c r="BG266" s="227">
        <f t="shared" si="509"/>
        <v>0</v>
      </c>
      <c r="BH266" s="228"/>
      <c r="BI266" s="229"/>
      <c r="BJ266" s="227">
        <f t="shared" si="510"/>
        <v>0</v>
      </c>
      <c r="BK266" s="228"/>
      <c r="BL266" s="229"/>
      <c r="BM266" s="227">
        <f t="shared" si="511"/>
        <v>0</v>
      </c>
      <c r="BN266" s="228"/>
      <c r="BO266" s="229"/>
      <c r="BP266" s="227">
        <f t="shared" si="512"/>
        <v>0</v>
      </c>
      <c r="BQ266" s="228"/>
      <c r="BR266" s="249"/>
      <c r="BS266" s="218" t="s">
        <v>43</v>
      </c>
    </row>
    <row r="267" spans="1:71" ht="15" hidden="1" x14ac:dyDescent="0.25">
      <c r="A267" s="615"/>
      <c r="B267" s="618"/>
      <c r="C267" s="650"/>
      <c r="D267" s="624"/>
      <c r="E267" s="627"/>
      <c r="F267" s="242" t="s">
        <v>56</v>
      </c>
      <c r="G267" s="208"/>
      <c r="H267" s="217" t="str">
        <f t="shared" si="486"/>
        <v/>
      </c>
      <c r="I267" s="208"/>
      <c r="J267" s="217" t="str">
        <f t="shared" si="487"/>
        <v/>
      </c>
      <c r="K267" s="208"/>
      <c r="L267" s="217" t="str">
        <f t="shared" si="488"/>
        <v/>
      </c>
      <c r="M267" s="208"/>
      <c r="N267" s="217" t="str">
        <f t="shared" si="489"/>
        <v/>
      </c>
      <c r="O267" s="208"/>
      <c r="P267" s="217" t="str">
        <f t="shared" si="490"/>
        <v/>
      </c>
      <c r="Q267" s="208"/>
      <c r="R267" s="217" t="str">
        <f t="shared" si="491"/>
        <v/>
      </c>
      <c r="S267" s="208"/>
      <c r="T267" s="217" t="str">
        <f t="shared" si="492"/>
        <v/>
      </c>
      <c r="U267" s="208"/>
      <c r="V267" s="217" t="str">
        <f t="shared" si="493"/>
        <v/>
      </c>
      <c r="W267" s="208"/>
      <c r="X267" s="217" t="str">
        <f t="shared" si="494"/>
        <v/>
      </c>
      <c r="Y267" s="208"/>
      <c r="Z267" s="217" t="str">
        <f t="shared" si="495"/>
        <v/>
      </c>
      <c r="AA267" s="208"/>
      <c r="AB267" s="217" t="str">
        <f t="shared" si="496"/>
        <v/>
      </c>
      <c r="AC267" s="208"/>
      <c r="AD267" s="217" t="str">
        <f t="shared" si="497"/>
        <v/>
      </c>
      <c r="AE267" s="208"/>
      <c r="AF267" s="217" t="str">
        <f t="shared" si="498"/>
        <v/>
      </c>
      <c r="AG267" s="208">
        <v>555000</v>
      </c>
      <c r="AH267" s="217">
        <f t="shared" si="499"/>
        <v>555000</v>
      </c>
      <c r="AI267" s="208"/>
      <c r="AJ267" s="217" t="str">
        <f t="shared" si="500"/>
        <v/>
      </c>
      <c r="AK267" s="208"/>
      <c r="AL267" s="217" t="str">
        <f t="shared" si="501"/>
        <v/>
      </c>
      <c r="AM267" s="208"/>
      <c r="AN267" s="217" t="str">
        <f t="shared" si="502"/>
        <v/>
      </c>
      <c r="AO267" s="208"/>
      <c r="AP267" s="217" t="str">
        <f t="shared" si="503"/>
        <v/>
      </c>
      <c r="AQ267" s="229"/>
      <c r="AR267" s="227">
        <f t="shared" si="504"/>
        <v>0</v>
      </c>
      <c r="AS267" s="228"/>
      <c r="AT267" s="229"/>
      <c r="AU267" s="227">
        <f t="shared" si="505"/>
        <v>0</v>
      </c>
      <c r="AV267" s="228"/>
      <c r="AW267" s="229"/>
      <c r="AX267" s="227">
        <f t="shared" si="506"/>
        <v>0</v>
      </c>
      <c r="AY267" s="228"/>
      <c r="AZ267" s="229"/>
      <c r="BA267" s="227">
        <f t="shared" si="507"/>
        <v>0</v>
      </c>
      <c r="BB267" s="228"/>
      <c r="BC267" s="229"/>
      <c r="BD267" s="227">
        <f t="shared" si="508"/>
        <v>0</v>
      </c>
      <c r="BE267" s="228"/>
      <c r="BF267" s="229"/>
      <c r="BG267" s="227">
        <f t="shared" si="509"/>
        <v>0</v>
      </c>
      <c r="BH267" s="228"/>
      <c r="BI267" s="229"/>
      <c r="BJ267" s="227">
        <f t="shared" si="510"/>
        <v>0</v>
      </c>
      <c r="BK267" s="228"/>
      <c r="BL267" s="229"/>
      <c r="BM267" s="227">
        <f t="shared" si="511"/>
        <v>0</v>
      </c>
      <c r="BN267" s="228"/>
      <c r="BO267" s="229"/>
      <c r="BP267" s="227">
        <f t="shared" si="512"/>
        <v>0</v>
      </c>
      <c r="BQ267" s="228"/>
      <c r="BR267" s="249"/>
      <c r="BS267" s="629">
        <f>SUM(AR263:AR274,AU263:AU274,AX263:AX274,BA263:BA274,BD263:BD274)</f>
        <v>-123</v>
      </c>
    </row>
    <row r="268" spans="1:71" ht="15" hidden="1" x14ac:dyDescent="0.25">
      <c r="A268" s="615"/>
      <c r="B268" s="618"/>
      <c r="C268" s="650"/>
      <c r="D268" s="624"/>
      <c r="E268" s="627"/>
      <c r="F268" s="242" t="s">
        <v>57</v>
      </c>
      <c r="G268" s="208"/>
      <c r="H268" s="214" t="str">
        <f t="shared" si="486"/>
        <v/>
      </c>
      <c r="I268" s="208"/>
      <c r="J268" s="214" t="str">
        <f t="shared" si="487"/>
        <v/>
      </c>
      <c r="K268" s="208"/>
      <c r="L268" s="214" t="str">
        <f t="shared" si="488"/>
        <v/>
      </c>
      <c r="M268" s="208"/>
      <c r="N268" s="214" t="str">
        <f t="shared" si="489"/>
        <v/>
      </c>
      <c r="O268" s="208"/>
      <c r="P268" s="214" t="str">
        <f t="shared" si="490"/>
        <v/>
      </c>
      <c r="Q268" s="208"/>
      <c r="R268" s="214" t="str">
        <f t="shared" si="491"/>
        <v/>
      </c>
      <c r="S268" s="208"/>
      <c r="T268" s="214" t="str">
        <f t="shared" si="492"/>
        <v/>
      </c>
      <c r="U268" s="208"/>
      <c r="V268" s="214" t="str">
        <f t="shared" si="493"/>
        <v/>
      </c>
      <c r="W268" s="208"/>
      <c r="X268" s="214" t="str">
        <f t="shared" si="494"/>
        <v/>
      </c>
      <c r="Y268" s="208"/>
      <c r="Z268" s="214" t="str">
        <f t="shared" si="495"/>
        <v/>
      </c>
      <c r="AA268" s="208"/>
      <c r="AB268" s="214" t="str">
        <f t="shared" si="496"/>
        <v/>
      </c>
      <c r="AC268" s="208"/>
      <c r="AD268" s="214" t="str">
        <f t="shared" si="497"/>
        <v/>
      </c>
      <c r="AE268" s="208"/>
      <c r="AF268" s="214" t="str">
        <f t="shared" si="498"/>
        <v/>
      </c>
      <c r="AG268" s="208"/>
      <c r="AH268" s="214" t="str">
        <f t="shared" si="499"/>
        <v/>
      </c>
      <c r="AI268" s="208"/>
      <c r="AJ268" s="214" t="str">
        <f t="shared" si="500"/>
        <v/>
      </c>
      <c r="AK268" s="208"/>
      <c r="AL268" s="214" t="str">
        <f t="shared" si="501"/>
        <v/>
      </c>
      <c r="AM268" s="208"/>
      <c r="AN268" s="214" t="str">
        <f t="shared" si="502"/>
        <v/>
      </c>
      <c r="AO268" s="208"/>
      <c r="AP268" s="214" t="str">
        <f t="shared" si="503"/>
        <v/>
      </c>
      <c r="AQ268" s="229">
        <v>1296977</v>
      </c>
      <c r="AR268" s="227">
        <f t="shared" si="504"/>
        <v>-123</v>
      </c>
      <c r="AS268" s="228">
        <v>1297100</v>
      </c>
      <c r="AT268" s="229">
        <v>170715</v>
      </c>
      <c r="AU268" s="227">
        <f t="shared" si="505"/>
        <v>0</v>
      </c>
      <c r="AV268" s="228">
        <v>170715</v>
      </c>
      <c r="AW268" s="229"/>
      <c r="AX268" s="227">
        <f t="shared" si="506"/>
        <v>0</v>
      </c>
      <c r="AY268" s="228"/>
      <c r="AZ268" s="229"/>
      <c r="BA268" s="227">
        <f t="shared" si="507"/>
        <v>0</v>
      </c>
      <c r="BB268" s="228"/>
      <c r="BC268" s="229"/>
      <c r="BD268" s="227">
        <f t="shared" si="508"/>
        <v>0</v>
      </c>
      <c r="BE268" s="228"/>
      <c r="BF268" s="229"/>
      <c r="BG268" s="227">
        <f t="shared" si="509"/>
        <v>0</v>
      </c>
      <c r="BH268" s="228"/>
      <c r="BI268" s="229"/>
      <c r="BJ268" s="227">
        <f t="shared" si="510"/>
        <v>0</v>
      </c>
      <c r="BK268" s="228"/>
      <c r="BL268" s="229"/>
      <c r="BM268" s="227">
        <f t="shared" si="511"/>
        <v>0</v>
      </c>
      <c r="BN268" s="228"/>
      <c r="BO268" s="229"/>
      <c r="BP268" s="227">
        <f t="shared" si="512"/>
        <v>0</v>
      </c>
      <c r="BQ268" s="228"/>
      <c r="BR268" s="249"/>
      <c r="BS268" s="630"/>
    </row>
    <row r="269" spans="1:71" ht="15" hidden="1" x14ac:dyDescent="0.25">
      <c r="A269" s="615"/>
      <c r="B269" s="618"/>
      <c r="C269" s="650"/>
      <c r="D269" s="624"/>
      <c r="E269" s="627"/>
      <c r="F269" s="242" t="s">
        <v>58</v>
      </c>
      <c r="G269" s="208"/>
      <c r="H269" s="214" t="str">
        <f t="shared" si="486"/>
        <v/>
      </c>
      <c r="I269" s="208"/>
      <c r="J269" s="214" t="str">
        <f t="shared" si="487"/>
        <v/>
      </c>
      <c r="K269" s="208"/>
      <c r="L269" s="214" t="str">
        <f t="shared" si="488"/>
        <v/>
      </c>
      <c r="M269" s="208"/>
      <c r="N269" s="214" t="str">
        <f t="shared" si="489"/>
        <v/>
      </c>
      <c r="O269" s="208"/>
      <c r="P269" s="214" t="str">
        <f t="shared" si="490"/>
        <v/>
      </c>
      <c r="Q269" s="208"/>
      <c r="R269" s="214" t="str">
        <f t="shared" si="491"/>
        <v/>
      </c>
      <c r="S269" s="208"/>
      <c r="T269" s="214" t="str">
        <f t="shared" si="492"/>
        <v/>
      </c>
      <c r="U269" s="208"/>
      <c r="V269" s="214" t="str">
        <f t="shared" si="493"/>
        <v/>
      </c>
      <c r="W269" s="208"/>
      <c r="X269" s="214" t="str">
        <f t="shared" si="494"/>
        <v/>
      </c>
      <c r="Y269" s="208"/>
      <c r="Z269" s="214" t="str">
        <f t="shared" si="495"/>
        <v/>
      </c>
      <c r="AA269" s="208"/>
      <c r="AB269" s="214" t="str">
        <f t="shared" si="496"/>
        <v/>
      </c>
      <c r="AC269" s="208"/>
      <c r="AD269" s="214" t="str">
        <f t="shared" si="497"/>
        <v/>
      </c>
      <c r="AE269" s="208"/>
      <c r="AF269" s="214" t="str">
        <f t="shared" si="498"/>
        <v/>
      </c>
      <c r="AG269" s="208"/>
      <c r="AH269" s="214" t="str">
        <f t="shared" si="499"/>
        <v/>
      </c>
      <c r="AI269" s="208"/>
      <c r="AJ269" s="214" t="str">
        <f t="shared" si="500"/>
        <v/>
      </c>
      <c r="AK269" s="208"/>
      <c r="AL269" s="214" t="str">
        <f t="shared" si="501"/>
        <v/>
      </c>
      <c r="AM269" s="208"/>
      <c r="AN269" s="214" t="str">
        <f t="shared" si="502"/>
        <v/>
      </c>
      <c r="AO269" s="208"/>
      <c r="AP269" s="214" t="str">
        <f t="shared" si="503"/>
        <v/>
      </c>
      <c r="AQ269" s="229"/>
      <c r="AR269" s="227">
        <f t="shared" si="504"/>
        <v>0</v>
      </c>
      <c r="AS269" s="228"/>
      <c r="AT269" s="229"/>
      <c r="AU269" s="227">
        <f t="shared" si="505"/>
        <v>0</v>
      </c>
      <c r="AV269" s="228"/>
      <c r="AW269" s="229"/>
      <c r="AX269" s="227">
        <f t="shared" si="506"/>
        <v>0</v>
      </c>
      <c r="AY269" s="228"/>
      <c r="AZ269" s="229"/>
      <c r="BA269" s="227">
        <f t="shared" si="507"/>
        <v>0</v>
      </c>
      <c r="BB269" s="228"/>
      <c r="BC269" s="229"/>
      <c r="BD269" s="227">
        <f t="shared" si="508"/>
        <v>0</v>
      </c>
      <c r="BE269" s="228"/>
      <c r="BF269" s="229"/>
      <c r="BG269" s="227">
        <f t="shared" si="509"/>
        <v>0</v>
      </c>
      <c r="BH269" s="228"/>
      <c r="BI269" s="229"/>
      <c r="BJ269" s="227">
        <f t="shared" si="510"/>
        <v>0</v>
      </c>
      <c r="BK269" s="228"/>
      <c r="BL269" s="229"/>
      <c r="BM269" s="227">
        <f t="shared" si="511"/>
        <v>0</v>
      </c>
      <c r="BN269" s="228"/>
      <c r="BO269" s="229"/>
      <c r="BP269" s="227">
        <f t="shared" si="512"/>
        <v>0</v>
      </c>
      <c r="BQ269" s="228"/>
      <c r="BR269" s="249"/>
      <c r="BS269" s="218" t="s">
        <v>44</v>
      </c>
    </row>
    <row r="270" spans="1:71" ht="15" hidden="1" x14ac:dyDescent="0.25">
      <c r="A270" s="615"/>
      <c r="B270" s="618"/>
      <c r="C270" s="650"/>
      <c r="D270" s="624"/>
      <c r="E270" s="627"/>
      <c r="F270" s="242" t="s">
        <v>59</v>
      </c>
      <c r="G270" s="208"/>
      <c r="H270" s="214" t="str">
        <f t="shared" si="486"/>
        <v/>
      </c>
      <c r="I270" s="208"/>
      <c r="J270" s="214" t="str">
        <f t="shared" si="487"/>
        <v/>
      </c>
      <c r="K270" s="208"/>
      <c r="L270" s="214" t="str">
        <f t="shared" si="488"/>
        <v/>
      </c>
      <c r="M270" s="208"/>
      <c r="N270" s="214" t="str">
        <f t="shared" si="489"/>
        <v/>
      </c>
      <c r="O270" s="208"/>
      <c r="P270" s="214" t="str">
        <f t="shared" si="490"/>
        <v/>
      </c>
      <c r="Q270" s="208"/>
      <c r="R270" s="214" t="str">
        <f t="shared" si="491"/>
        <v/>
      </c>
      <c r="S270" s="208"/>
      <c r="T270" s="214" t="str">
        <f t="shared" si="492"/>
        <v/>
      </c>
      <c r="U270" s="208"/>
      <c r="V270" s="214" t="str">
        <f t="shared" si="493"/>
        <v/>
      </c>
      <c r="W270" s="208"/>
      <c r="X270" s="214" t="str">
        <f t="shared" si="494"/>
        <v/>
      </c>
      <c r="Y270" s="208"/>
      <c r="Z270" s="214" t="str">
        <f t="shared" si="495"/>
        <v/>
      </c>
      <c r="AA270" s="208"/>
      <c r="AB270" s="214" t="str">
        <f t="shared" si="496"/>
        <v/>
      </c>
      <c r="AC270" s="208"/>
      <c r="AD270" s="214" t="str">
        <f t="shared" si="497"/>
        <v/>
      </c>
      <c r="AE270" s="208"/>
      <c r="AF270" s="214" t="str">
        <f t="shared" si="498"/>
        <v/>
      </c>
      <c r="AG270" s="208"/>
      <c r="AH270" s="214" t="str">
        <f t="shared" si="499"/>
        <v/>
      </c>
      <c r="AI270" s="208"/>
      <c r="AJ270" s="214" t="str">
        <f t="shared" si="500"/>
        <v/>
      </c>
      <c r="AK270" s="208"/>
      <c r="AL270" s="214" t="str">
        <f t="shared" si="501"/>
        <v/>
      </c>
      <c r="AM270" s="208"/>
      <c r="AN270" s="214" t="str">
        <f t="shared" si="502"/>
        <v/>
      </c>
      <c r="AO270" s="208"/>
      <c r="AP270" s="214" t="str">
        <f t="shared" si="503"/>
        <v/>
      </c>
      <c r="AQ270" s="229"/>
      <c r="AR270" s="227">
        <f t="shared" si="504"/>
        <v>0</v>
      </c>
      <c r="AS270" s="228"/>
      <c r="AT270" s="229"/>
      <c r="AU270" s="227">
        <f t="shared" si="505"/>
        <v>0</v>
      </c>
      <c r="AV270" s="228"/>
      <c r="AW270" s="229"/>
      <c r="AX270" s="227">
        <f t="shared" si="506"/>
        <v>0</v>
      </c>
      <c r="AY270" s="228"/>
      <c r="AZ270" s="229"/>
      <c r="BA270" s="227">
        <f t="shared" si="507"/>
        <v>0</v>
      </c>
      <c r="BB270" s="228"/>
      <c r="BC270" s="229"/>
      <c r="BD270" s="227">
        <f t="shared" si="508"/>
        <v>0</v>
      </c>
      <c r="BE270" s="228"/>
      <c r="BF270" s="229"/>
      <c r="BG270" s="227">
        <f t="shared" si="509"/>
        <v>0</v>
      </c>
      <c r="BH270" s="228"/>
      <c r="BI270" s="229"/>
      <c r="BJ270" s="227">
        <f t="shared" si="510"/>
        <v>0</v>
      </c>
      <c r="BK270" s="228"/>
      <c r="BL270" s="229"/>
      <c r="BM270" s="227">
        <f t="shared" si="511"/>
        <v>0</v>
      </c>
      <c r="BN270" s="228"/>
      <c r="BO270" s="229"/>
      <c r="BP270" s="227">
        <f t="shared" si="512"/>
        <v>0</v>
      </c>
      <c r="BQ270" s="228"/>
      <c r="BR270" s="249"/>
      <c r="BS270" s="629">
        <f>SUM(AS263:AS274,AV263:AV274,AY263:AY274,BB263:BB274,BE263:BE274)+SUM(AP263:AP274,AN263:AN274,AL263:AL274,AJ263:AJ274,AH263:AH274,AF263:AF274,AD263:AD274,AB263:AB274,Z263:Z274,X263:X274,V263:V274,T263:T274,R263:R274,P263:P274,N263:N274,L263:L274,J263:J274,H263:H274)</f>
        <v>3030815</v>
      </c>
    </row>
    <row r="271" spans="1:71" ht="15" hidden="1" x14ac:dyDescent="0.25">
      <c r="A271" s="615"/>
      <c r="B271" s="618"/>
      <c r="C271" s="650"/>
      <c r="D271" s="624"/>
      <c r="E271" s="627"/>
      <c r="F271" s="242" t="s">
        <v>60</v>
      </c>
      <c r="G271" s="208"/>
      <c r="H271" s="214" t="str">
        <f t="shared" si="486"/>
        <v/>
      </c>
      <c r="I271" s="208"/>
      <c r="J271" s="214" t="str">
        <f t="shared" si="487"/>
        <v/>
      </c>
      <c r="K271" s="208"/>
      <c r="L271" s="214" t="str">
        <f t="shared" si="488"/>
        <v/>
      </c>
      <c r="M271" s="208"/>
      <c r="N271" s="214" t="str">
        <f t="shared" si="489"/>
        <v/>
      </c>
      <c r="O271" s="208"/>
      <c r="P271" s="214" t="str">
        <f t="shared" si="490"/>
        <v/>
      </c>
      <c r="Q271" s="208"/>
      <c r="R271" s="214" t="str">
        <f t="shared" si="491"/>
        <v/>
      </c>
      <c r="S271" s="208"/>
      <c r="T271" s="214" t="str">
        <f t="shared" si="492"/>
        <v/>
      </c>
      <c r="U271" s="208"/>
      <c r="V271" s="214" t="str">
        <f t="shared" si="493"/>
        <v/>
      </c>
      <c r="W271" s="208"/>
      <c r="X271" s="214" t="str">
        <f t="shared" si="494"/>
        <v/>
      </c>
      <c r="Y271" s="208"/>
      <c r="Z271" s="214" t="str">
        <f t="shared" si="495"/>
        <v/>
      </c>
      <c r="AA271" s="208"/>
      <c r="AB271" s="214" t="str">
        <f t="shared" si="496"/>
        <v/>
      </c>
      <c r="AC271" s="208"/>
      <c r="AD271" s="214" t="str">
        <f t="shared" si="497"/>
        <v/>
      </c>
      <c r="AE271" s="208"/>
      <c r="AF271" s="214" t="str">
        <f t="shared" si="498"/>
        <v/>
      </c>
      <c r="AG271" s="208"/>
      <c r="AH271" s="214" t="str">
        <f t="shared" si="499"/>
        <v/>
      </c>
      <c r="AI271" s="208"/>
      <c r="AJ271" s="214" t="str">
        <f t="shared" si="500"/>
        <v/>
      </c>
      <c r="AK271" s="208"/>
      <c r="AL271" s="214" t="str">
        <f t="shared" si="501"/>
        <v/>
      </c>
      <c r="AM271" s="208"/>
      <c r="AN271" s="214" t="str">
        <f t="shared" si="502"/>
        <v/>
      </c>
      <c r="AO271" s="208"/>
      <c r="AP271" s="214" t="str">
        <f t="shared" si="503"/>
        <v/>
      </c>
      <c r="AQ271" s="229"/>
      <c r="AR271" s="227">
        <f t="shared" si="504"/>
        <v>0</v>
      </c>
      <c r="AS271" s="228"/>
      <c r="AT271" s="229"/>
      <c r="AU271" s="227">
        <f t="shared" si="505"/>
        <v>0</v>
      </c>
      <c r="AV271" s="228"/>
      <c r="AW271" s="229"/>
      <c r="AX271" s="227">
        <f t="shared" si="506"/>
        <v>0</v>
      </c>
      <c r="AY271" s="228"/>
      <c r="AZ271" s="229"/>
      <c r="BA271" s="227">
        <f t="shared" si="507"/>
        <v>0</v>
      </c>
      <c r="BB271" s="228"/>
      <c r="BC271" s="229"/>
      <c r="BD271" s="227">
        <f t="shared" si="508"/>
        <v>0</v>
      </c>
      <c r="BE271" s="228"/>
      <c r="BF271" s="229"/>
      <c r="BG271" s="227">
        <f t="shared" si="509"/>
        <v>0</v>
      </c>
      <c r="BH271" s="228"/>
      <c r="BI271" s="229"/>
      <c r="BJ271" s="227">
        <f t="shared" si="510"/>
        <v>0</v>
      </c>
      <c r="BK271" s="228"/>
      <c r="BL271" s="229"/>
      <c r="BM271" s="227">
        <f t="shared" si="511"/>
        <v>0</v>
      </c>
      <c r="BN271" s="228"/>
      <c r="BO271" s="229"/>
      <c r="BP271" s="227">
        <f t="shared" si="512"/>
        <v>0</v>
      </c>
      <c r="BQ271" s="228"/>
      <c r="BR271" s="249"/>
      <c r="BS271" s="629"/>
    </row>
    <row r="272" spans="1:71" ht="15" hidden="1" x14ac:dyDescent="0.25">
      <c r="A272" s="615"/>
      <c r="B272" s="618"/>
      <c r="C272" s="650"/>
      <c r="D272" s="624"/>
      <c r="E272" s="627"/>
      <c r="F272" s="242" t="s">
        <v>61</v>
      </c>
      <c r="G272" s="208"/>
      <c r="H272" s="217" t="str">
        <f t="shared" si="486"/>
        <v/>
      </c>
      <c r="I272" s="208"/>
      <c r="J272" s="217" t="str">
        <f t="shared" si="487"/>
        <v/>
      </c>
      <c r="K272" s="208"/>
      <c r="L272" s="217" t="str">
        <f t="shared" si="488"/>
        <v/>
      </c>
      <c r="M272" s="208"/>
      <c r="N272" s="217" t="str">
        <f t="shared" si="489"/>
        <v/>
      </c>
      <c r="O272" s="208"/>
      <c r="P272" s="217" t="str">
        <f t="shared" si="490"/>
        <v/>
      </c>
      <c r="Q272" s="208"/>
      <c r="R272" s="217" t="str">
        <f t="shared" si="491"/>
        <v/>
      </c>
      <c r="S272" s="208"/>
      <c r="T272" s="217" t="str">
        <f t="shared" si="492"/>
        <v/>
      </c>
      <c r="U272" s="208"/>
      <c r="V272" s="217" t="str">
        <f t="shared" si="493"/>
        <v/>
      </c>
      <c r="W272" s="208"/>
      <c r="X272" s="217" t="str">
        <f t="shared" si="494"/>
        <v/>
      </c>
      <c r="Y272" s="208"/>
      <c r="Z272" s="217" t="str">
        <f t="shared" si="495"/>
        <v/>
      </c>
      <c r="AA272" s="208"/>
      <c r="AB272" s="217" t="str">
        <f t="shared" si="496"/>
        <v/>
      </c>
      <c r="AC272" s="208"/>
      <c r="AD272" s="217" t="str">
        <f t="shared" si="497"/>
        <v/>
      </c>
      <c r="AE272" s="208"/>
      <c r="AF272" s="217" t="str">
        <f t="shared" si="498"/>
        <v/>
      </c>
      <c r="AG272" s="208"/>
      <c r="AH272" s="217" t="str">
        <f t="shared" si="499"/>
        <v/>
      </c>
      <c r="AI272" s="208"/>
      <c r="AJ272" s="217" t="str">
        <f t="shared" si="500"/>
        <v/>
      </c>
      <c r="AK272" s="208"/>
      <c r="AL272" s="217" t="str">
        <f t="shared" si="501"/>
        <v/>
      </c>
      <c r="AM272" s="208"/>
      <c r="AN272" s="217" t="str">
        <f t="shared" si="502"/>
        <v/>
      </c>
      <c r="AO272" s="208"/>
      <c r="AP272" s="217" t="str">
        <f t="shared" si="503"/>
        <v/>
      </c>
      <c r="AQ272" s="229"/>
      <c r="AR272" s="227">
        <f t="shared" si="504"/>
        <v>0</v>
      </c>
      <c r="AS272" s="228"/>
      <c r="AT272" s="229"/>
      <c r="AU272" s="227">
        <f t="shared" si="505"/>
        <v>0</v>
      </c>
      <c r="AV272" s="228"/>
      <c r="AW272" s="229"/>
      <c r="AX272" s="227">
        <f t="shared" si="506"/>
        <v>0</v>
      </c>
      <c r="AY272" s="228"/>
      <c r="AZ272" s="229"/>
      <c r="BA272" s="227">
        <f t="shared" si="507"/>
        <v>0</v>
      </c>
      <c r="BB272" s="228"/>
      <c r="BC272" s="229"/>
      <c r="BD272" s="227">
        <f t="shared" si="508"/>
        <v>0</v>
      </c>
      <c r="BE272" s="228"/>
      <c r="BF272" s="229"/>
      <c r="BG272" s="227">
        <f t="shared" si="509"/>
        <v>0</v>
      </c>
      <c r="BH272" s="228"/>
      <c r="BI272" s="229"/>
      <c r="BJ272" s="227">
        <f t="shared" si="510"/>
        <v>0</v>
      </c>
      <c r="BK272" s="228"/>
      <c r="BL272" s="229"/>
      <c r="BM272" s="227">
        <f t="shared" si="511"/>
        <v>0</v>
      </c>
      <c r="BN272" s="228"/>
      <c r="BO272" s="229"/>
      <c r="BP272" s="227">
        <f t="shared" si="512"/>
        <v>0</v>
      </c>
      <c r="BQ272" s="228"/>
      <c r="BR272" s="249"/>
      <c r="BS272" s="218" t="s">
        <v>62</v>
      </c>
    </row>
    <row r="273" spans="1:71" ht="15" hidden="1" x14ac:dyDescent="0.25">
      <c r="A273" s="615"/>
      <c r="B273" s="618"/>
      <c r="C273" s="650"/>
      <c r="D273" s="624"/>
      <c r="E273" s="627"/>
      <c r="F273" s="242" t="s">
        <v>63</v>
      </c>
      <c r="G273" s="208"/>
      <c r="H273" s="214" t="str">
        <f t="shared" si="486"/>
        <v/>
      </c>
      <c r="I273" s="208"/>
      <c r="J273" s="214" t="str">
        <f t="shared" si="487"/>
        <v/>
      </c>
      <c r="K273" s="208"/>
      <c r="L273" s="214" t="str">
        <f t="shared" si="488"/>
        <v/>
      </c>
      <c r="M273" s="208"/>
      <c r="N273" s="214" t="str">
        <f t="shared" si="489"/>
        <v/>
      </c>
      <c r="O273" s="208"/>
      <c r="P273" s="214" t="str">
        <f t="shared" si="490"/>
        <v/>
      </c>
      <c r="Q273" s="208"/>
      <c r="R273" s="214" t="str">
        <f t="shared" si="491"/>
        <v/>
      </c>
      <c r="S273" s="208"/>
      <c r="T273" s="214" t="str">
        <f t="shared" si="492"/>
        <v/>
      </c>
      <c r="U273" s="208"/>
      <c r="V273" s="214" t="str">
        <f t="shared" si="493"/>
        <v/>
      </c>
      <c r="W273" s="208"/>
      <c r="X273" s="214" t="str">
        <f t="shared" si="494"/>
        <v/>
      </c>
      <c r="Y273" s="208"/>
      <c r="Z273" s="214" t="str">
        <f t="shared" si="495"/>
        <v/>
      </c>
      <c r="AA273" s="208"/>
      <c r="AB273" s="214" t="str">
        <f t="shared" si="496"/>
        <v/>
      </c>
      <c r="AC273" s="208"/>
      <c r="AD273" s="214" t="str">
        <f t="shared" si="497"/>
        <v/>
      </c>
      <c r="AE273" s="208"/>
      <c r="AF273" s="214" t="str">
        <f t="shared" si="498"/>
        <v/>
      </c>
      <c r="AG273" s="208"/>
      <c r="AH273" s="214" t="str">
        <f t="shared" si="499"/>
        <v/>
      </c>
      <c r="AI273" s="208"/>
      <c r="AJ273" s="214" t="str">
        <f t="shared" si="500"/>
        <v/>
      </c>
      <c r="AK273" s="208"/>
      <c r="AL273" s="214" t="str">
        <f t="shared" si="501"/>
        <v/>
      </c>
      <c r="AM273" s="208"/>
      <c r="AN273" s="214" t="str">
        <f t="shared" si="502"/>
        <v/>
      </c>
      <c r="AO273" s="208"/>
      <c r="AP273" s="214" t="str">
        <f t="shared" si="503"/>
        <v/>
      </c>
      <c r="AQ273" s="229"/>
      <c r="AR273" s="227">
        <f t="shared" si="504"/>
        <v>0</v>
      </c>
      <c r="AS273" s="228"/>
      <c r="AT273" s="229"/>
      <c r="AU273" s="227">
        <f t="shared" si="505"/>
        <v>0</v>
      </c>
      <c r="AV273" s="228"/>
      <c r="AW273" s="229"/>
      <c r="AX273" s="227">
        <f t="shared" si="506"/>
        <v>0</v>
      </c>
      <c r="AY273" s="228"/>
      <c r="AZ273" s="229"/>
      <c r="BA273" s="227">
        <f t="shared" si="507"/>
        <v>0</v>
      </c>
      <c r="BB273" s="228"/>
      <c r="BC273" s="229"/>
      <c r="BD273" s="227">
        <f t="shared" si="508"/>
        <v>0</v>
      </c>
      <c r="BE273" s="228"/>
      <c r="BF273" s="229"/>
      <c r="BG273" s="227">
        <f t="shared" si="509"/>
        <v>0</v>
      </c>
      <c r="BH273" s="228"/>
      <c r="BI273" s="229"/>
      <c r="BJ273" s="227">
        <f t="shared" si="510"/>
        <v>0</v>
      </c>
      <c r="BK273" s="228"/>
      <c r="BL273" s="229"/>
      <c r="BM273" s="227">
        <f t="shared" si="511"/>
        <v>0</v>
      </c>
      <c r="BN273" s="228"/>
      <c r="BO273" s="229"/>
      <c r="BP273" s="227">
        <f t="shared" si="512"/>
        <v>0</v>
      </c>
      <c r="BQ273" s="228"/>
      <c r="BR273" s="249"/>
      <c r="BS273" s="631">
        <f>BS270/BS264</f>
        <v>1.0000405847905363</v>
      </c>
    </row>
    <row r="274" spans="1:71" ht="15.75" hidden="1" thickBot="1" x14ac:dyDescent="0.3">
      <c r="A274" s="616"/>
      <c r="B274" s="619"/>
      <c r="C274" s="651"/>
      <c r="D274" s="625"/>
      <c r="E274" s="628"/>
      <c r="F274" s="243" t="s">
        <v>64</v>
      </c>
      <c r="G274" s="220"/>
      <c r="H274" s="221" t="str">
        <f t="shared" si="486"/>
        <v/>
      </c>
      <c r="I274" s="220"/>
      <c r="J274" s="221" t="str">
        <f t="shared" si="487"/>
        <v/>
      </c>
      <c r="K274" s="220"/>
      <c r="L274" s="221" t="str">
        <f t="shared" si="488"/>
        <v/>
      </c>
      <c r="M274" s="220"/>
      <c r="N274" s="221" t="str">
        <f t="shared" si="489"/>
        <v/>
      </c>
      <c r="O274" s="220"/>
      <c r="P274" s="221" t="str">
        <f t="shared" si="490"/>
        <v/>
      </c>
      <c r="Q274" s="220"/>
      <c r="R274" s="221" t="str">
        <f t="shared" si="491"/>
        <v/>
      </c>
      <c r="S274" s="220"/>
      <c r="T274" s="221" t="str">
        <f t="shared" si="492"/>
        <v/>
      </c>
      <c r="U274" s="220"/>
      <c r="V274" s="221" t="str">
        <f t="shared" si="493"/>
        <v/>
      </c>
      <c r="W274" s="220"/>
      <c r="X274" s="221" t="str">
        <f t="shared" si="494"/>
        <v/>
      </c>
      <c r="Y274" s="220"/>
      <c r="Z274" s="221" t="str">
        <f t="shared" si="495"/>
        <v/>
      </c>
      <c r="AA274" s="220"/>
      <c r="AB274" s="221" t="str">
        <f t="shared" si="496"/>
        <v/>
      </c>
      <c r="AC274" s="220"/>
      <c r="AD274" s="221" t="str">
        <f t="shared" si="497"/>
        <v/>
      </c>
      <c r="AE274" s="220"/>
      <c r="AF274" s="221" t="str">
        <f t="shared" si="498"/>
        <v/>
      </c>
      <c r="AG274" s="220"/>
      <c r="AH274" s="221" t="str">
        <f t="shared" si="499"/>
        <v/>
      </c>
      <c r="AI274" s="220"/>
      <c r="AJ274" s="221" t="str">
        <f t="shared" si="500"/>
        <v/>
      </c>
      <c r="AK274" s="220"/>
      <c r="AL274" s="221" t="str">
        <f t="shared" si="501"/>
        <v/>
      </c>
      <c r="AM274" s="220"/>
      <c r="AN274" s="221" t="str">
        <f t="shared" si="502"/>
        <v/>
      </c>
      <c r="AO274" s="220"/>
      <c r="AP274" s="221" t="str">
        <f t="shared" si="503"/>
        <v/>
      </c>
      <c r="AQ274" s="231"/>
      <c r="AR274" s="232">
        <f t="shared" si="504"/>
        <v>0</v>
      </c>
      <c r="AS274" s="233"/>
      <c r="AT274" s="231"/>
      <c r="AU274" s="232">
        <f t="shared" si="505"/>
        <v>0</v>
      </c>
      <c r="AV274" s="233"/>
      <c r="AW274" s="231"/>
      <c r="AX274" s="232">
        <f t="shared" si="506"/>
        <v>0</v>
      </c>
      <c r="AY274" s="233"/>
      <c r="AZ274" s="231"/>
      <c r="BA274" s="232">
        <f t="shared" si="507"/>
        <v>0</v>
      </c>
      <c r="BB274" s="233"/>
      <c r="BC274" s="231"/>
      <c r="BD274" s="232">
        <f t="shared" si="508"/>
        <v>0</v>
      </c>
      <c r="BE274" s="233"/>
      <c r="BF274" s="231"/>
      <c r="BG274" s="232">
        <f t="shared" si="509"/>
        <v>0</v>
      </c>
      <c r="BH274" s="233"/>
      <c r="BI274" s="231"/>
      <c r="BJ274" s="232">
        <f t="shared" si="510"/>
        <v>0</v>
      </c>
      <c r="BK274" s="233"/>
      <c r="BL274" s="231"/>
      <c r="BM274" s="232">
        <f t="shared" si="511"/>
        <v>0</v>
      </c>
      <c r="BN274" s="233"/>
      <c r="BO274" s="231"/>
      <c r="BP274" s="232">
        <f t="shared" si="512"/>
        <v>0</v>
      </c>
      <c r="BQ274" s="233"/>
      <c r="BR274" s="250"/>
      <c r="BS274" s="632"/>
    </row>
    <row r="275" spans="1:71" ht="15" hidden="1" customHeight="1" x14ac:dyDescent="0.25">
      <c r="A275" s="643" t="s">
        <v>27</v>
      </c>
      <c r="B275" s="645" t="s">
        <v>28</v>
      </c>
      <c r="C275" s="645" t="s">
        <v>154</v>
      </c>
      <c r="D275" s="645" t="s">
        <v>30</v>
      </c>
      <c r="E275" s="635" t="s">
        <v>31</v>
      </c>
      <c r="F275" s="652" t="s">
        <v>32</v>
      </c>
      <c r="G275" s="639" t="s">
        <v>33</v>
      </c>
      <c r="H275" s="641" t="s">
        <v>34</v>
      </c>
      <c r="I275" s="639" t="s">
        <v>33</v>
      </c>
      <c r="J275" s="641" t="s">
        <v>34</v>
      </c>
      <c r="K275" s="639" t="s">
        <v>33</v>
      </c>
      <c r="L275" s="641" t="s">
        <v>34</v>
      </c>
      <c r="M275" s="639" t="s">
        <v>33</v>
      </c>
      <c r="N275" s="641" t="s">
        <v>34</v>
      </c>
      <c r="O275" s="639" t="s">
        <v>33</v>
      </c>
      <c r="P275" s="641" t="s">
        <v>34</v>
      </c>
      <c r="Q275" s="639" t="s">
        <v>33</v>
      </c>
      <c r="R275" s="641" t="s">
        <v>34</v>
      </c>
      <c r="S275" s="639" t="s">
        <v>33</v>
      </c>
      <c r="T275" s="641" t="s">
        <v>34</v>
      </c>
      <c r="U275" s="639" t="s">
        <v>33</v>
      </c>
      <c r="V275" s="641" t="s">
        <v>34</v>
      </c>
      <c r="W275" s="639" t="s">
        <v>33</v>
      </c>
      <c r="X275" s="641" t="s">
        <v>34</v>
      </c>
      <c r="Y275" s="639" t="s">
        <v>33</v>
      </c>
      <c r="Z275" s="641" t="s">
        <v>34</v>
      </c>
      <c r="AA275" s="639" t="s">
        <v>33</v>
      </c>
      <c r="AB275" s="641" t="s">
        <v>34</v>
      </c>
      <c r="AC275" s="639" t="s">
        <v>33</v>
      </c>
      <c r="AD275" s="641" t="s">
        <v>34</v>
      </c>
      <c r="AE275" s="639" t="s">
        <v>33</v>
      </c>
      <c r="AF275" s="641" t="s">
        <v>34</v>
      </c>
      <c r="AG275" s="639" t="s">
        <v>33</v>
      </c>
      <c r="AH275" s="641" t="s">
        <v>34</v>
      </c>
      <c r="AI275" s="639" t="s">
        <v>33</v>
      </c>
      <c r="AJ275" s="641" t="s">
        <v>34</v>
      </c>
      <c r="AK275" s="639" t="s">
        <v>33</v>
      </c>
      <c r="AL275" s="641" t="s">
        <v>34</v>
      </c>
      <c r="AM275" s="639" t="s">
        <v>33</v>
      </c>
      <c r="AN275" s="641" t="s">
        <v>34</v>
      </c>
      <c r="AO275" s="639" t="s">
        <v>33</v>
      </c>
      <c r="AP275" s="641" t="s">
        <v>34</v>
      </c>
      <c r="AQ275" s="633" t="s">
        <v>33</v>
      </c>
      <c r="AR275" s="635" t="s">
        <v>35</v>
      </c>
      <c r="AS275" s="637" t="s">
        <v>34</v>
      </c>
      <c r="AT275" s="633" t="s">
        <v>33</v>
      </c>
      <c r="AU275" s="635" t="s">
        <v>35</v>
      </c>
      <c r="AV275" s="637" t="s">
        <v>34</v>
      </c>
      <c r="AW275" s="633" t="s">
        <v>33</v>
      </c>
      <c r="AX275" s="635" t="s">
        <v>35</v>
      </c>
      <c r="AY275" s="637" t="s">
        <v>34</v>
      </c>
      <c r="AZ275" s="633" t="s">
        <v>33</v>
      </c>
      <c r="BA275" s="635" t="s">
        <v>35</v>
      </c>
      <c r="BB275" s="637" t="s">
        <v>34</v>
      </c>
      <c r="BC275" s="633" t="s">
        <v>33</v>
      </c>
      <c r="BD275" s="635" t="s">
        <v>35</v>
      </c>
      <c r="BE275" s="637" t="s">
        <v>34</v>
      </c>
      <c r="BF275" s="633" t="s">
        <v>33</v>
      </c>
      <c r="BG275" s="635" t="s">
        <v>35</v>
      </c>
      <c r="BH275" s="637" t="s">
        <v>34</v>
      </c>
      <c r="BI275" s="633" t="s">
        <v>33</v>
      </c>
      <c r="BJ275" s="635" t="s">
        <v>35</v>
      </c>
      <c r="BK275" s="637" t="s">
        <v>34</v>
      </c>
      <c r="BL275" s="633" t="s">
        <v>33</v>
      </c>
      <c r="BM275" s="635" t="s">
        <v>35</v>
      </c>
      <c r="BN275" s="637" t="s">
        <v>34</v>
      </c>
      <c r="BO275" s="633" t="s">
        <v>33</v>
      </c>
      <c r="BP275" s="635" t="s">
        <v>35</v>
      </c>
      <c r="BQ275" s="637" t="s">
        <v>34</v>
      </c>
      <c r="BR275" s="610" t="s">
        <v>33</v>
      </c>
      <c r="BS275" s="735" t="s">
        <v>36</v>
      </c>
    </row>
    <row r="276" spans="1:71" ht="15" hidden="1" customHeight="1" x14ac:dyDescent="0.25">
      <c r="A276" s="644"/>
      <c r="B276" s="646"/>
      <c r="C276" s="646"/>
      <c r="D276" s="646"/>
      <c r="E276" s="636"/>
      <c r="F276" s="648"/>
      <c r="G276" s="640"/>
      <c r="H276" s="642"/>
      <c r="I276" s="640"/>
      <c r="J276" s="642"/>
      <c r="K276" s="640"/>
      <c r="L276" s="642"/>
      <c r="M276" s="640"/>
      <c r="N276" s="642"/>
      <c r="O276" s="640"/>
      <c r="P276" s="642"/>
      <c r="Q276" s="640"/>
      <c r="R276" s="642"/>
      <c r="S276" s="640"/>
      <c r="T276" s="642"/>
      <c r="U276" s="640"/>
      <c r="V276" s="642"/>
      <c r="W276" s="640"/>
      <c r="X276" s="642"/>
      <c r="Y276" s="640"/>
      <c r="Z276" s="642"/>
      <c r="AA276" s="640"/>
      <c r="AB276" s="642"/>
      <c r="AC276" s="640"/>
      <c r="AD276" s="642"/>
      <c r="AE276" s="640"/>
      <c r="AF276" s="642"/>
      <c r="AG276" s="640"/>
      <c r="AH276" s="642"/>
      <c r="AI276" s="640"/>
      <c r="AJ276" s="642"/>
      <c r="AK276" s="640"/>
      <c r="AL276" s="642"/>
      <c r="AM276" s="640"/>
      <c r="AN276" s="642"/>
      <c r="AO276" s="640"/>
      <c r="AP276" s="642"/>
      <c r="AQ276" s="634"/>
      <c r="AR276" s="636"/>
      <c r="AS276" s="638"/>
      <c r="AT276" s="634"/>
      <c r="AU276" s="636"/>
      <c r="AV276" s="638"/>
      <c r="AW276" s="634"/>
      <c r="AX276" s="636"/>
      <c r="AY276" s="638"/>
      <c r="AZ276" s="634"/>
      <c r="BA276" s="636"/>
      <c r="BB276" s="638"/>
      <c r="BC276" s="634"/>
      <c r="BD276" s="636"/>
      <c r="BE276" s="638"/>
      <c r="BF276" s="634"/>
      <c r="BG276" s="636"/>
      <c r="BH276" s="638"/>
      <c r="BI276" s="634"/>
      <c r="BJ276" s="636"/>
      <c r="BK276" s="638"/>
      <c r="BL276" s="634"/>
      <c r="BM276" s="636"/>
      <c r="BN276" s="638"/>
      <c r="BO276" s="634"/>
      <c r="BP276" s="636"/>
      <c r="BQ276" s="638"/>
      <c r="BR276" s="611"/>
      <c r="BS276" s="736"/>
    </row>
    <row r="277" spans="1:71" ht="15" hidden="1" customHeight="1" x14ac:dyDescent="0.25">
      <c r="A277" s="614" t="s">
        <v>195</v>
      </c>
      <c r="B277" s="617">
        <v>2033</v>
      </c>
      <c r="C277" s="620">
        <v>755</v>
      </c>
      <c r="D277" s="623" t="s">
        <v>196</v>
      </c>
      <c r="E277" s="626" t="s">
        <v>47</v>
      </c>
      <c r="F277" s="241" t="s">
        <v>41</v>
      </c>
      <c r="G277" s="208"/>
      <c r="H277" s="209" t="str">
        <f t="shared" ref="H277:H288" si="513">IF(G277&gt;0,G277,"")</f>
        <v/>
      </c>
      <c r="I277" s="208"/>
      <c r="J277" s="209" t="str">
        <f t="shared" ref="J277:J288" si="514">IF(I277&gt;0,I277,"")</f>
        <v/>
      </c>
      <c r="K277" s="208"/>
      <c r="L277" s="209" t="str">
        <f t="shared" ref="L277:L288" si="515">IF(K277&gt;0,K277,"")</f>
        <v/>
      </c>
      <c r="M277" s="208"/>
      <c r="N277" s="209" t="str">
        <f t="shared" ref="N277:N288" si="516">IF(M277&gt;0,M277,"")</f>
        <v/>
      </c>
      <c r="O277" s="208"/>
      <c r="P277" s="209" t="str">
        <f t="shared" ref="P277:P288" si="517">IF(O277&gt;0,O277,"")</f>
        <v/>
      </c>
      <c r="Q277" s="208"/>
      <c r="R277" s="209" t="str">
        <f t="shared" ref="R277:R288" si="518">IF(Q277&gt;0,Q277,"")</f>
        <v/>
      </c>
      <c r="S277" s="208"/>
      <c r="T277" s="209" t="str">
        <f t="shared" ref="T277:T288" si="519">IF(S277&gt;0,S277,"")</f>
        <v/>
      </c>
      <c r="U277" s="208"/>
      <c r="V277" s="209" t="str">
        <f t="shared" ref="V277:V288" si="520">IF(U277&gt;0,U277,"")</f>
        <v/>
      </c>
      <c r="W277" s="208"/>
      <c r="X277" s="209" t="str">
        <f t="shared" ref="X277:X288" si="521">IF(W277&gt;0,W277,"")</f>
        <v/>
      </c>
      <c r="Y277" s="208"/>
      <c r="Z277" s="209" t="str">
        <f t="shared" ref="Z277:Z288" si="522">IF(Y277&gt;0,Y277,"")</f>
        <v/>
      </c>
      <c r="AA277" s="208"/>
      <c r="AB277" s="209" t="str">
        <f t="shared" ref="AB277:AB288" si="523">IF(AA277&gt;0,AA277,"")</f>
        <v/>
      </c>
      <c r="AC277" s="208"/>
      <c r="AD277" s="209" t="str">
        <f t="shared" ref="AD277:AD288" si="524">IF(AC277&gt;0,AC277,"")</f>
        <v/>
      </c>
      <c r="AE277" s="208"/>
      <c r="AF277" s="209" t="str">
        <f t="shared" ref="AF277:AF288" si="525">IF(AE277&gt;0,AE277,"")</f>
        <v/>
      </c>
      <c r="AG277" s="208"/>
      <c r="AH277" s="209" t="str">
        <f t="shared" ref="AH277:AH288" si="526">IF(AG277&gt;0,AG277,"")</f>
        <v/>
      </c>
      <c r="AI277" s="208"/>
      <c r="AJ277" s="209" t="str">
        <f t="shared" ref="AJ277:AJ288" si="527">IF(AI277&gt;0,AI277,"")</f>
        <v/>
      </c>
      <c r="AK277" s="208"/>
      <c r="AL277" s="209" t="str">
        <f t="shared" ref="AL277:AL288" si="528">IF(AK277&gt;0,AK277,"")</f>
        <v/>
      </c>
      <c r="AM277" s="208"/>
      <c r="AN277" s="209" t="str">
        <f t="shared" ref="AN277:AN288" si="529">IF(AM277&gt;0,AM277,"")</f>
        <v/>
      </c>
      <c r="AO277" s="208"/>
      <c r="AP277" s="209" t="str">
        <f t="shared" ref="AP277:AP288" si="530">IF(AO277&gt;0,AO277,"")</f>
        <v/>
      </c>
      <c r="AQ277" s="229"/>
      <c r="AR277" s="225">
        <f t="shared" ref="AR277:AR288" si="531">AQ277-AS277</f>
        <v>0</v>
      </c>
      <c r="AS277" s="226"/>
      <c r="AT277" s="229"/>
      <c r="AU277" s="225">
        <f t="shared" ref="AU277:AU288" si="532">AT277-AV277</f>
        <v>0</v>
      </c>
      <c r="AV277" s="226"/>
      <c r="AW277" s="229"/>
      <c r="AX277" s="225">
        <f t="shared" ref="AX277:AX288" si="533">AW277-AY277</f>
        <v>0</v>
      </c>
      <c r="AY277" s="226"/>
      <c r="AZ277" s="229"/>
      <c r="BA277" s="225">
        <f t="shared" ref="BA277:BA288" si="534">AZ277-BB277</f>
        <v>0</v>
      </c>
      <c r="BB277" s="226"/>
      <c r="BC277" s="229"/>
      <c r="BD277" s="225">
        <f t="shared" ref="BD277:BD288" si="535">BC277-BE277</f>
        <v>0</v>
      </c>
      <c r="BE277" s="226"/>
      <c r="BF277" s="229"/>
      <c r="BG277" s="225">
        <f t="shared" ref="BG277:BG288" si="536">BF277-BH277</f>
        <v>0</v>
      </c>
      <c r="BH277" s="226"/>
      <c r="BI277" s="229"/>
      <c r="BJ277" s="225">
        <f t="shared" ref="BJ277:BJ288" si="537">BI277-BK277</f>
        <v>0</v>
      </c>
      <c r="BK277" s="226"/>
      <c r="BL277" s="229"/>
      <c r="BM277" s="225">
        <f t="shared" ref="BM277:BM288" si="538">BL277-BN277</f>
        <v>0</v>
      </c>
      <c r="BN277" s="226"/>
      <c r="BO277" s="229"/>
      <c r="BP277" s="225">
        <f t="shared" ref="BP277:BP288" si="539">BO277-BQ277</f>
        <v>0</v>
      </c>
      <c r="BQ277" s="226"/>
      <c r="BR277" s="249"/>
      <c r="BS277" s="213" t="s">
        <v>42</v>
      </c>
    </row>
    <row r="278" spans="1:71" ht="15" hidden="1" x14ac:dyDescent="0.25">
      <c r="A278" s="615"/>
      <c r="B278" s="618"/>
      <c r="C278" s="621"/>
      <c r="D278" s="624"/>
      <c r="E278" s="627"/>
      <c r="F278" s="242" t="s">
        <v>53</v>
      </c>
      <c r="G278" s="208"/>
      <c r="H278" s="214" t="str">
        <f t="shared" si="513"/>
        <v/>
      </c>
      <c r="I278" s="208"/>
      <c r="J278" s="214" t="str">
        <f t="shared" si="514"/>
        <v/>
      </c>
      <c r="K278" s="208"/>
      <c r="L278" s="214" t="str">
        <f t="shared" si="515"/>
        <v/>
      </c>
      <c r="M278" s="208"/>
      <c r="N278" s="214" t="str">
        <f t="shared" si="516"/>
        <v/>
      </c>
      <c r="O278" s="208"/>
      <c r="P278" s="214" t="str">
        <f t="shared" si="517"/>
        <v/>
      </c>
      <c r="Q278" s="208"/>
      <c r="R278" s="214" t="str">
        <f t="shared" si="518"/>
        <v/>
      </c>
      <c r="S278" s="208"/>
      <c r="T278" s="214" t="str">
        <f t="shared" si="519"/>
        <v/>
      </c>
      <c r="U278" s="208"/>
      <c r="V278" s="214" t="str">
        <f t="shared" si="520"/>
        <v/>
      </c>
      <c r="W278" s="208"/>
      <c r="X278" s="214" t="str">
        <f t="shared" si="521"/>
        <v/>
      </c>
      <c r="Y278" s="208"/>
      <c r="Z278" s="214" t="str">
        <f t="shared" si="522"/>
        <v/>
      </c>
      <c r="AA278" s="208"/>
      <c r="AB278" s="214" t="str">
        <f t="shared" si="523"/>
        <v/>
      </c>
      <c r="AC278" s="208"/>
      <c r="AD278" s="214" t="str">
        <f t="shared" si="524"/>
        <v/>
      </c>
      <c r="AE278" s="208"/>
      <c r="AF278" s="214" t="str">
        <f t="shared" si="525"/>
        <v/>
      </c>
      <c r="AG278" s="208"/>
      <c r="AH278" s="214" t="str">
        <f t="shared" si="526"/>
        <v/>
      </c>
      <c r="AI278" s="208"/>
      <c r="AJ278" s="214" t="str">
        <f t="shared" si="527"/>
        <v/>
      </c>
      <c r="AK278" s="208"/>
      <c r="AL278" s="214" t="str">
        <f t="shared" si="528"/>
        <v/>
      </c>
      <c r="AM278" s="208"/>
      <c r="AN278" s="214" t="str">
        <f t="shared" si="529"/>
        <v/>
      </c>
      <c r="AO278" s="208"/>
      <c r="AP278" s="214" t="str">
        <f t="shared" si="530"/>
        <v/>
      </c>
      <c r="AQ278" s="229"/>
      <c r="AR278" s="227">
        <f t="shared" si="531"/>
        <v>0</v>
      </c>
      <c r="AS278" s="228"/>
      <c r="AT278" s="229"/>
      <c r="AU278" s="227">
        <f t="shared" si="532"/>
        <v>0</v>
      </c>
      <c r="AV278" s="228"/>
      <c r="AW278" s="229"/>
      <c r="AX278" s="227">
        <f t="shared" si="533"/>
        <v>0</v>
      </c>
      <c r="AY278" s="228"/>
      <c r="AZ278" s="229"/>
      <c r="BA278" s="227">
        <f t="shared" si="534"/>
        <v>0</v>
      </c>
      <c r="BB278" s="228"/>
      <c r="BC278" s="229"/>
      <c r="BD278" s="227">
        <f t="shared" si="535"/>
        <v>0</v>
      </c>
      <c r="BE278" s="228"/>
      <c r="BF278" s="229"/>
      <c r="BG278" s="227">
        <f t="shared" si="536"/>
        <v>0</v>
      </c>
      <c r="BH278" s="228"/>
      <c r="BI278" s="229"/>
      <c r="BJ278" s="227">
        <f t="shared" si="537"/>
        <v>0</v>
      </c>
      <c r="BK278" s="228"/>
      <c r="BL278" s="229"/>
      <c r="BM278" s="227">
        <f t="shared" si="538"/>
        <v>0</v>
      </c>
      <c r="BN278" s="228"/>
      <c r="BO278" s="229"/>
      <c r="BP278" s="227">
        <f t="shared" si="539"/>
        <v>0</v>
      </c>
      <c r="BQ278" s="228"/>
      <c r="BR278" s="249"/>
      <c r="BS278" s="629">
        <f>SUM(AQ277:AQ288,AT277:AT288,AW277:AW288,AZ277:AZ288,BC277:BC288,BR277:BR288)+SUM(AO277:AO288,AM277:AM288,AK277:AK288,AI277:AI288,AG277:AG288,AE277:AE288,AC277:AC288,AA277:AA288,Y277:Y288,W277:W288,U277:U288,S277:S288,Q275,Q277:Q288,O277:O288,M277:M288,K277:K288,I277:I288,G277:G288,Q275)</f>
        <v>812785</v>
      </c>
    </row>
    <row r="279" spans="1:71" ht="15" hidden="1" x14ac:dyDescent="0.25">
      <c r="A279" s="615"/>
      <c r="B279" s="618"/>
      <c r="C279" s="621"/>
      <c r="D279" s="624"/>
      <c r="E279" s="627"/>
      <c r="F279" s="242" t="s">
        <v>54</v>
      </c>
      <c r="G279" s="208"/>
      <c r="H279" s="214" t="str">
        <f t="shared" si="513"/>
        <v/>
      </c>
      <c r="I279" s="208"/>
      <c r="J279" s="214" t="str">
        <f t="shared" si="514"/>
        <v/>
      </c>
      <c r="K279" s="208"/>
      <c r="L279" s="214" t="str">
        <f t="shared" si="515"/>
        <v/>
      </c>
      <c r="M279" s="208"/>
      <c r="N279" s="214" t="str">
        <f t="shared" si="516"/>
        <v/>
      </c>
      <c r="O279" s="208"/>
      <c r="P279" s="214" t="str">
        <f t="shared" si="517"/>
        <v/>
      </c>
      <c r="Q279" s="208"/>
      <c r="R279" s="214" t="str">
        <f t="shared" si="518"/>
        <v/>
      </c>
      <c r="S279" s="208"/>
      <c r="T279" s="214" t="str">
        <f t="shared" si="519"/>
        <v/>
      </c>
      <c r="U279" s="208"/>
      <c r="V279" s="214" t="str">
        <f t="shared" si="520"/>
        <v/>
      </c>
      <c r="W279" s="208"/>
      <c r="X279" s="214" t="str">
        <f t="shared" si="521"/>
        <v/>
      </c>
      <c r="Y279" s="208"/>
      <c r="Z279" s="214" t="str">
        <f t="shared" si="522"/>
        <v/>
      </c>
      <c r="AA279" s="208"/>
      <c r="AB279" s="214" t="str">
        <f t="shared" si="523"/>
        <v/>
      </c>
      <c r="AC279" s="208"/>
      <c r="AD279" s="214" t="str">
        <f t="shared" si="524"/>
        <v/>
      </c>
      <c r="AE279" s="208"/>
      <c r="AF279" s="214" t="str">
        <f t="shared" si="525"/>
        <v/>
      </c>
      <c r="AG279" s="208"/>
      <c r="AH279" s="214" t="str">
        <f t="shared" si="526"/>
        <v/>
      </c>
      <c r="AI279" s="208">
        <v>90000</v>
      </c>
      <c r="AJ279" s="214">
        <f t="shared" si="527"/>
        <v>90000</v>
      </c>
      <c r="AK279" s="208"/>
      <c r="AL279" s="214" t="str">
        <f t="shared" si="528"/>
        <v/>
      </c>
      <c r="AM279" s="208"/>
      <c r="AN279" s="214" t="str">
        <f t="shared" si="529"/>
        <v/>
      </c>
      <c r="AO279" s="208"/>
      <c r="AP279" s="214" t="str">
        <f t="shared" si="530"/>
        <v/>
      </c>
      <c r="AQ279" s="229"/>
      <c r="AR279" s="227">
        <f t="shared" si="531"/>
        <v>0</v>
      </c>
      <c r="AS279" s="228"/>
      <c r="AT279" s="229"/>
      <c r="AU279" s="227">
        <f t="shared" si="532"/>
        <v>0</v>
      </c>
      <c r="AV279" s="228"/>
      <c r="AW279" s="229"/>
      <c r="AX279" s="227">
        <f t="shared" si="533"/>
        <v>0</v>
      </c>
      <c r="AY279" s="228"/>
      <c r="AZ279" s="229"/>
      <c r="BA279" s="227">
        <f t="shared" si="534"/>
        <v>0</v>
      </c>
      <c r="BB279" s="228"/>
      <c r="BC279" s="229"/>
      <c r="BD279" s="227">
        <f t="shared" si="535"/>
        <v>0</v>
      </c>
      <c r="BE279" s="228"/>
      <c r="BF279" s="229"/>
      <c r="BG279" s="227">
        <f t="shared" si="536"/>
        <v>0</v>
      </c>
      <c r="BH279" s="228"/>
      <c r="BI279" s="229"/>
      <c r="BJ279" s="227">
        <f t="shared" si="537"/>
        <v>0</v>
      </c>
      <c r="BK279" s="228"/>
      <c r="BL279" s="229"/>
      <c r="BM279" s="227">
        <f t="shared" si="538"/>
        <v>0</v>
      </c>
      <c r="BN279" s="228"/>
      <c r="BO279" s="229"/>
      <c r="BP279" s="227">
        <f t="shared" si="539"/>
        <v>0</v>
      </c>
      <c r="BQ279" s="228"/>
      <c r="BR279" s="249"/>
      <c r="BS279" s="629"/>
    </row>
    <row r="280" spans="1:71" ht="15" hidden="1" x14ac:dyDescent="0.25">
      <c r="A280" s="615"/>
      <c r="B280" s="618"/>
      <c r="C280" s="621"/>
      <c r="D280" s="624"/>
      <c r="E280" s="627"/>
      <c r="F280" s="242" t="s">
        <v>55</v>
      </c>
      <c r="G280" s="208"/>
      <c r="H280" s="217" t="str">
        <f t="shared" si="513"/>
        <v/>
      </c>
      <c r="I280" s="208"/>
      <c r="J280" s="217" t="str">
        <f t="shared" si="514"/>
        <v/>
      </c>
      <c r="K280" s="208"/>
      <c r="L280" s="217" t="str">
        <f t="shared" si="515"/>
        <v/>
      </c>
      <c r="M280" s="208"/>
      <c r="N280" s="217" t="str">
        <f t="shared" si="516"/>
        <v/>
      </c>
      <c r="O280" s="208"/>
      <c r="P280" s="217" t="str">
        <f t="shared" si="517"/>
        <v/>
      </c>
      <c r="Q280" s="208"/>
      <c r="R280" s="217" t="str">
        <f t="shared" si="518"/>
        <v/>
      </c>
      <c r="S280" s="208"/>
      <c r="T280" s="217" t="str">
        <f t="shared" si="519"/>
        <v/>
      </c>
      <c r="U280" s="208"/>
      <c r="V280" s="217" t="str">
        <f t="shared" si="520"/>
        <v/>
      </c>
      <c r="W280" s="208"/>
      <c r="X280" s="217" t="str">
        <f t="shared" si="521"/>
        <v/>
      </c>
      <c r="Y280" s="208"/>
      <c r="Z280" s="217" t="str">
        <f t="shared" si="522"/>
        <v/>
      </c>
      <c r="AA280" s="208"/>
      <c r="AB280" s="217" t="str">
        <f t="shared" si="523"/>
        <v/>
      </c>
      <c r="AC280" s="208"/>
      <c r="AD280" s="217" t="str">
        <f t="shared" si="524"/>
        <v/>
      </c>
      <c r="AE280" s="208"/>
      <c r="AF280" s="217" t="str">
        <f t="shared" si="525"/>
        <v/>
      </c>
      <c r="AG280" s="208"/>
      <c r="AH280" s="217" t="str">
        <f t="shared" si="526"/>
        <v/>
      </c>
      <c r="AI280" s="208"/>
      <c r="AJ280" s="217" t="str">
        <f t="shared" si="527"/>
        <v/>
      </c>
      <c r="AK280" s="208"/>
      <c r="AL280" s="217" t="str">
        <f t="shared" si="528"/>
        <v/>
      </c>
      <c r="AM280" s="208">
        <v>75000</v>
      </c>
      <c r="AN280" s="217">
        <f t="shared" si="529"/>
        <v>75000</v>
      </c>
      <c r="AO280" s="208"/>
      <c r="AP280" s="217" t="str">
        <f t="shared" si="530"/>
        <v/>
      </c>
      <c r="AQ280" s="229"/>
      <c r="AR280" s="227">
        <f t="shared" si="531"/>
        <v>0</v>
      </c>
      <c r="AS280" s="228"/>
      <c r="AT280" s="229"/>
      <c r="AU280" s="227">
        <f t="shared" si="532"/>
        <v>0</v>
      </c>
      <c r="AV280" s="228"/>
      <c r="AW280" s="229"/>
      <c r="AX280" s="227">
        <f t="shared" si="533"/>
        <v>0</v>
      </c>
      <c r="AY280" s="228"/>
      <c r="AZ280" s="229"/>
      <c r="BA280" s="227">
        <f t="shared" si="534"/>
        <v>0</v>
      </c>
      <c r="BB280" s="228"/>
      <c r="BC280" s="229"/>
      <c r="BD280" s="227">
        <f t="shared" si="535"/>
        <v>0</v>
      </c>
      <c r="BE280" s="228"/>
      <c r="BF280" s="229"/>
      <c r="BG280" s="227">
        <f t="shared" si="536"/>
        <v>0</v>
      </c>
      <c r="BH280" s="228"/>
      <c r="BI280" s="229"/>
      <c r="BJ280" s="227">
        <f t="shared" si="537"/>
        <v>0</v>
      </c>
      <c r="BK280" s="228"/>
      <c r="BL280" s="229"/>
      <c r="BM280" s="227">
        <f t="shared" si="538"/>
        <v>0</v>
      </c>
      <c r="BN280" s="228"/>
      <c r="BO280" s="229"/>
      <c r="BP280" s="227">
        <f t="shared" si="539"/>
        <v>0</v>
      </c>
      <c r="BQ280" s="228"/>
      <c r="BR280" s="249"/>
      <c r="BS280" s="218" t="s">
        <v>43</v>
      </c>
    </row>
    <row r="281" spans="1:71" ht="15" hidden="1" x14ac:dyDescent="0.25">
      <c r="A281" s="615"/>
      <c r="B281" s="618"/>
      <c r="C281" s="621"/>
      <c r="D281" s="624"/>
      <c r="E281" s="627"/>
      <c r="F281" s="242" t="s">
        <v>56</v>
      </c>
      <c r="G281" s="208"/>
      <c r="H281" s="217" t="str">
        <f t="shared" si="513"/>
        <v/>
      </c>
      <c r="I281" s="208"/>
      <c r="J281" s="217" t="str">
        <f t="shared" si="514"/>
        <v/>
      </c>
      <c r="K281" s="208"/>
      <c r="L281" s="217" t="str">
        <f t="shared" si="515"/>
        <v/>
      </c>
      <c r="M281" s="208"/>
      <c r="N281" s="217" t="str">
        <f t="shared" si="516"/>
        <v/>
      </c>
      <c r="O281" s="208"/>
      <c r="P281" s="217" t="str">
        <f t="shared" si="517"/>
        <v/>
      </c>
      <c r="Q281" s="208"/>
      <c r="R281" s="217" t="str">
        <f t="shared" si="518"/>
        <v/>
      </c>
      <c r="S281" s="208"/>
      <c r="T281" s="217" t="str">
        <f t="shared" si="519"/>
        <v/>
      </c>
      <c r="U281" s="208"/>
      <c r="V281" s="217" t="str">
        <f t="shared" si="520"/>
        <v/>
      </c>
      <c r="W281" s="208"/>
      <c r="X281" s="217" t="str">
        <f t="shared" si="521"/>
        <v/>
      </c>
      <c r="Y281" s="208"/>
      <c r="Z281" s="217" t="str">
        <f t="shared" si="522"/>
        <v/>
      </c>
      <c r="AA281" s="208"/>
      <c r="AB281" s="217" t="str">
        <f t="shared" si="523"/>
        <v/>
      </c>
      <c r="AC281" s="208"/>
      <c r="AD281" s="217" t="str">
        <f t="shared" si="524"/>
        <v/>
      </c>
      <c r="AE281" s="208"/>
      <c r="AF281" s="217" t="str">
        <f t="shared" si="525"/>
        <v/>
      </c>
      <c r="AG281" s="208"/>
      <c r="AH281" s="217" t="str">
        <f t="shared" si="526"/>
        <v/>
      </c>
      <c r="AI281" s="208"/>
      <c r="AJ281" s="217" t="str">
        <f t="shared" si="527"/>
        <v/>
      </c>
      <c r="AK281" s="208"/>
      <c r="AL281" s="217" t="str">
        <f t="shared" si="528"/>
        <v/>
      </c>
      <c r="AM281" s="208">
        <v>75000</v>
      </c>
      <c r="AN281" s="217">
        <f t="shared" si="529"/>
        <v>75000</v>
      </c>
      <c r="AO281" s="208"/>
      <c r="AP281" s="217" t="str">
        <f t="shared" si="530"/>
        <v/>
      </c>
      <c r="AQ281" s="229"/>
      <c r="AR281" s="227">
        <f t="shared" si="531"/>
        <v>0</v>
      </c>
      <c r="AS281" s="228"/>
      <c r="AT281" s="229"/>
      <c r="AU281" s="227">
        <f t="shared" si="532"/>
        <v>0</v>
      </c>
      <c r="AV281" s="228"/>
      <c r="AW281" s="229"/>
      <c r="AX281" s="227">
        <f t="shared" si="533"/>
        <v>0</v>
      </c>
      <c r="AY281" s="228"/>
      <c r="AZ281" s="229"/>
      <c r="BA281" s="227">
        <f t="shared" si="534"/>
        <v>0</v>
      </c>
      <c r="BB281" s="228"/>
      <c r="BC281" s="229"/>
      <c r="BD281" s="227">
        <f t="shared" si="535"/>
        <v>0</v>
      </c>
      <c r="BE281" s="228"/>
      <c r="BF281" s="229"/>
      <c r="BG281" s="227">
        <f t="shared" si="536"/>
        <v>0</v>
      </c>
      <c r="BH281" s="228"/>
      <c r="BI281" s="229"/>
      <c r="BJ281" s="227">
        <f t="shared" si="537"/>
        <v>0</v>
      </c>
      <c r="BK281" s="228"/>
      <c r="BL281" s="229"/>
      <c r="BM281" s="227">
        <f t="shared" si="538"/>
        <v>0</v>
      </c>
      <c r="BN281" s="228"/>
      <c r="BO281" s="229"/>
      <c r="BP281" s="227">
        <f t="shared" si="539"/>
        <v>0</v>
      </c>
      <c r="BQ281" s="228"/>
      <c r="BR281" s="249"/>
      <c r="BS281" s="629">
        <f>SUM(AR277:AR288,AU277:AU288,AX277:AX288,BA277:BA288,BD277:BD288)</f>
        <v>0</v>
      </c>
    </row>
    <row r="282" spans="1:71" ht="15" hidden="1" x14ac:dyDescent="0.25">
      <c r="A282" s="615"/>
      <c r="B282" s="618"/>
      <c r="C282" s="621"/>
      <c r="D282" s="624"/>
      <c r="E282" s="627"/>
      <c r="F282" s="242" t="s">
        <v>57</v>
      </c>
      <c r="G282" s="208"/>
      <c r="H282" s="214" t="str">
        <f t="shared" si="513"/>
        <v/>
      </c>
      <c r="I282" s="208"/>
      <c r="J282" s="214" t="str">
        <f t="shared" si="514"/>
        <v/>
      </c>
      <c r="K282" s="208"/>
      <c r="L282" s="214" t="str">
        <f t="shared" si="515"/>
        <v/>
      </c>
      <c r="M282" s="208"/>
      <c r="N282" s="214" t="str">
        <f t="shared" si="516"/>
        <v/>
      </c>
      <c r="O282" s="208"/>
      <c r="P282" s="214" t="str">
        <f t="shared" si="517"/>
        <v/>
      </c>
      <c r="Q282" s="208"/>
      <c r="R282" s="214" t="str">
        <f t="shared" si="518"/>
        <v/>
      </c>
      <c r="S282" s="208"/>
      <c r="T282" s="214" t="str">
        <f t="shared" si="519"/>
        <v/>
      </c>
      <c r="U282" s="208"/>
      <c r="V282" s="214" t="str">
        <f t="shared" si="520"/>
        <v/>
      </c>
      <c r="W282" s="208"/>
      <c r="X282" s="214" t="str">
        <f t="shared" si="521"/>
        <v/>
      </c>
      <c r="Y282" s="208"/>
      <c r="Z282" s="214" t="str">
        <f t="shared" si="522"/>
        <v/>
      </c>
      <c r="AA282" s="208"/>
      <c r="AB282" s="214" t="str">
        <f t="shared" si="523"/>
        <v/>
      </c>
      <c r="AC282" s="208"/>
      <c r="AD282" s="214" t="str">
        <f t="shared" si="524"/>
        <v/>
      </c>
      <c r="AE282" s="208"/>
      <c r="AF282" s="214" t="str">
        <f t="shared" si="525"/>
        <v/>
      </c>
      <c r="AG282" s="208"/>
      <c r="AH282" s="214" t="str">
        <f t="shared" si="526"/>
        <v/>
      </c>
      <c r="AI282" s="208"/>
      <c r="AJ282" s="214" t="str">
        <f t="shared" si="527"/>
        <v/>
      </c>
      <c r="AK282" s="208"/>
      <c r="AL282" s="214" t="str">
        <f t="shared" si="528"/>
        <v/>
      </c>
      <c r="AM282" s="208">
        <v>321585</v>
      </c>
      <c r="AN282" s="214">
        <f t="shared" si="529"/>
        <v>321585</v>
      </c>
      <c r="AO282" s="208">
        <v>251200</v>
      </c>
      <c r="AP282" s="214">
        <f t="shared" si="530"/>
        <v>251200</v>
      </c>
      <c r="AQ282" s="229"/>
      <c r="AR282" s="227">
        <f t="shared" si="531"/>
        <v>0</v>
      </c>
      <c r="AS282" s="228"/>
      <c r="AT282" s="229"/>
      <c r="AU282" s="227">
        <f t="shared" si="532"/>
        <v>0</v>
      </c>
      <c r="AV282" s="228"/>
      <c r="AW282" s="229"/>
      <c r="AX282" s="227">
        <f t="shared" si="533"/>
        <v>0</v>
      </c>
      <c r="AY282" s="228"/>
      <c r="AZ282" s="229"/>
      <c r="BA282" s="227">
        <f t="shared" si="534"/>
        <v>0</v>
      </c>
      <c r="BB282" s="228"/>
      <c r="BC282" s="229"/>
      <c r="BD282" s="227">
        <f t="shared" si="535"/>
        <v>0</v>
      </c>
      <c r="BE282" s="228"/>
      <c r="BF282" s="229"/>
      <c r="BG282" s="227">
        <f t="shared" si="536"/>
        <v>0</v>
      </c>
      <c r="BH282" s="228"/>
      <c r="BI282" s="229"/>
      <c r="BJ282" s="227">
        <f t="shared" si="537"/>
        <v>0</v>
      </c>
      <c r="BK282" s="228"/>
      <c r="BL282" s="229"/>
      <c r="BM282" s="227">
        <f t="shared" si="538"/>
        <v>0</v>
      </c>
      <c r="BN282" s="228"/>
      <c r="BO282" s="229"/>
      <c r="BP282" s="227">
        <f t="shared" si="539"/>
        <v>0</v>
      </c>
      <c r="BQ282" s="228"/>
      <c r="BR282" s="249"/>
      <c r="BS282" s="630"/>
    </row>
    <row r="283" spans="1:71" ht="15" hidden="1" x14ac:dyDescent="0.25">
      <c r="A283" s="615"/>
      <c r="B283" s="618"/>
      <c r="C283" s="621"/>
      <c r="D283" s="624"/>
      <c r="E283" s="627"/>
      <c r="F283" s="242" t="s">
        <v>58</v>
      </c>
      <c r="G283" s="208"/>
      <c r="H283" s="214" t="str">
        <f t="shared" si="513"/>
        <v/>
      </c>
      <c r="I283" s="208"/>
      <c r="J283" s="214" t="str">
        <f t="shared" si="514"/>
        <v/>
      </c>
      <c r="K283" s="208"/>
      <c r="L283" s="214" t="str">
        <f t="shared" si="515"/>
        <v/>
      </c>
      <c r="M283" s="208"/>
      <c r="N283" s="214" t="str">
        <f t="shared" si="516"/>
        <v/>
      </c>
      <c r="O283" s="208"/>
      <c r="P283" s="214" t="str">
        <f t="shared" si="517"/>
        <v/>
      </c>
      <c r="Q283" s="208"/>
      <c r="R283" s="214" t="str">
        <f t="shared" si="518"/>
        <v/>
      </c>
      <c r="S283" s="208"/>
      <c r="T283" s="214" t="str">
        <f t="shared" si="519"/>
        <v/>
      </c>
      <c r="U283" s="208"/>
      <c r="V283" s="214" t="str">
        <f t="shared" si="520"/>
        <v/>
      </c>
      <c r="W283" s="208"/>
      <c r="X283" s="214" t="str">
        <f t="shared" si="521"/>
        <v/>
      </c>
      <c r="Y283" s="208"/>
      <c r="Z283" s="214" t="str">
        <f t="shared" si="522"/>
        <v/>
      </c>
      <c r="AA283" s="208"/>
      <c r="AB283" s="214" t="str">
        <f t="shared" si="523"/>
        <v/>
      </c>
      <c r="AC283" s="208"/>
      <c r="AD283" s="214" t="str">
        <f t="shared" si="524"/>
        <v/>
      </c>
      <c r="AE283" s="208"/>
      <c r="AF283" s="214" t="str">
        <f t="shared" si="525"/>
        <v/>
      </c>
      <c r="AG283" s="208"/>
      <c r="AH283" s="214" t="str">
        <f t="shared" si="526"/>
        <v/>
      </c>
      <c r="AI283" s="208"/>
      <c r="AJ283" s="214" t="str">
        <f t="shared" si="527"/>
        <v/>
      </c>
      <c r="AK283" s="208"/>
      <c r="AL283" s="214" t="str">
        <f t="shared" si="528"/>
        <v/>
      </c>
      <c r="AM283" s="208"/>
      <c r="AN283" s="214" t="str">
        <f t="shared" si="529"/>
        <v/>
      </c>
      <c r="AO283" s="208"/>
      <c r="AP283" s="214" t="str">
        <f t="shared" si="530"/>
        <v/>
      </c>
      <c r="AQ283" s="229"/>
      <c r="AR283" s="227">
        <f t="shared" si="531"/>
        <v>0</v>
      </c>
      <c r="AS283" s="228"/>
      <c r="AT283" s="229"/>
      <c r="AU283" s="227">
        <f t="shared" si="532"/>
        <v>0</v>
      </c>
      <c r="AV283" s="228"/>
      <c r="AW283" s="229"/>
      <c r="AX283" s="227">
        <f t="shared" si="533"/>
        <v>0</v>
      </c>
      <c r="AY283" s="228"/>
      <c r="AZ283" s="229"/>
      <c r="BA283" s="227">
        <f t="shared" si="534"/>
        <v>0</v>
      </c>
      <c r="BB283" s="228"/>
      <c r="BC283" s="229"/>
      <c r="BD283" s="227">
        <f t="shared" si="535"/>
        <v>0</v>
      </c>
      <c r="BE283" s="228"/>
      <c r="BF283" s="229"/>
      <c r="BG283" s="227">
        <f t="shared" si="536"/>
        <v>0</v>
      </c>
      <c r="BH283" s="228"/>
      <c r="BI283" s="229"/>
      <c r="BJ283" s="227">
        <f t="shared" si="537"/>
        <v>0</v>
      </c>
      <c r="BK283" s="228"/>
      <c r="BL283" s="229"/>
      <c r="BM283" s="227">
        <f t="shared" si="538"/>
        <v>0</v>
      </c>
      <c r="BN283" s="228"/>
      <c r="BO283" s="229"/>
      <c r="BP283" s="227">
        <f t="shared" si="539"/>
        <v>0</v>
      </c>
      <c r="BQ283" s="228"/>
      <c r="BR283" s="249"/>
      <c r="BS283" s="218" t="s">
        <v>44</v>
      </c>
    </row>
    <row r="284" spans="1:71" ht="15" hidden="1" x14ac:dyDescent="0.25">
      <c r="A284" s="615"/>
      <c r="B284" s="618"/>
      <c r="C284" s="621"/>
      <c r="D284" s="624"/>
      <c r="E284" s="627"/>
      <c r="F284" s="242" t="s">
        <v>59</v>
      </c>
      <c r="G284" s="208"/>
      <c r="H284" s="214" t="str">
        <f t="shared" si="513"/>
        <v/>
      </c>
      <c r="I284" s="208"/>
      <c r="J284" s="214" t="str">
        <f t="shared" si="514"/>
        <v/>
      </c>
      <c r="K284" s="208"/>
      <c r="L284" s="214" t="str">
        <f t="shared" si="515"/>
        <v/>
      </c>
      <c r="M284" s="208"/>
      <c r="N284" s="214" t="str">
        <f t="shared" si="516"/>
        <v/>
      </c>
      <c r="O284" s="208"/>
      <c r="P284" s="214" t="str">
        <f t="shared" si="517"/>
        <v/>
      </c>
      <c r="Q284" s="208"/>
      <c r="R284" s="214" t="str">
        <f t="shared" si="518"/>
        <v/>
      </c>
      <c r="S284" s="208"/>
      <c r="T284" s="214" t="str">
        <f t="shared" si="519"/>
        <v/>
      </c>
      <c r="U284" s="208"/>
      <c r="V284" s="214" t="str">
        <f t="shared" si="520"/>
        <v/>
      </c>
      <c r="W284" s="208"/>
      <c r="X284" s="214" t="str">
        <f t="shared" si="521"/>
        <v/>
      </c>
      <c r="Y284" s="208"/>
      <c r="Z284" s="214" t="str">
        <f t="shared" si="522"/>
        <v/>
      </c>
      <c r="AA284" s="208"/>
      <c r="AB284" s="214" t="str">
        <f t="shared" si="523"/>
        <v/>
      </c>
      <c r="AC284" s="208"/>
      <c r="AD284" s="214" t="str">
        <f t="shared" si="524"/>
        <v/>
      </c>
      <c r="AE284" s="208"/>
      <c r="AF284" s="214" t="str">
        <f t="shared" si="525"/>
        <v/>
      </c>
      <c r="AG284" s="208"/>
      <c r="AH284" s="214" t="str">
        <f t="shared" si="526"/>
        <v/>
      </c>
      <c r="AI284" s="208"/>
      <c r="AJ284" s="214" t="str">
        <f t="shared" si="527"/>
        <v/>
      </c>
      <c r="AK284" s="208"/>
      <c r="AL284" s="214" t="str">
        <f t="shared" si="528"/>
        <v/>
      </c>
      <c r="AM284" s="208"/>
      <c r="AN284" s="214" t="str">
        <f t="shared" si="529"/>
        <v/>
      </c>
      <c r="AO284" s="208"/>
      <c r="AP284" s="214" t="str">
        <f t="shared" si="530"/>
        <v/>
      </c>
      <c r="AQ284" s="229"/>
      <c r="AR284" s="227">
        <f t="shared" si="531"/>
        <v>0</v>
      </c>
      <c r="AS284" s="228"/>
      <c r="AT284" s="229"/>
      <c r="AU284" s="227">
        <f t="shared" si="532"/>
        <v>0</v>
      </c>
      <c r="AV284" s="228"/>
      <c r="AW284" s="229"/>
      <c r="AX284" s="227">
        <f t="shared" si="533"/>
        <v>0</v>
      </c>
      <c r="AY284" s="228"/>
      <c r="AZ284" s="229"/>
      <c r="BA284" s="227">
        <f t="shared" si="534"/>
        <v>0</v>
      </c>
      <c r="BB284" s="228"/>
      <c r="BC284" s="229"/>
      <c r="BD284" s="227">
        <f t="shared" si="535"/>
        <v>0</v>
      </c>
      <c r="BE284" s="228"/>
      <c r="BF284" s="229"/>
      <c r="BG284" s="227">
        <f t="shared" si="536"/>
        <v>0</v>
      </c>
      <c r="BH284" s="228"/>
      <c r="BI284" s="229"/>
      <c r="BJ284" s="227">
        <f t="shared" si="537"/>
        <v>0</v>
      </c>
      <c r="BK284" s="228"/>
      <c r="BL284" s="229"/>
      <c r="BM284" s="227">
        <f t="shared" si="538"/>
        <v>0</v>
      </c>
      <c r="BN284" s="228"/>
      <c r="BO284" s="229"/>
      <c r="BP284" s="227">
        <f t="shared" si="539"/>
        <v>0</v>
      </c>
      <c r="BQ284" s="228"/>
      <c r="BR284" s="249"/>
      <c r="BS284" s="629">
        <f>SUM(AS277:AS288,AV277:AV288,AY277:AY288,BB277:BB288,BE277:BE288)+SUM(AP277:AP288,AN277:AN288,AL277:AL288,AJ277:AJ288,AH277:AH288,AF277:AF288,AD277:AD288,AB277:AB288,Z277:Z288,X277:X288,V277:V288,T277:T288,R277:R288,P277:P288,N277:N288,L277:L288,J277:J288,H277:H288)</f>
        <v>812785</v>
      </c>
    </row>
    <row r="285" spans="1:71" ht="15" hidden="1" x14ac:dyDescent="0.25">
      <c r="A285" s="615"/>
      <c r="B285" s="618"/>
      <c r="C285" s="621"/>
      <c r="D285" s="624"/>
      <c r="E285" s="627"/>
      <c r="F285" s="242" t="s">
        <v>60</v>
      </c>
      <c r="G285" s="208"/>
      <c r="H285" s="214" t="str">
        <f t="shared" si="513"/>
        <v/>
      </c>
      <c r="I285" s="208"/>
      <c r="J285" s="214" t="str">
        <f t="shared" si="514"/>
        <v/>
      </c>
      <c r="K285" s="208"/>
      <c r="L285" s="214" t="str">
        <f t="shared" si="515"/>
        <v/>
      </c>
      <c r="M285" s="208"/>
      <c r="N285" s="214" t="str">
        <f t="shared" si="516"/>
        <v/>
      </c>
      <c r="O285" s="208"/>
      <c r="P285" s="214" t="str">
        <f t="shared" si="517"/>
        <v/>
      </c>
      <c r="Q285" s="208"/>
      <c r="R285" s="214" t="str">
        <f t="shared" si="518"/>
        <v/>
      </c>
      <c r="S285" s="208"/>
      <c r="T285" s="214" t="str">
        <f t="shared" si="519"/>
        <v/>
      </c>
      <c r="U285" s="208"/>
      <c r="V285" s="214" t="str">
        <f t="shared" si="520"/>
        <v/>
      </c>
      <c r="W285" s="208"/>
      <c r="X285" s="214" t="str">
        <f t="shared" si="521"/>
        <v/>
      </c>
      <c r="Y285" s="208"/>
      <c r="Z285" s="214" t="str">
        <f t="shared" si="522"/>
        <v/>
      </c>
      <c r="AA285" s="208"/>
      <c r="AB285" s="214" t="str">
        <f t="shared" si="523"/>
        <v/>
      </c>
      <c r="AC285" s="208"/>
      <c r="AD285" s="214" t="str">
        <f t="shared" si="524"/>
        <v/>
      </c>
      <c r="AE285" s="208"/>
      <c r="AF285" s="214" t="str">
        <f t="shared" si="525"/>
        <v/>
      </c>
      <c r="AG285" s="208"/>
      <c r="AH285" s="214" t="str">
        <f t="shared" si="526"/>
        <v/>
      </c>
      <c r="AI285" s="208"/>
      <c r="AJ285" s="214" t="str">
        <f t="shared" si="527"/>
        <v/>
      </c>
      <c r="AK285" s="208"/>
      <c r="AL285" s="214" t="str">
        <f t="shared" si="528"/>
        <v/>
      </c>
      <c r="AM285" s="208"/>
      <c r="AN285" s="214" t="str">
        <f t="shared" si="529"/>
        <v/>
      </c>
      <c r="AO285" s="208"/>
      <c r="AP285" s="214" t="str">
        <f t="shared" si="530"/>
        <v/>
      </c>
      <c r="AQ285" s="229"/>
      <c r="AR285" s="227">
        <f t="shared" si="531"/>
        <v>0</v>
      </c>
      <c r="AS285" s="228"/>
      <c r="AT285" s="229"/>
      <c r="AU285" s="227">
        <f t="shared" si="532"/>
        <v>0</v>
      </c>
      <c r="AV285" s="228"/>
      <c r="AW285" s="229"/>
      <c r="AX285" s="227">
        <f t="shared" si="533"/>
        <v>0</v>
      </c>
      <c r="AY285" s="228"/>
      <c r="AZ285" s="229"/>
      <c r="BA285" s="227">
        <f t="shared" si="534"/>
        <v>0</v>
      </c>
      <c r="BB285" s="228"/>
      <c r="BC285" s="229"/>
      <c r="BD285" s="227">
        <f t="shared" si="535"/>
        <v>0</v>
      </c>
      <c r="BE285" s="228"/>
      <c r="BF285" s="229"/>
      <c r="BG285" s="227">
        <f t="shared" si="536"/>
        <v>0</v>
      </c>
      <c r="BH285" s="228"/>
      <c r="BI285" s="229"/>
      <c r="BJ285" s="227">
        <f t="shared" si="537"/>
        <v>0</v>
      </c>
      <c r="BK285" s="228"/>
      <c r="BL285" s="229"/>
      <c r="BM285" s="227">
        <f t="shared" si="538"/>
        <v>0</v>
      </c>
      <c r="BN285" s="228"/>
      <c r="BO285" s="229"/>
      <c r="BP285" s="227">
        <f t="shared" si="539"/>
        <v>0</v>
      </c>
      <c r="BQ285" s="228"/>
      <c r="BR285" s="249"/>
      <c r="BS285" s="629"/>
    </row>
    <row r="286" spans="1:71" ht="15" hidden="1" x14ac:dyDescent="0.25">
      <c r="A286" s="615"/>
      <c r="B286" s="618"/>
      <c r="C286" s="621"/>
      <c r="D286" s="624"/>
      <c r="E286" s="627"/>
      <c r="F286" s="242" t="s">
        <v>61</v>
      </c>
      <c r="G286" s="208"/>
      <c r="H286" s="217" t="str">
        <f t="shared" si="513"/>
        <v/>
      </c>
      <c r="I286" s="208"/>
      <c r="J286" s="217" t="str">
        <f t="shared" si="514"/>
        <v/>
      </c>
      <c r="K286" s="208"/>
      <c r="L286" s="217" t="str">
        <f t="shared" si="515"/>
        <v/>
      </c>
      <c r="M286" s="208"/>
      <c r="N286" s="217" t="str">
        <f t="shared" si="516"/>
        <v/>
      </c>
      <c r="O286" s="208"/>
      <c r="P286" s="217" t="str">
        <f t="shared" si="517"/>
        <v/>
      </c>
      <c r="Q286" s="208"/>
      <c r="R286" s="217" t="str">
        <f t="shared" si="518"/>
        <v/>
      </c>
      <c r="S286" s="208"/>
      <c r="T286" s="217" t="str">
        <f t="shared" si="519"/>
        <v/>
      </c>
      <c r="U286" s="208"/>
      <c r="V286" s="217" t="str">
        <f t="shared" si="520"/>
        <v/>
      </c>
      <c r="W286" s="208"/>
      <c r="X286" s="217" t="str">
        <f t="shared" si="521"/>
        <v/>
      </c>
      <c r="Y286" s="208"/>
      <c r="Z286" s="217" t="str">
        <f t="shared" si="522"/>
        <v/>
      </c>
      <c r="AA286" s="208"/>
      <c r="AB286" s="217" t="str">
        <f t="shared" si="523"/>
        <v/>
      </c>
      <c r="AC286" s="208"/>
      <c r="AD286" s="217" t="str">
        <f t="shared" si="524"/>
        <v/>
      </c>
      <c r="AE286" s="208"/>
      <c r="AF286" s="217" t="str">
        <f t="shared" si="525"/>
        <v/>
      </c>
      <c r="AG286" s="208"/>
      <c r="AH286" s="217" t="str">
        <f t="shared" si="526"/>
        <v/>
      </c>
      <c r="AI286" s="208"/>
      <c r="AJ286" s="217" t="str">
        <f t="shared" si="527"/>
        <v/>
      </c>
      <c r="AK286" s="208"/>
      <c r="AL286" s="217" t="str">
        <f t="shared" si="528"/>
        <v/>
      </c>
      <c r="AM286" s="208"/>
      <c r="AN286" s="217" t="str">
        <f t="shared" si="529"/>
        <v/>
      </c>
      <c r="AO286" s="208"/>
      <c r="AP286" s="217" t="str">
        <f t="shared" si="530"/>
        <v/>
      </c>
      <c r="AQ286" s="229"/>
      <c r="AR286" s="227">
        <f t="shared" si="531"/>
        <v>0</v>
      </c>
      <c r="AS286" s="228"/>
      <c r="AT286" s="229"/>
      <c r="AU286" s="227">
        <f t="shared" si="532"/>
        <v>0</v>
      </c>
      <c r="AV286" s="228"/>
      <c r="AW286" s="229"/>
      <c r="AX286" s="227">
        <f t="shared" si="533"/>
        <v>0</v>
      </c>
      <c r="AY286" s="228"/>
      <c r="AZ286" s="229"/>
      <c r="BA286" s="227">
        <f t="shared" si="534"/>
        <v>0</v>
      </c>
      <c r="BB286" s="228"/>
      <c r="BC286" s="229"/>
      <c r="BD286" s="227">
        <f t="shared" si="535"/>
        <v>0</v>
      </c>
      <c r="BE286" s="228"/>
      <c r="BF286" s="229"/>
      <c r="BG286" s="227">
        <f t="shared" si="536"/>
        <v>0</v>
      </c>
      <c r="BH286" s="228"/>
      <c r="BI286" s="229"/>
      <c r="BJ286" s="227">
        <f t="shared" si="537"/>
        <v>0</v>
      </c>
      <c r="BK286" s="228"/>
      <c r="BL286" s="229"/>
      <c r="BM286" s="227">
        <f t="shared" si="538"/>
        <v>0</v>
      </c>
      <c r="BN286" s="228"/>
      <c r="BO286" s="229"/>
      <c r="BP286" s="227">
        <f t="shared" si="539"/>
        <v>0</v>
      </c>
      <c r="BQ286" s="228"/>
      <c r="BR286" s="249"/>
      <c r="BS286" s="218" t="s">
        <v>62</v>
      </c>
    </row>
    <row r="287" spans="1:71" ht="15" hidden="1" x14ac:dyDescent="0.25">
      <c r="A287" s="615"/>
      <c r="B287" s="618"/>
      <c r="C287" s="621"/>
      <c r="D287" s="624"/>
      <c r="E287" s="627"/>
      <c r="F287" s="242" t="s">
        <v>63</v>
      </c>
      <c r="G287" s="208"/>
      <c r="H287" s="214" t="str">
        <f t="shared" si="513"/>
        <v/>
      </c>
      <c r="I287" s="208"/>
      <c r="J287" s="214" t="str">
        <f t="shared" si="514"/>
        <v/>
      </c>
      <c r="K287" s="208"/>
      <c r="L287" s="214" t="str">
        <f t="shared" si="515"/>
        <v/>
      </c>
      <c r="M287" s="208"/>
      <c r="N287" s="214" t="str">
        <f t="shared" si="516"/>
        <v/>
      </c>
      <c r="O287" s="208"/>
      <c r="P287" s="214" t="str">
        <f t="shared" si="517"/>
        <v/>
      </c>
      <c r="Q287" s="208"/>
      <c r="R287" s="214" t="str">
        <f t="shared" si="518"/>
        <v/>
      </c>
      <c r="S287" s="208"/>
      <c r="T287" s="214" t="str">
        <f t="shared" si="519"/>
        <v/>
      </c>
      <c r="U287" s="208"/>
      <c r="V287" s="214" t="str">
        <f t="shared" si="520"/>
        <v/>
      </c>
      <c r="W287" s="208"/>
      <c r="X287" s="214" t="str">
        <f t="shared" si="521"/>
        <v/>
      </c>
      <c r="Y287" s="208"/>
      <c r="Z287" s="214" t="str">
        <f t="shared" si="522"/>
        <v/>
      </c>
      <c r="AA287" s="208"/>
      <c r="AB287" s="214" t="str">
        <f t="shared" si="523"/>
        <v/>
      </c>
      <c r="AC287" s="208"/>
      <c r="AD287" s="214" t="str">
        <f t="shared" si="524"/>
        <v/>
      </c>
      <c r="AE287" s="208"/>
      <c r="AF287" s="214" t="str">
        <f t="shared" si="525"/>
        <v/>
      </c>
      <c r="AG287" s="208"/>
      <c r="AH287" s="214" t="str">
        <f t="shared" si="526"/>
        <v/>
      </c>
      <c r="AI287" s="208"/>
      <c r="AJ287" s="214" t="str">
        <f t="shared" si="527"/>
        <v/>
      </c>
      <c r="AK287" s="208"/>
      <c r="AL287" s="214" t="str">
        <f t="shared" si="528"/>
        <v/>
      </c>
      <c r="AM287" s="208"/>
      <c r="AN287" s="214" t="str">
        <f t="shared" si="529"/>
        <v/>
      </c>
      <c r="AO287" s="208"/>
      <c r="AP287" s="214" t="str">
        <f t="shared" si="530"/>
        <v/>
      </c>
      <c r="AQ287" s="229"/>
      <c r="AR287" s="227">
        <f t="shared" si="531"/>
        <v>0</v>
      </c>
      <c r="AS287" s="228"/>
      <c r="AT287" s="229"/>
      <c r="AU287" s="227">
        <f t="shared" si="532"/>
        <v>0</v>
      </c>
      <c r="AV287" s="228"/>
      <c r="AW287" s="229"/>
      <c r="AX287" s="227">
        <f t="shared" si="533"/>
        <v>0</v>
      </c>
      <c r="AY287" s="228"/>
      <c r="AZ287" s="229"/>
      <c r="BA287" s="227">
        <f t="shared" si="534"/>
        <v>0</v>
      </c>
      <c r="BB287" s="228"/>
      <c r="BC287" s="229"/>
      <c r="BD287" s="227">
        <f t="shared" si="535"/>
        <v>0</v>
      </c>
      <c r="BE287" s="228"/>
      <c r="BF287" s="229"/>
      <c r="BG287" s="227">
        <f t="shared" si="536"/>
        <v>0</v>
      </c>
      <c r="BH287" s="228"/>
      <c r="BI287" s="229"/>
      <c r="BJ287" s="227">
        <f t="shared" si="537"/>
        <v>0</v>
      </c>
      <c r="BK287" s="228"/>
      <c r="BL287" s="229"/>
      <c r="BM287" s="227">
        <f t="shared" si="538"/>
        <v>0</v>
      </c>
      <c r="BN287" s="228"/>
      <c r="BO287" s="229"/>
      <c r="BP287" s="227">
        <f t="shared" si="539"/>
        <v>0</v>
      </c>
      <c r="BQ287" s="228"/>
      <c r="BR287" s="249"/>
      <c r="BS287" s="631">
        <f>BS284/BS278</f>
        <v>1</v>
      </c>
    </row>
    <row r="288" spans="1:71" ht="15.75" hidden="1" thickBot="1" x14ac:dyDescent="0.3">
      <c r="A288" s="616"/>
      <c r="B288" s="619"/>
      <c r="C288" s="622"/>
      <c r="D288" s="625"/>
      <c r="E288" s="628"/>
      <c r="F288" s="243" t="s">
        <v>64</v>
      </c>
      <c r="G288" s="220"/>
      <c r="H288" s="221" t="str">
        <f t="shared" si="513"/>
        <v/>
      </c>
      <c r="I288" s="220"/>
      <c r="J288" s="221" t="str">
        <f t="shared" si="514"/>
        <v/>
      </c>
      <c r="K288" s="220"/>
      <c r="L288" s="221" t="str">
        <f t="shared" si="515"/>
        <v/>
      </c>
      <c r="M288" s="220"/>
      <c r="N288" s="221" t="str">
        <f t="shared" si="516"/>
        <v/>
      </c>
      <c r="O288" s="220"/>
      <c r="P288" s="221" t="str">
        <f t="shared" si="517"/>
        <v/>
      </c>
      <c r="Q288" s="220"/>
      <c r="R288" s="221" t="str">
        <f t="shared" si="518"/>
        <v/>
      </c>
      <c r="S288" s="220"/>
      <c r="T288" s="221" t="str">
        <f t="shared" si="519"/>
        <v/>
      </c>
      <c r="U288" s="220"/>
      <c r="V288" s="221" t="str">
        <f t="shared" si="520"/>
        <v/>
      </c>
      <c r="W288" s="220"/>
      <c r="X288" s="221" t="str">
        <f t="shared" si="521"/>
        <v/>
      </c>
      <c r="Y288" s="220"/>
      <c r="Z288" s="221" t="str">
        <f t="shared" si="522"/>
        <v/>
      </c>
      <c r="AA288" s="220"/>
      <c r="AB288" s="221" t="str">
        <f t="shared" si="523"/>
        <v/>
      </c>
      <c r="AC288" s="220"/>
      <c r="AD288" s="221" t="str">
        <f t="shared" si="524"/>
        <v/>
      </c>
      <c r="AE288" s="220"/>
      <c r="AF288" s="221" t="str">
        <f t="shared" si="525"/>
        <v/>
      </c>
      <c r="AG288" s="220"/>
      <c r="AH288" s="221" t="str">
        <f t="shared" si="526"/>
        <v/>
      </c>
      <c r="AI288" s="220"/>
      <c r="AJ288" s="221" t="str">
        <f t="shared" si="527"/>
        <v/>
      </c>
      <c r="AK288" s="220"/>
      <c r="AL288" s="221" t="str">
        <f t="shared" si="528"/>
        <v/>
      </c>
      <c r="AM288" s="220"/>
      <c r="AN288" s="221" t="str">
        <f t="shared" si="529"/>
        <v/>
      </c>
      <c r="AO288" s="220"/>
      <c r="AP288" s="221" t="str">
        <f t="shared" si="530"/>
        <v/>
      </c>
      <c r="AQ288" s="231"/>
      <c r="AR288" s="232">
        <f t="shared" si="531"/>
        <v>0</v>
      </c>
      <c r="AS288" s="233"/>
      <c r="AT288" s="231"/>
      <c r="AU288" s="232">
        <f t="shared" si="532"/>
        <v>0</v>
      </c>
      <c r="AV288" s="233"/>
      <c r="AW288" s="231"/>
      <c r="AX288" s="232">
        <f t="shared" si="533"/>
        <v>0</v>
      </c>
      <c r="AY288" s="233"/>
      <c r="AZ288" s="231"/>
      <c r="BA288" s="232">
        <f t="shared" si="534"/>
        <v>0</v>
      </c>
      <c r="BB288" s="233"/>
      <c r="BC288" s="231"/>
      <c r="BD288" s="232">
        <f t="shared" si="535"/>
        <v>0</v>
      </c>
      <c r="BE288" s="233"/>
      <c r="BF288" s="231"/>
      <c r="BG288" s="232">
        <f t="shared" si="536"/>
        <v>0</v>
      </c>
      <c r="BH288" s="233"/>
      <c r="BI288" s="231"/>
      <c r="BJ288" s="232">
        <f t="shared" si="537"/>
        <v>0</v>
      </c>
      <c r="BK288" s="233"/>
      <c r="BL288" s="231"/>
      <c r="BM288" s="232">
        <f t="shared" si="538"/>
        <v>0</v>
      </c>
      <c r="BN288" s="233"/>
      <c r="BO288" s="231"/>
      <c r="BP288" s="232">
        <f t="shared" si="539"/>
        <v>0</v>
      </c>
      <c r="BQ288" s="233"/>
      <c r="BR288" s="250"/>
      <c r="BS288" s="632"/>
    </row>
    <row r="289" spans="1:71" ht="15" hidden="1" customHeight="1" x14ac:dyDescent="0.25">
      <c r="A289" s="643" t="s">
        <v>27</v>
      </c>
      <c r="B289" s="645" t="s">
        <v>28</v>
      </c>
      <c r="C289" s="645" t="s">
        <v>154</v>
      </c>
      <c r="D289" s="645" t="s">
        <v>30</v>
      </c>
      <c r="E289" s="635" t="s">
        <v>31</v>
      </c>
      <c r="F289" s="652" t="s">
        <v>32</v>
      </c>
      <c r="G289" s="639" t="s">
        <v>33</v>
      </c>
      <c r="H289" s="641" t="s">
        <v>34</v>
      </c>
      <c r="I289" s="639" t="s">
        <v>33</v>
      </c>
      <c r="J289" s="641" t="s">
        <v>34</v>
      </c>
      <c r="K289" s="639" t="s">
        <v>33</v>
      </c>
      <c r="L289" s="641" t="s">
        <v>34</v>
      </c>
      <c r="M289" s="639" t="s">
        <v>33</v>
      </c>
      <c r="N289" s="641" t="s">
        <v>34</v>
      </c>
      <c r="O289" s="639" t="s">
        <v>33</v>
      </c>
      <c r="P289" s="641" t="s">
        <v>34</v>
      </c>
      <c r="Q289" s="639" t="s">
        <v>33</v>
      </c>
      <c r="R289" s="641" t="s">
        <v>34</v>
      </c>
      <c r="S289" s="639" t="s">
        <v>33</v>
      </c>
      <c r="T289" s="641" t="s">
        <v>34</v>
      </c>
      <c r="U289" s="639" t="s">
        <v>33</v>
      </c>
      <c r="V289" s="641" t="s">
        <v>34</v>
      </c>
      <c r="W289" s="639" t="s">
        <v>33</v>
      </c>
      <c r="X289" s="641" t="s">
        <v>34</v>
      </c>
      <c r="Y289" s="639" t="s">
        <v>33</v>
      </c>
      <c r="Z289" s="641" t="s">
        <v>34</v>
      </c>
      <c r="AA289" s="639" t="s">
        <v>33</v>
      </c>
      <c r="AB289" s="641" t="s">
        <v>34</v>
      </c>
      <c r="AC289" s="639" t="s">
        <v>33</v>
      </c>
      <c r="AD289" s="641" t="s">
        <v>34</v>
      </c>
      <c r="AE289" s="639" t="s">
        <v>33</v>
      </c>
      <c r="AF289" s="641" t="s">
        <v>34</v>
      </c>
      <c r="AG289" s="639" t="s">
        <v>33</v>
      </c>
      <c r="AH289" s="641" t="s">
        <v>34</v>
      </c>
      <c r="AI289" s="639" t="s">
        <v>33</v>
      </c>
      <c r="AJ289" s="641" t="s">
        <v>34</v>
      </c>
      <c r="AK289" s="639" t="s">
        <v>33</v>
      </c>
      <c r="AL289" s="641" t="s">
        <v>34</v>
      </c>
      <c r="AM289" s="639" t="s">
        <v>33</v>
      </c>
      <c r="AN289" s="641" t="s">
        <v>34</v>
      </c>
      <c r="AO289" s="639" t="s">
        <v>33</v>
      </c>
      <c r="AP289" s="641" t="s">
        <v>34</v>
      </c>
      <c r="AQ289" s="633" t="s">
        <v>33</v>
      </c>
      <c r="AR289" s="635" t="s">
        <v>35</v>
      </c>
      <c r="AS289" s="637" t="s">
        <v>34</v>
      </c>
      <c r="AT289" s="633" t="s">
        <v>33</v>
      </c>
      <c r="AU289" s="635" t="s">
        <v>35</v>
      </c>
      <c r="AV289" s="637" t="s">
        <v>34</v>
      </c>
      <c r="AW289" s="633" t="s">
        <v>33</v>
      </c>
      <c r="AX289" s="635" t="s">
        <v>35</v>
      </c>
      <c r="AY289" s="637" t="s">
        <v>34</v>
      </c>
      <c r="AZ289" s="633" t="s">
        <v>33</v>
      </c>
      <c r="BA289" s="635" t="s">
        <v>35</v>
      </c>
      <c r="BB289" s="637" t="s">
        <v>34</v>
      </c>
      <c r="BC289" s="633" t="s">
        <v>33</v>
      </c>
      <c r="BD289" s="635" t="s">
        <v>35</v>
      </c>
      <c r="BE289" s="637" t="s">
        <v>34</v>
      </c>
      <c r="BF289" s="633" t="s">
        <v>33</v>
      </c>
      <c r="BG289" s="635" t="s">
        <v>35</v>
      </c>
      <c r="BH289" s="637" t="s">
        <v>34</v>
      </c>
      <c r="BI289" s="633" t="s">
        <v>33</v>
      </c>
      <c r="BJ289" s="635" t="s">
        <v>35</v>
      </c>
      <c r="BK289" s="637" t="s">
        <v>34</v>
      </c>
      <c r="BL289" s="633" t="s">
        <v>33</v>
      </c>
      <c r="BM289" s="635" t="s">
        <v>35</v>
      </c>
      <c r="BN289" s="637" t="s">
        <v>34</v>
      </c>
      <c r="BO289" s="633" t="s">
        <v>33</v>
      </c>
      <c r="BP289" s="635" t="s">
        <v>35</v>
      </c>
      <c r="BQ289" s="637" t="s">
        <v>34</v>
      </c>
      <c r="BR289" s="610" t="s">
        <v>33</v>
      </c>
      <c r="BS289" s="735" t="s">
        <v>36</v>
      </c>
    </row>
    <row r="290" spans="1:71" ht="15" hidden="1" customHeight="1" x14ac:dyDescent="0.25">
      <c r="A290" s="644"/>
      <c r="B290" s="646"/>
      <c r="C290" s="646"/>
      <c r="D290" s="646"/>
      <c r="E290" s="636"/>
      <c r="F290" s="648"/>
      <c r="G290" s="640"/>
      <c r="H290" s="642"/>
      <c r="I290" s="640"/>
      <c r="J290" s="642"/>
      <c r="K290" s="640"/>
      <c r="L290" s="642"/>
      <c r="M290" s="640"/>
      <c r="N290" s="642"/>
      <c r="O290" s="640"/>
      <c r="P290" s="642"/>
      <c r="Q290" s="640"/>
      <c r="R290" s="642"/>
      <c r="S290" s="640"/>
      <c r="T290" s="642"/>
      <c r="U290" s="640"/>
      <c r="V290" s="642"/>
      <c r="W290" s="640"/>
      <c r="X290" s="642"/>
      <c r="Y290" s="640"/>
      <c r="Z290" s="642"/>
      <c r="AA290" s="640"/>
      <c r="AB290" s="642"/>
      <c r="AC290" s="640"/>
      <c r="AD290" s="642"/>
      <c r="AE290" s="640"/>
      <c r="AF290" s="642"/>
      <c r="AG290" s="640"/>
      <c r="AH290" s="642"/>
      <c r="AI290" s="640"/>
      <c r="AJ290" s="642"/>
      <c r="AK290" s="640"/>
      <c r="AL290" s="642"/>
      <c r="AM290" s="640"/>
      <c r="AN290" s="642"/>
      <c r="AO290" s="640"/>
      <c r="AP290" s="642"/>
      <c r="AQ290" s="634"/>
      <c r="AR290" s="636"/>
      <c r="AS290" s="638"/>
      <c r="AT290" s="634"/>
      <c r="AU290" s="636"/>
      <c r="AV290" s="638"/>
      <c r="AW290" s="634"/>
      <c r="AX290" s="636"/>
      <c r="AY290" s="638"/>
      <c r="AZ290" s="634"/>
      <c r="BA290" s="636"/>
      <c r="BB290" s="638"/>
      <c r="BC290" s="634"/>
      <c r="BD290" s="636"/>
      <c r="BE290" s="638"/>
      <c r="BF290" s="634"/>
      <c r="BG290" s="636"/>
      <c r="BH290" s="638"/>
      <c r="BI290" s="634"/>
      <c r="BJ290" s="636"/>
      <c r="BK290" s="638"/>
      <c r="BL290" s="634"/>
      <c r="BM290" s="636"/>
      <c r="BN290" s="638"/>
      <c r="BO290" s="634"/>
      <c r="BP290" s="636"/>
      <c r="BQ290" s="638"/>
      <c r="BR290" s="611"/>
      <c r="BS290" s="736"/>
    </row>
    <row r="291" spans="1:71" ht="15" hidden="1" customHeight="1" x14ac:dyDescent="0.25">
      <c r="A291" s="614" t="s">
        <v>197</v>
      </c>
      <c r="B291" s="617">
        <v>2237</v>
      </c>
      <c r="C291" s="620" t="s">
        <v>382</v>
      </c>
      <c r="D291" s="623" t="s">
        <v>198</v>
      </c>
      <c r="E291" s="626" t="s">
        <v>47</v>
      </c>
      <c r="F291" s="241" t="s">
        <v>41</v>
      </c>
      <c r="G291" s="208"/>
      <c r="H291" s="209" t="str">
        <f t="shared" ref="H291:H302" si="540">IF(G291&gt;0,G291,"")</f>
        <v/>
      </c>
      <c r="I291" s="208"/>
      <c r="J291" s="209" t="str">
        <f t="shared" ref="J291:J302" si="541">IF(I291&gt;0,I291,"")</f>
        <v/>
      </c>
      <c r="K291" s="208"/>
      <c r="L291" s="209" t="str">
        <f t="shared" ref="L291:L302" si="542">IF(K291&gt;0,K291,"")</f>
        <v/>
      </c>
      <c r="M291" s="208"/>
      <c r="N291" s="209" t="str">
        <f t="shared" ref="N291:N302" si="543">IF(M291&gt;0,M291,"")</f>
        <v/>
      </c>
      <c r="O291" s="208"/>
      <c r="P291" s="209" t="str">
        <f t="shared" ref="P291:P302" si="544">IF(O291&gt;0,O291,"")</f>
        <v/>
      </c>
      <c r="Q291" s="208"/>
      <c r="R291" s="209" t="str">
        <f t="shared" ref="R291:R302" si="545">IF(Q291&gt;0,Q291,"")</f>
        <v/>
      </c>
      <c r="S291" s="208"/>
      <c r="T291" s="209" t="str">
        <f t="shared" ref="T291:T302" si="546">IF(S291&gt;0,S291,"")</f>
        <v/>
      </c>
      <c r="U291" s="208"/>
      <c r="V291" s="209" t="str">
        <f t="shared" ref="V291:V302" si="547">IF(U291&gt;0,U291,"")</f>
        <v/>
      </c>
      <c r="W291" s="208"/>
      <c r="X291" s="209" t="str">
        <f t="shared" ref="X291:X302" si="548">IF(W291&gt;0,W291,"")</f>
        <v/>
      </c>
      <c r="Y291" s="208"/>
      <c r="Z291" s="209" t="str">
        <f t="shared" ref="Z291:Z302" si="549">IF(Y291&gt;0,Y291,"")</f>
        <v/>
      </c>
      <c r="AA291" s="208"/>
      <c r="AB291" s="209" t="str">
        <f t="shared" ref="AB291:AB302" si="550">IF(AA291&gt;0,AA291,"")</f>
        <v/>
      </c>
      <c r="AC291" s="208"/>
      <c r="AD291" s="209" t="str">
        <f t="shared" ref="AD291:AD302" si="551">IF(AC291&gt;0,AC291,"")</f>
        <v/>
      </c>
      <c r="AE291" s="208"/>
      <c r="AF291" s="209" t="str">
        <f t="shared" ref="AF291:AF302" si="552">IF(AE291&gt;0,AE291,"")</f>
        <v/>
      </c>
      <c r="AG291" s="208"/>
      <c r="AH291" s="209" t="str">
        <f t="shared" ref="AH291:AH302" si="553">IF(AG291&gt;0,AG291,"")</f>
        <v/>
      </c>
      <c r="AI291" s="208"/>
      <c r="AJ291" s="209" t="str">
        <f t="shared" ref="AJ291:AJ302" si="554">IF(AI291&gt;0,AI291,"")</f>
        <v/>
      </c>
      <c r="AK291" s="208"/>
      <c r="AL291" s="209" t="str">
        <f t="shared" ref="AL291:AL302" si="555">IF(AK291&gt;0,AK291,"")</f>
        <v/>
      </c>
      <c r="AM291" s="208"/>
      <c r="AN291" s="209" t="str">
        <f t="shared" ref="AN291:AN302" si="556">IF(AM291&gt;0,AM291,"")</f>
        <v/>
      </c>
      <c r="AO291" s="208"/>
      <c r="AP291" s="209" t="str">
        <f t="shared" ref="AP291:AP302" si="557">IF(AO291&gt;0,AO291,"")</f>
        <v/>
      </c>
      <c r="AQ291" s="229"/>
      <c r="AR291" s="225">
        <f t="shared" ref="AR291:AR302" si="558">AQ291-AS291</f>
        <v>0</v>
      </c>
      <c r="AS291" s="226"/>
      <c r="AT291" s="229"/>
      <c r="AU291" s="225">
        <f t="shared" ref="AU291:AU302" si="559">AT291-AV291</f>
        <v>0</v>
      </c>
      <c r="AV291" s="226"/>
      <c r="AW291" s="229"/>
      <c r="AX291" s="225">
        <f t="shared" ref="AX291:AX302" si="560">AW291-AY291</f>
        <v>0</v>
      </c>
      <c r="AY291" s="226"/>
      <c r="AZ291" s="229"/>
      <c r="BA291" s="225">
        <f t="shared" ref="BA291:BA302" si="561">AZ291-BB291</f>
        <v>0</v>
      </c>
      <c r="BB291" s="226"/>
      <c r="BC291" s="229"/>
      <c r="BD291" s="225">
        <f t="shared" ref="BD291:BD302" si="562">BC291-BE291</f>
        <v>0</v>
      </c>
      <c r="BE291" s="226"/>
      <c r="BF291" s="229"/>
      <c r="BG291" s="225">
        <f t="shared" ref="BG291:BG302" si="563">BF291-BH291</f>
        <v>0</v>
      </c>
      <c r="BH291" s="226"/>
      <c r="BI291" s="229"/>
      <c r="BJ291" s="225">
        <f t="shared" ref="BJ291:BJ302" si="564">BI291-BK291</f>
        <v>0</v>
      </c>
      <c r="BK291" s="226"/>
      <c r="BL291" s="229"/>
      <c r="BM291" s="225">
        <f t="shared" ref="BM291:BM302" si="565">BL291-BN291</f>
        <v>0</v>
      </c>
      <c r="BN291" s="226"/>
      <c r="BO291" s="229"/>
      <c r="BP291" s="225">
        <f t="shared" ref="BP291:BP302" si="566">BO291-BQ291</f>
        <v>0</v>
      </c>
      <c r="BQ291" s="226"/>
      <c r="BR291" s="249"/>
      <c r="BS291" s="213" t="s">
        <v>42</v>
      </c>
    </row>
    <row r="292" spans="1:71" ht="15" hidden="1" x14ac:dyDescent="0.25">
      <c r="A292" s="615"/>
      <c r="B292" s="618"/>
      <c r="C292" s="621"/>
      <c r="D292" s="624"/>
      <c r="E292" s="627"/>
      <c r="F292" s="242" t="s">
        <v>53</v>
      </c>
      <c r="G292" s="208"/>
      <c r="H292" s="214" t="str">
        <f t="shared" si="540"/>
        <v/>
      </c>
      <c r="I292" s="208"/>
      <c r="J292" s="214" t="str">
        <f t="shared" si="541"/>
        <v/>
      </c>
      <c r="K292" s="208"/>
      <c r="L292" s="214" t="str">
        <f t="shared" si="542"/>
        <v/>
      </c>
      <c r="M292" s="208"/>
      <c r="N292" s="214" t="str">
        <f t="shared" si="543"/>
        <v/>
      </c>
      <c r="O292" s="208"/>
      <c r="P292" s="214" t="str">
        <f t="shared" si="544"/>
        <v/>
      </c>
      <c r="Q292" s="208"/>
      <c r="R292" s="214" t="str">
        <f t="shared" si="545"/>
        <v/>
      </c>
      <c r="S292" s="208"/>
      <c r="T292" s="214" t="str">
        <f t="shared" si="546"/>
        <v/>
      </c>
      <c r="U292" s="208"/>
      <c r="V292" s="214" t="str">
        <f t="shared" si="547"/>
        <v/>
      </c>
      <c r="W292" s="208"/>
      <c r="X292" s="214" t="str">
        <f t="shared" si="548"/>
        <v/>
      </c>
      <c r="Y292" s="208"/>
      <c r="Z292" s="214" t="str">
        <f t="shared" si="549"/>
        <v/>
      </c>
      <c r="AA292" s="208"/>
      <c r="AB292" s="214" t="str">
        <f t="shared" si="550"/>
        <v/>
      </c>
      <c r="AC292" s="208"/>
      <c r="AD292" s="214" t="str">
        <f t="shared" si="551"/>
        <v/>
      </c>
      <c r="AE292" s="208"/>
      <c r="AF292" s="214" t="str">
        <f t="shared" si="552"/>
        <v/>
      </c>
      <c r="AG292" s="208"/>
      <c r="AH292" s="214" t="str">
        <f t="shared" si="553"/>
        <v/>
      </c>
      <c r="AI292" s="208"/>
      <c r="AJ292" s="214" t="str">
        <f t="shared" si="554"/>
        <v/>
      </c>
      <c r="AK292" s="208"/>
      <c r="AL292" s="214" t="str">
        <f t="shared" si="555"/>
        <v/>
      </c>
      <c r="AM292" s="208"/>
      <c r="AN292" s="214" t="str">
        <f t="shared" si="556"/>
        <v/>
      </c>
      <c r="AO292" s="208"/>
      <c r="AP292" s="214" t="str">
        <f t="shared" si="557"/>
        <v/>
      </c>
      <c r="AQ292" s="229"/>
      <c r="AR292" s="227">
        <f t="shared" si="558"/>
        <v>0</v>
      </c>
      <c r="AS292" s="228"/>
      <c r="AT292" s="229"/>
      <c r="AU292" s="227">
        <f t="shared" si="559"/>
        <v>0</v>
      </c>
      <c r="AV292" s="228"/>
      <c r="AW292" s="229"/>
      <c r="AX292" s="227">
        <f t="shared" si="560"/>
        <v>0</v>
      </c>
      <c r="AY292" s="228"/>
      <c r="AZ292" s="229"/>
      <c r="BA292" s="227">
        <f t="shared" si="561"/>
        <v>0</v>
      </c>
      <c r="BB292" s="228"/>
      <c r="BC292" s="229"/>
      <c r="BD292" s="227">
        <f t="shared" si="562"/>
        <v>0</v>
      </c>
      <c r="BE292" s="228"/>
      <c r="BF292" s="229"/>
      <c r="BG292" s="227">
        <f t="shared" si="563"/>
        <v>0</v>
      </c>
      <c r="BH292" s="228"/>
      <c r="BI292" s="229"/>
      <c r="BJ292" s="227">
        <f t="shared" si="564"/>
        <v>0</v>
      </c>
      <c r="BK292" s="228"/>
      <c r="BL292" s="229"/>
      <c r="BM292" s="227">
        <f t="shared" si="565"/>
        <v>0</v>
      </c>
      <c r="BN292" s="228"/>
      <c r="BO292" s="229"/>
      <c r="BP292" s="227">
        <f t="shared" si="566"/>
        <v>0</v>
      </c>
      <c r="BQ292" s="228"/>
      <c r="BR292" s="249"/>
      <c r="BS292" s="629">
        <f>SUM(AQ291:AQ302,AT291:AT302,AW291:AW302,AZ291:AZ302,BC291:BC302,BR291:BR302)+SUM(AO291:AO302,AM291:AM302,AK291:AK302,AI291:AI302,AG291:AG302,AE291:AE302,AC291:AC302,AA291:AA302,Y291:Y302,W291:W302,U291:U302,S291:S302,Q289,Q291:Q302,O291:O302,M291:M302,K291:K302,I291:I302,G291:G302,Q289)</f>
        <v>434000</v>
      </c>
    </row>
    <row r="293" spans="1:71" ht="15" hidden="1" x14ac:dyDescent="0.25">
      <c r="A293" s="615"/>
      <c r="B293" s="618"/>
      <c r="C293" s="621"/>
      <c r="D293" s="624"/>
      <c r="E293" s="627"/>
      <c r="F293" s="242" t="s">
        <v>54</v>
      </c>
      <c r="G293" s="208"/>
      <c r="H293" s="214" t="str">
        <f t="shared" si="540"/>
        <v/>
      </c>
      <c r="I293" s="208"/>
      <c r="J293" s="214" t="str">
        <f t="shared" si="541"/>
        <v/>
      </c>
      <c r="K293" s="208"/>
      <c r="L293" s="214" t="str">
        <f t="shared" si="542"/>
        <v/>
      </c>
      <c r="M293" s="208"/>
      <c r="N293" s="214" t="str">
        <f t="shared" si="543"/>
        <v/>
      </c>
      <c r="O293" s="208"/>
      <c r="P293" s="214" t="str">
        <f t="shared" si="544"/>
        <v/>
      </c>
      <c r="Q293" s="208"/>
      <c r="R293" s="214" t="str">
        <f t="shared" si="545"/>
        <v/>
      </c>
      <c r="S293" s="208"/>
      <c r="T293" s="214" t="str">
        <f t="shared" si="546"/>
        <v/>
      </c>
      <c r="U293" s="208"/>
      <c r="V293" s="214" t="str">
        <f t="shared" si="547"/>
        <v/>
      </c>
      <c r="W293" s="208"/>
      <c r="X293" s="214" t="str">
        <f t="shared" si="548"/>
        <v/>
      </c>
      <c r="Y293" s="208"/>
      <c r="Z293" s="214" t="str">
        <f t="shared" si="549"/>
        <v/>
      </c>
      <c r="AA293" s="208"/>
      <c r="AB293" s="214" t="str">
        <f t="shared" si="550"/>
        <v/>
      </c>
      <c r="AC293" s="208"/>
      <c r="AD293" s="214" t="str">
        <f t="shared" si="551"/>
        <v/>
      </c>
      <c r="AE293" s="208"/>
      <c r="AF293" s="214" t="str">
        <f t="shared" si="552"/>
        <v/>
      </c>
      <c r="AG293" s="208"/>
      <c r="AH293" s="214" t="str">
        <f t="shared" si="553"/>
        <v/>
      </c>
      <c r="AI293" s="208"/>
      <c r="AJ293" s="214" t="str">
        <f t="shared" si="554"/>
        <v/>
      </c>
      <c r="AK293" s="208"/>
      <c r="AL293" s="214" t="str">
        <f t="shared" si="555"/>
        <v/>
      </c>
      <c r="AM293" s="208"/>
      <c r="AN293" s="214" t="str">
        <f t="shared" si="556"/>
        <v/>
      </c>
      <c r="AO293" s="208">
        <v>50000</v>
      </c>
      <c r="AP293" s="214">
        <f t="shared" si="557"/>
        <v>50000</v>
      </c>
      <c r="AQ293" s="229"/>
      <c r="AR293" s="227">
        <f t="shared" si="558"/>
        <v>0</v>
      </c>
      <c r="AS293" s="228"/>
      <c r="AT293" s="229"/>
      <c r="AU293" s="227">
        <f t="shared" si="559"/>
        <v>0</v>
      </c>
      <c r="AV293" s="228"/>
      <c r="AW293" s="229"/>
      <c r="AX293" s="227">
        <f t="shared" si="560"/>
        <v>0</v>
      </c>
      <c r="AY293" s="228"/>
      <c r="AZ293" s="229"/>
      <c r="BA293" s="227">
        <f t="shared" si="561"/>
        <v>0</v>
      </c>
      <c r="BB293" s="228"/>
      <c r="BC293" s="229"/>
      <c r="BD293" s="227">
        <f t="shared" si="562"/>
        <v>0</v>
      </c>
      <c r="BE293" s="228"/>
      <c r="BF293" s="229"/>
      <c r="BG293" s="227">
        <f t="shared" si="563"/>
        <v>0</v>
      </c>
      <c r="BH293" s="228"/>
      <c r="BI293" s="229"/>
      <c r="BJ293" s="227">
        <f t="shared" si="564"/>
        <v>0</v>
      </c>
      <c r="BK293" s="228"/>
      <c r="BL293" s="229"/>
      <c r="BM293" s="227">
        <f t="shared" si="565"/>
        <v>0</v>
      </c>
      <c r="BN293" s="228"/>
      <c r="BO293" s="229"/>
      <c r="BP293" s="227">
        <f t="shared" si="566"/>
        <v>0</v>
      </c>
      <c r="BQ293" s="228"/>
      <c r="BR293" s="249"/>
      <c r="BS293" s="629"/>
    </row>
    <row r="294" spans="1:71" ht="15" hidden="1" x14ac:dyDescent="0.25">
      <c r="A294" s="615"/>
      <c r="B294" s="618"/>
      <c r="C294" s="621"/>
      <c r="D294" s="624"/>
      <c r="E294" s="627"/>
      <c r="F294" s="242" t="s">
        <v>55</v>
      </c>
      <c r="G294" s="208"/>
      <c r="H294" s="217" t="str">
        <f t="shared" si="540"/>
        <v/>
      </c>
      <c r="I294" s="208"/>
      <c r="J294" s="217" t="str">
        <f t="shared" si="541"/>
        <v/>
      </c>
      <c r="K294" s="208"/>
      <c r="L294" s="217" t="str">
        <f t="shared" si="542"/>
        <v/>
      </c>
      <c r="M294" s="208"/>
      <c r="N294" s="217" t="str">
        <f t="shared" si="543"/>
        <v/>
      </c>
      <c r="O294" s="208"/>
      <c r="P294" s="217" t="str">
        <f t="shared" si="544"/>
        <v/>
      </c>
      <c r="Q294" s="208"/>
      <c r="R294" s="217" t="str">
        <f t="shared" si="545"/>
        <v/>
      </c>
      <c r="S294" s="208"/>
      <c r="T294" s="217" t="str">
        <f t="shared" si="546"/>
        <v/>
      </c>
      <c r="U294" s="208"/>
      <c r="V294" s="217" t="str">
        <f t="shared" si="547"/>
        <v/>
      </c>
      <c r="W294" s="208"/>
      <c r="X294" s="217" t="str">
        <f t="shared" si="548"/>
        <v/>
      </c>
      <c r="Y294" s="208"/>
      <c r="Z294" s="217" t="str">
        <f t="shared" si="549"/>
        <v/>
      </c>
      <c r="AA294" s="208"/>
      <c r="AB294" s="217" t="str">
        <f t="shared" si="550"/>
        <v/>
      </c>
      <c r="AC294" s="208"/>
      <c r="AD294" s="217" t="str">
        <f t="shared" si="551"/>
        <v/>
      </c>
      <c r="AE294" s="208"/>
      <c r="AF294" s="217" t="str">
        <f t="shared" si="552"/>
        <v/>
      </c>
      <c r="AG294" s="208"/>
      <c r="AH294" s="217" t="str">
        <f t="shared" si="553"/>
        <v/>
      </c>
      <c r="AI294" s="208"/>
      <c r="AJ294" s="217" t="str">
        <f t="shared" si="554"/>
        <v/>
      </c>
      <c r="AK294" s="208"/>
      <c r="AL294" s="217" t="str">
        <f t="shared" si="555"/>
        <v/>
      </c>
      <c r="AM294" s="208"/>
      <c r="AN294" s="217" t="str">
        <f t="shared" si="556"/>
        <v/>
      </c>
      <c r="AO294" s="208"/>
      <c r="AP294" s="217" t="str">
        <f t="shared" si="557"/>
        <v/>
      </c>
      <c r="AQ294" s="229"/>
      <c r="AR294" s="227">
        <f t="shared" si="558"/>
        <v>0</v>
      </c>
      <c r="AS294" s="228"/>
      <c r="AT294" s="229"/>
      <c r="AU294" s="227">
        <f t="shared" si="559"/>
        <v>0</v>
      </c>
      <c r="AV294" s="228"/>
      <c r="AW294" s="229">
        <v>108000</v>
      </c>
      <c r="AX294" s="227">
        <f t="shared" si="560"/>
        <v>0</v>
      </c>
      <c r="AY294" s="228">
        <v>108000</v>
      </c>
      <c r="AZ294" s="229"/>
      <c r="BA294" s="227">
        <f t="shared" si="561"/>
        <v>0</v>
      </c>
      <c r="BB294" s="228"/>
      <c r="BC294" s="229"/>
      <c r="BD294" s="227">
        <f t="shared" si="562"/>
        <v>0</v>
      </c>
      <c r="BE294" s="228"/>
      <c r="BF294" s="229"/>
      <c r="BG294" s="227">
        <f t="shared" si="563"/>
        <v>0</v>
      </c>
      <c r="BH294" s="228"/>
      <c r="BI294" s="229"/>
      <c r="BJ294" s="227">
        <f t="shared" si="564"/>
        <v>0</v>
      </c>
      <c r="BK294" s="228"/>
      <c r="BL294" s="229"/>
      <c r="BM294" s="227">
        <f t="shared" si="565"/>
        <v>0</v>
      </c>
      <c r="BN294" s="228"/>
      <c r="BO294" s="229"/>
      <c r="BP294" s="227">
        <f t="shared" si="566"/>
        <v>0</v>
      </c>
      <c r="BQ294" s="228"/>
      <c r="BR294" s="249"/>
      <c r="BS294" s="218" t="s">
        <v>43</v>
      </c>
    </row>
    <row r="295" spans="1:71" ht="15" hidden="1" x14ac:dyDescent="0.25">
      <c r="A295" s="615"/>
      <c r="B295" s="618"/>
      <c r="C295" s="621"/>
      <c r="D295" s="624"/>
      <c r="E295" s="627"/>
      <c r="F295" s="242" t="s">
        <v>56</v>
      </c>
      <c r="G295" s="208"/>
      <c r="H295" s="217" t="str">
        <f t="shared" si="540"/>
        <v/>
      </c>
      <c r="I295" s="208"/>
      <c r="J295" s="217" t="str">
        <f t="shared" si="541"/>
        <v/>
      </c>
      <c r="K295" s="208"/>
      <c r="L295" s="217" t="str">
        <f t="shared" si="542"/>
        <v/>
      </c>
      <c r="M295" s="208"/>
      <c r="N295" s="217" t="str">
        <f t="shared" si="543"/>
        <v/>
      </c>
      <c r="O295" s="208"/>
      <c r="P295" s="217" t="str">
        <f t="shared" si="544"/>
        <v/>
      </c>
      <c r="Q295" s="208"/>
      <c r="R295" s="217" t="str">
        <f t="shared" si="545"/>
        <v/>
      </c>
      <c r="S295" s="208"/>
      <c r="T295" s="217" t="str">
        <f t="shared" si="546"/>
        <v/>
      </c>
      <c r="U295" s="208"/>
      <c r="V295" s="217" t="str">
        <f t="shared" si="547"/>
        <v/>
      </c>
      <c r="W295" s="208"/>
      <c r="X295" s="217" t="str">
        <f t="shared" si="548"/>
        <v/>
      </c>
      <c r="Y295" s="208"/>
      <c r="Z295" s="217" t="str">
        <f t="shared" si="549"/>
        <v/>
      </c>
      <c r="AA295" s="208"/>
      <c r="AB295" s="217" t="str">
        <f t="shared" si="550"/>
        <v/>
      </c>
      <c r="AC295" s="208"/>
      <c r="AD295" s="217" t="str">
        <f t="shared" si="551"/>
        <v/>
      </c>
      <c r="AE295" s="208"/>
      <c r="AF295" s="217" t="str">
        <f t="shared" si="552"/>
        <v/>
      </c>
      <c r="AG295" s="208"/>
      <c r="AH295" s="217" t="str">
        <f t="shared" si="553"/>
        <v/>
      </c>
      <c r="AI295" s="208"/>
      <c r="AJ295" s="217" t="str">
        <f t="shared" si="554"/>
        <v/>
      </c>
      <c r="AK295" s="208"/>
      <c r="AL295" s="217" t="str">
        <f t="shared" si="555"/>
        <v/>
      </c>
      <c r="AM295" s="208"/>
      <c r="AN295" s="217" t="str">
        <f t="shared" si="556"/>
        <v/>
      </c>
      <c r="AO295" s="208"/>
      <c r="AP295" s="217" t="str">
        <f t="shared" si="557"/>
        <v/>
      </c>
      <c r="AQ295" s="229"/>
      <c r="AR295" s="227">
        <f t="shared" si="558"/>
        <v>0</v>
      </c>
      <c r="AS295" s="228"/>
      <c r="AT295" s="229"/>
      <c r="AU295" s="227">
        <f t="shared" si="559"/>
        <v>0</v>
      </c>
      <c r="AV295" s="228"/>
      <c r="AW295" s="229"/>
      <c r="AX295" s="227">
        <f t="shared" si="560"/>
        <v>0</v>
      </c>
      <c r="AY295" s="228"/>
      <c r="AZ295" s="229"/>
      <c r="BA295" s="227">
        <f t="shared" si="561"/>
        <v>0</v>
      </c>
      <c r="BB295" s="228"/>
      <c r="BC295" s="229"/>
      <c r="BD295" s="227">
        <f t="shared" si="562"/>
        <v>0</v>
      </c>
      <c r="BE295" s="228"/>
      <c r="BF295" s="229"/>
      <c r="BG295" s="227">
        <f t="shared" si="563"/>
        <v>0</v>
      </c>
      <c r="BH295" s="228"/>
      <c r="BI295" s="229"/>
      <c r="BJ295" s="227">
        <f t="shared" si="564"/>
        <v>0</v>
      </c>
      <c r="BK295" s="228"/>
      <c r="BL295" s="229"/>
      <c r="BM295" s="227">
        <f t="shared" si="565"/>
        <v>0</v>
      </c>
      <c r="BN295" s="228"/>
      <c r="BO295" s="229"/>
      <c r="BP295" s="227">
        <f t="shared" si="566"/>
        <v>0</v>
      </c>
      <c r="BQ295" s="228"/>
      <c r="BR295" s="249"/>
      <c r="BS295" s="629">
        <f>SUM(AR291:AR302,AU291:AU302,AX291:AX302,BA291:BA302,BD291:BD302)</f>
        <v>0</v>
      </c>
    </row>
    <row r="296" spans="1:71" ht="15" hidden="1" x14ac:dyDescent="0.25">
      <c r="A296" s="615"/>
      <c r="B296" s="618"/>
      <c r="C296" s="621"/>
      <c r="D296" s="624"/>
      <c r="E296" s="627"/>
      <c r="F296" s="242" t="s">
        <v>57</v>
      </c>
      <c r="G296" s="208"/>
      <c r="H296" s="214" t="str">
        <f t="shared" si="540"/>
        <v/>
      </c>
      <c r="I296" s="208"/>
      <c r="J296" s="214" t="str">
        <f t="shared" si="541"/>
        <v/>
      </c>
      <c r="K296" s="208"/>
      <c r="L296" s="214" t="str">
        <f t="shared" si="542"/>
        <v/>
      </c>
      <c r="M296" s="208"/>
      <c r="N296" s="214" t="str">
        <f t="shared" si="543"/>
        <v/>
      </c>
      <c r="O296" s="208"/>
      <c r="P296" s="214" t="str">
        <f t="shared" si="544"/>
        <v/>
      </c>
      <c r="Q296" s="208"/>
      <c r="R296" s="214" t="str">
        <f t="shared" si="545"/>
        <v/>
      </c>
      <c r="S296" s="208"/>
      <c r="T296" s="214" t="str">
        <f t="shared" si="546"/>
        <v/>
      </c>
      <c r="U296" s="208"/>
      <c r="V296" s="214" t="str">
        <f t="shared" si="547"/>
        <v/>
      </c>
      <c r="W296" s="208"/>
      <c r="X296" s="214" t="str">
        <f t="shared" si="548"/>
        <v/>
      </c>
      <c r="Y296" s="208"/>
      <c r="Z296" s="214" t="str">
        <f t="shared" si="549"/>
        <v/>
      </c>
      <c r="AA296" s="208"/>
      <c r="AB296" s="214" t="str">
        <f t="shared" si="550"/>
        <v/>
      </c>
      <c r="AC296" s="208"/>
      <c r="AD296" s="214" t="str">
        <f t="shared" si="551"/>
        <v/>
      </c>
      <c r="AE296" s="208"/>
      <c r="AF296" s="214" t="str">
        <f t="shared" si="552"/>
        <v/>
      </c>
      <c r="AG296" s="208"/>
      <c r="AH296" s="214" t="str">
        <f t="shared" si="553"/>
        <v/>
      </c>
      <c r="AI296" s="208"/>
      <c r="AJ296" s="214" t="str">
        <f t="shared" si="554"/>
        <v/>
      </c>
      <c r="AK296" s="208"/>
      <c r="AL296" s="214" t="str">
        <f t="shared" si="555"/>
        <v/>
      </c>
      <c r="AM296" s="208"/>
      <c r="AN296" s="214" t="str">
        <f t="shared" si="556"/>
        <v/>
      </c>
      <c r="AO296" s="208"/>
      <c r="AP296" s="214" t="str">
        <f t="shared" si="557"/>
        <v/>
      </c>
      <c r="AQ296" s="229"/>
      <c r="AR296" s="227">
        <f t="shared" si="558"/>
        <v>0</v>
      </c>
      <c r="AS296" s="228"/>
      <c r="AT296" s="229"/>
      <c r="AU296" s="227">
        <f t="shared" si="559"/>
        <v>0</v>
      </c>
      <c r="AV296" s="228"/>
      <c r="AW296" s="229">
        <v>276000</v>
      </c>
      <c r="AX296" s="227">
        <f t="shared" si="560"/>
        <v>0</v>
      </c>
      <c r="AY296" s="228">
        <v>276000</v>
      </c>
      <c r="AZ296" s="229"/>
      <c r="BA296" s="227">
        <f t="shared" si="561"/>
        <v>0</v>
      </c>
      <c r="BB296" s="228"/>
      <c r="BC296" s="229"/>
      <c r="BD296" s="227">
        <f t="shared" si="562"/>
        <v>0</v>
      </c>
      <c r="BE296" s="228"/>
      <c r="BF296" s="229"/>
      <c r="BG296" s="227">
        <f t="shared" si="563"/>
        <v>0</v>
      </c>
      <c r="BH296" s="228"/>
      <c r="BI296" s="229"/>
      <c r="BJ296" s="227">
        <f t="shared" si="564"/>
        <v>0</v>
      </c>
      <c r="BK296" s="228"/>
      <c r="BL296" s="229"/>
      <c r="BM296" s="227">
        <f t="shared" si="565"/>
        <v>0</v>
      </c>
      <c r="BN296" s="228"/>
      <c r="BO296" s="229"/>
      <c r="BP296" s="227">
        <f t="shared" si="566"/>
        <v>0</v>
      </c>
      <c r="BQ296" s="228"/>
      <c r="BR296" s="249"/>
      <c r="BS296" s="630"/>
    </row>
    <row r="297" spans="1:71" ht="15" hidden="1" x14ac:dyDescent="0.25">
      <c r="A297" s="615"/>
      <c r="B297" s="618"/>
      <c r="C297" s="621"/>
      <c r="D297" s="624"/>
      <c r="E297" s="627"/>
      <c r="F297" s="242" t="s">
        <v>58</v>
      </c>
      <c r="G297" s="208"/>
      <c r="H297" s="214" t="str">
        <f t="shared" si="540"/>
        <v/>
      </c>
      <c r="I297" s="208"/>
      <c r="J297" s="214" t="str">
        <f t="shared" si="541"/>
        <v/>
      </c>
      <c r="K297" s="208"/>
      <c r="L297" s="214" t="str">
        <f t="shared" si="542"/>
        <v/>
      </c>
      <c r="M297" s="208"/>
      <c r="N297" s="214" t="str">
        <f t="shared" si="543"/>
        <v/>
      </c>
      <c r="O297" s="208"/>
      <c r="P297" s="214" t="str">
        <f t="shared" si="544"/>
        <v/>
      </c>
      <c r="Q297" s="208"/>
      <c r="R297" s="214" t="str">
        <f t="shared" si="545"/>
        <v/>
      </c>
      <c r="S297" s="208"/>
      <c r="T297" s="214" t="str">
        <f t="shared" si="546"/>
        <v/>
      </c>
      <c r="U297" s="208"/>
      <c r="V297" s="214" t="str">
        <f t="shared" si="547"/>
        <v/>
      </c>
      <c r="W297" s="208"/>
      <c r="X297" s="214" t="str">
        <f t="shared" si="548"/>
        <v/>
      </c>
      <c r="Y297" s="208"/>
      <c r="Z297" s="214" t="str">
        <f t="shared" si="549"/>
        <v/>
      </c>
      <c r="AA297" s="208"/>
      <c r="AB297" s="214" t="str">
        <f t="shared" si="550"/>
        <v/>
      </c>
      <c r="AC297" s="208"/>
      <c r="AD297" s="214" t="str">
        <f t="shared" si="551"/>
        <v/>
      </c>
      <c r="AE297" s="208"/>
      <c r="AF297" s="214" t="str">
        <f t="shared" si="552"/>
        <v/>
      </c>
      <c r="AG297" s="208"/>
      <c r="AH297" s="214" t="str">
        <f t="shared" si="553"/>
        <v/>
      </c>
      <c r="AI297" s="208"/>
      <c r="AJ297" s="214" t="str">
        <f t="shared" si="554"/>
        <v/>
      </c>
      <c r="AK297" s="208"/>
      <c r="AL297" s="214" t="str">
        <f t="shared" si="555"/>
        <v/>
      </c>
      <c r="AM297" s="208"/>
      <c r="AN297" s="214" t="str">
        <f t="shared" si="556"/>
        <v/>
      </c>
      <c r="AO297" s="208"/>
      <c r="AP297" s="214" t="str">
        <f t="shared" si="557"/>
        <v/>
      </c>
      <c r="AQ297" s="229"/>
      <c r="AR297" s="227">
        <f t="shared" si="558"/>
        <v>0</v>
      </c>
      <c r="AS297" s="228"/>
      <c r="AT297" s="229"/>
      <c r="AU297" s="227">
        <f t="shared" si="559"/>
        <v>0</v>
      </c>
      <c r="AV297" s="228"/>
      <c r="AW297" s="229"/>
      <c r="AX297" s="227">
        <f t="shared" si="560"/>
        <v>0</v>
      </c>
      <c r="AY297" s="228"/>
      <c r="AZ297" s="229"/>
      <c r="BA297" s="227">
        <f t="shared" si="561"/>
        <v>0</v>
      </c>
      <c r="BB297" s="228"/>
      <c r="BC297" s="229"/>
      <c r="BD297" s="227">
        <f t="shared" si="562"/>
        <v>0</v>
      </c>
      <c r="BE297" s="228"/>
      <c r="BF297" s="229"/>
      <c r="BG297" s="227">
        <f t="shared" si="563"/>
        <v>0</v>
      </c>
      <c r="BH297" s="228"/>
      <c r="BI297" s="229"/>
      <c r="BJ297" s="227">
        <f t="shared" si="564"/>
        <v>0</v>
      </c>
      <c r="BK297" s="228"/>
      <c r="BL297" s="229"/>
      <c r="BM297" s="227">
        <f t="shared" si="565"/>
        <v>0</v>
      </c>
      <c r="BN297" s="228"/>
      <c r="BO297" s="229"/>
      <c r="BP297" s="227">
        <f t="shared" si="566"/>
        <v>0</v>
      </c>
      <c r="BQ297" s="228"/>
      <c r="BR297" s="249"/>
      <c r="BS297" s="218" t="s">
        <v>44</v>
      </c>
    </row>
    <row r="298" spans="1:71" ht="15" hidden="1" x14ac:dyDescent="0.25">
      <c r="A298" s="615"/>
      <c r="B298" s="618"/>
      <c r="C298" s="621"/>
      <c r="D298" s="624"/>
      <c r="E298" s="627"/>
      <c r="F298" s="242" t="s">
        <v>59</v>
      </c>
      <c r="G298" s="208"/>
      <c r="H298" s="214" t="str">
        <f t="shared" si="540"/>
        <v/>
      </c>
      <c r="I298" s="208"/>
      <c r="J298" s="214" t="str">
        <f t="shared" si="541"/>
        <v/>
      </c>
      <c r="K298" s="208"/>
      <c r="L298" s="214" t="str">
        <f t="shared" si="542"/>
        <v/>
      </c>
      <c r="M298" s="208"/>
      <c r="N298" s="214" t="str">
        <f t="shared" si="543"/>
        <v/>
      </c>
      <c r="O298" s="208"/>
      <c r="P298" s="214" t="str">
        <f t="shared" si="544"/>
        <v/>
      </c>
      <c r="Q298" s="208"/>
      <c r="R298" s="214" t="str">
        <f t="shared" si="545"/>
        <v/>
      </c>
      <c r="S298" s="208"/>
      <c r="T298" s="214" t="str">
        <f t="shared" si="546"/>
        <v/>
      </c>
      <c r="U298" s="208"/>
      <c r="V298" s="214" t="str">
        <f t="shared" si="547"/>
        <v/>
      </c>
      <c r="W298" s="208"/>
      <c r="X298" s="214" t="str">
        <f t="shared" si="548"/>
        <v/>
      </c>
      <c r="Y298" s="208"/>
      <c r="Z298" s="214" t="str">
        <f t="shared" si="549"/>
        <v/>
      </c>
      <c r="AA298" s="208"/>
      <c r="AB298" s="214" t="str">
        <f t="shared" si="550"/>
        <v/>
      </c>
      <c r="AC298" s="208"/>
      <c r="AD298" s="214" t="str">
        <f t="shared" si="551"/>
        <v/>
      </c>
      <c r="AE298" s="208"/>
      <c r="AF298" s="214" t="str">
        <f t="shared" si="552"/>
        <v/>
      </c>
      <c r="AG298" s="208"/>
      <c r="AH298" s="214" t="str">
        <f t="shared" si="553"/>
        <v/>
      </c>
      <c r="AI298" s="208"/>
      <c r="AJ298" s="214" t="str">
        <f t="shared" si="554"/>
        <v/>
      </c>
      <c r="AK298" s="208"/>
      <c r="AL298" s="214" t="str">
        <f t="shared" si="555"/>
        <v/>
      </c>
      <c r="AM298" s="208"/>
      <c r="AN298" s="214" t="str">
        <f t="shared" si="556"/>
        <v/>
      </c>
      <c r="AO298" s="208"/>
      <c r="AP298" s="214" t="str">
        <f t="shared" si="557"/>
        <v/>
      </c>
      <c r="AQ298" s="229"/>
      <c r="AR298" s="227">
        <f t="shared" si="558"/>
        <v>0</v>
      </c>
      <c r="AS298" s="228"/>
      <c r="AT298" s="229"/>
      <c r="AU298" s="227">
        <f t="shared" si="559"/>
        <v>0</v>
      </c>
      <c r="AV298" s="228"/>
      <c r="AW298" s="229"/>
      <c r="AX298" s="227">
        <f t="shared" si="560"/>
        <v>0</v>
      </c>
      <c r="AY298" s="228"/>
      <c r="AZ298" s="229"/>
      <c r="BA298" s="227">
        <f t="shared" si="561"/>
        <v>0</v>
      </c>
      <c r="BB298" s="228"/>
      <c r="BC298" s="229"/>
      <c r="BD298" s="227">
        <f t="shared" si="562"/>
        <v>0</v>
      </c>
      <c r="BE298" s="228"/>
      <c r="BF298" s="229"/>
      <c r="BG298" s="227">
        <f t="shared" si="563"/>
        <v>0</v>
      </c>
      <c r="BH298" s="228"/>
      <c r="BI298" s="229"/>
      <c r="BJ298" s="227">
        <f t="shared" si="564"/>
        <v>0</v>
      </c>
      <c r="BK298" s="228"/>
      <c r="BL298" s="229"/>
      <c r="BM298" s="227">
        <f t="shared" si="565"/>
        <v>0</v>
      </c>
      <c r="BN298" s="228"/>
      <c r="BO298" s="229"/>
      <c r="BP298" s="227">
        <f t="shared" si="566"/>
        <v>0</v>
      </c>
      <c r="BQ298" s="228"/>
      <c r="BR298" s="249"/>
      <c r="BS298" s="629">
        <f>SUM(AS291:AS302,AV291:AV302,AY291:AY302,BB291:BB302,BE291:BE302)+SUM(AP291:AP302,AN291:AN302,AL291:AL302,AJ291:AJ302,AH291:AH302,AF291:AF302,AD291:AD302,AB291:AB302,Z291:Z302,X291:X302,V291:V302,T291:T302,R291:R302,P291:P302,N291:N302,L291:L302,J291:J302,H291:H302)</f>
        <v>434000</v>
      </c>
    </row>
    <row r="299" spans="1:71" ht="15" hidden="1" x14ac:dyDescent="0.25">
      <c r="A299" s="615"/>
      <c r="B299" s="618"/>
      <c r="C299" s="621"/>
      <c r="D299" s="624"/>
      <c r="E299" s="627"/>
      <c r="F299" s="242" t="s">
        <v>60</v>
      </c>
      <c r="G299" s="208"/>
      <c r="H299" s="214" t="str">
        <f t="shared" si="540"/>
        <v/>
      </c>
      <c r="I299" s="208"/>
      <c r="J299" s="214" t="str">
        <f t="shared" si="541"/>
        <v/>
      </c>
      <c r="K299" s="208"/>
      <c r="L299" s="214" t="str">
        <f t="shared" si="542"/>
        <v/>
      </c>
      <c r="M299" s="208"/>
      <c r="N299" s="214" t="str">
        <f t="shared" si="543"/>
        <v/>
      </c>
      <c r="O299" s="208"/>
      <c r="P299" s="214" t="str">
        <f t="shared" si="544"/>
        <v/>
      </c>
      <c r="Q299" s="208"/>
      <c r="R299" s="214" t="str">
        <f t="shared" si="545"/>
        <v/>
      </c>
      <c r="S299" s="208"/>
      <c r="T299" s="214" t="str">
        <f t="shared" si="546"/>
        <v/>
      </c>
      <c r="U299" s="208"/>
      <c r="V299" s="214" t="str">
        <f t="shared" si="547"/>
        <v/>
      </c>
      <c r="W299" s="208"/>
      <c r="X299" s="214" t="str">
        <f t="shared" si="548"/>
        <v/>
      </c>
      <c r="Y299" s="208"/>
      <c r="Z299" s="214" t="str">
        <f t="shared" si="549"/>
        <v/>
      </c>
      <c r="AA299" s="208"/>
      <c r="AB299" s="214" t="str">
        <f t="shared" si="550"/>
        <v/>
      </c>
      <c r="AC299" s="208"/>
      <c r="AD299" s="214" t="str">
        <f t="shared" si="551"/>
        <v/>
      </c>
      <c r="AE299" s="208"/>
      <c r="AF299" s="214" t="str">
        <f t="shared" si="552"/>
        <v/>
      </c>
      <c r="AG299" s="208"/>
      <c r="AH299" s="214" t="str">
        <f t="shared" si="553"/>
        <v/>
      </c>
      <c r="AI299" s="208"/>
      <c r="AJ299" s="214" t="str">
        <f t="shared" si="554"/>
        <v/>
      </c>
      <c r="AK299" s="208"/>
      <c r="AL299" s="214" t="str">
        <f t="shared" si="555"/>
        <v/>
      </c>
      <c r="AM299" s="208"/>
      <c r="AN299" s="214" t="str">
        <f t="shared" si="556"/>
        <v/>
      </c>
      <c r="AO299" s="208"/>
      <c r="AP299" s="214" t="str">
        <f t="shared" si="557"/>
        <v/>
      </c>
      <c r="AQ299" s="229"/>
      <c r="AR299" s="227">
        <f t="shared" si="558"/>
        <v>0</v>
      </c>
      <c r="AS299" s="228"/>
      <c r="AT299" s="229"/>
      <c r="AU299" s="227">
        <f t="shared" si="559"/>
        <v>0</v>
      </c>
      <c r="AV299" s="228"/>
      <c r="AW299" s="229"/>
      <c r="AX299" s="227">
        <f t="shared" si="560"/>
        <v>0</v>
      </c>
      <c r="AY299" s="228"/>
      <c r="AZ299" s="229"/>
      <c r="BA299" s="227">
        <f t="shared" si="561"/>
        <v>0</v>
      </c>
      <c r="BB299" s="228"/>
      <c r="BC299" s="229"/>
      <c r="BD299" s="227">
        <f t="shared" si="562"/>
        <v>0</v>
      </c>
      <c r="BE299" s="228"/>
      <c r="BF299" s="229"/>
      <c r="BG299" s="227">
        <f t="shared" si="563"/>
        <v>0</v>
      </c>
      <c r="BH299" s="228"/>
      <c r="BI299" s="229"/>
      <c r="BJ299" s="227">
        <f t="shared" si="564"/>
        <v>0</v>
      </c>
      <c r="BK299" s="228"/>
      <c r="BL299" s="229"/>
      <c r="BM299" s="227">
        <f t="shared" si="565"/>
        <v>0</v>
      </c>
      <c r="BN299" s="228"/>
      <c r="BO299" s="229"/>
      <c r="BP299" s="227">
        <f t="shared" si="566"/>
        <v>0</v>
      </c>
      <c r="BQ299" s="228"/>
      <c r="BR299" s="249"/>
      <c r="BS299" s="629"/>
    </row>
    <row r="300" spans="1:71" ht="15" hidden="1" x14ac:dyDescent="0.25">
      <c r="A300" s="615"/>
      <c r="B300" s="618"/>
      <c r="C300" s="621"/>
      <c r="D300" s="624"/>
      <c r="E300" s="627"/>
      <c r="F300" s="242" t="s">
        <v>61</v>
      </c>
      <c r="G300" s="208"/>
      <c r="H300" s="217" t="str">
        <f t="shared" si="540"/>
        <v/>
      </c>
      <c r="I300" s="208"/>
      <c r="J300" s="217" t="str">
        <f t="shared" si="541"/>
        <v/>
      </c>
      <c r="K300" s="208"/>
      <c r="L300" s="217" t="str">
        <f t="shared" si="542"/>
        <v/>
      </c>
      <c r="M300" s="208"/>
      <c r="N300" s="217" t="str">
        <f t="shared" si="543"/>
        <v/>
      </c>
      <c r="O300" s="208"/>
      <c r="P300" s="217" t="str">
        <f t="shared" si="544"/>
        <v/>
      </c>
      <c r="Q300" s="208"/>
      <c r="R300" s="217" t="str">
        <f t="shared" si="545"/>
        <v/>
      </c>
      <c r="S300" s="208"/>
      <c r="T300" s="217" t="str">
        <f t="shared" si="546"/>
        <v/>
      </c>
      <c r="U300" s="208"/>
      <c r="V300" s="217" t="str">
        <f t="shared" si="547"/>
        <v/>
      </c>
      <c r="W300" s="208"/>
      <c r="X300" s="217" t="str">
        <f t="shared" si="548"/>
        <v/>
      </c>
      <c r="Y300" s="208"/>
      <c r="Z300" s="217" t="str">
        <f t="shared" si="549"/>
        <v/>
      </c>
      <c r="AA300" s="208"/>
      <c r="AB300" s="217" t="str">
        <f t="shared" si="550"/>
        <v/>
      </c>
      <c r="AC300" s="208"/>
      <c r="AD300" s="217" t="str">
        <f t="shared" si="551"/>
        <v/>
      </c>
      <c r="AE300" s="208"/>
      <c r="AF300" s="217" t="str">
        <f t="shared" si="552"/>
        <v/>
      </c>
      <c r="AG300" s="208"/>
      <c r="AH300" s="217" t="str">
        <f t="shared" si="553"/>
        <v/>
      </c>
      <c r="AI300" s="208"/>
      <c r="AJ300" s="217" t="str">
        <f t="shared" si="554"/>
        <v/>
      </c>
      <c r="AK300" s="208"/>
      <c r="AL300" s="217" t="str">
        <f t="shared" si="555"/>
        <v/>
      </c>
      <c r="AM300" s="208"/>
      <c r="AN300" s="217" t="str">
        <f t="shared" si="556"/>
        <v/>
      </c>
      <c r="AO300" s="208"/>
      <c r="AP300" s="217" t="str">
        <f t="shared" si="557"/>
        <v/>
      </c>
      <c r="AQ300" s="229"/>
      <c r="AR300" s="227">
        <f t="shared" si="558"/>
        <v>0</v>
      </c>
      <c r="AS300" s="228"/>
      <c r="AT300" s="229"/>
      <c r="AU300" s="227">
        <f t="shared" si="559"/>
        <v>0</v>
      </c>
      <c r="AV300" s="228"/>
      <c r="AW300" s="229"/>
      <c r="AX300" s="227">
        <f t="shared" si="560"/>
        <v>0</v>
      </c>
      <c r="AY300" s="228"/>
      <c r="AZ300" s="229"/>
      <c r="BA300" s="227">
        <f t="shared" si="561"/>
        <v>0</v>
      </c>
      <c r="BB300" s="228"/>
      <c r="BC300" s="229"/>
      <c r="BD300" s="227">
        <f t="shared" si="562"/>
        <v>0</v>
      </c>
      <c r="BE300" s="228"/>
      <c r="BF300" s="229"/>
      <c r="BG300" s="227">
        <f t="shared" si="563"/>
        <v>0</v>
      </c>
      <c r="BH300" s="228"/>
      <c r="BI300" s="229"/>
      <c r="BJ300" s="227">
        <f t="shared" si="564"/>
        <v>0</v>
      </c>
      <c r="BK300" s="228"/>
      <c r="BL300" s="229"/>
      <c r="BM300" s="227">
        <f t="shared" si="565"/>
        <v>0</v>
      </c>
      <c r="BN300" s="228"/>
      <c r="BO300" s="229"/>
      <c r="BP300" s="227">
        <f t="shared" si="566"/>
        <v>0</v>
      </c>
      <c r="BQ300" s="228"/>
      <c r="BR300" s="249"/>
      <c r="BS300" s="218" t="s">
        <v>62</v>
      </c>
    </row>
    <row r="301" spans="1:71" ht="15" hidden="1" x14ac:dyDescent="0.25">
      <c r="A301" s="615"/>
      <c r="B301" s="618"/>
      <c r="C301" s="621"/>
      <c r="D301" s="624"/>
      <c r="E301" s="627"/>
      <c r="F301" s="242" t="s">
        <v>63</v>
      </c>
      <c r="G301" s="208"/>
      <c r="H301" s="214" t="str">
        <f t="shared" si="540"/>
        <v/>
      </c>
      <c r="I301" s="208"/>
      <c r="J301" s="214" t="str">
        <f t="shared" si="541"/>
        <v/>
      </c>
      <c r="K301" s="208"/>
      <c r="L301" s="214" t="str">
        <f t="shared" si="542"/>
        <v/>
      </c>
      <c r="M301" s="208"/>
      <c r="N301" s="214" t="str">
        <f t="shared" si="543"/>
        <v/>
      </c>
      <c r="O301" s="208"/>
      <c r="P301" s="214" t="str">
        <f t="shared" si="544"/>
        <v/>
      </c>
      <c r="Q301" s="208"/>
      <c r="R301" s="214" t="str">
        <f t="shared" si="545"/>
        <v/>
      </c>
      <c r="S301" s="208"/>
      <c r="T301" s="214" t="str">
        <f t="shared" si="546"/>
        <v/>
      </c>
      <c r="U301" s="208"/>
      <c r="V301" s="214" t="str">
        <f t="shared" si="547"/>
        <v/>
      </c>
      <c r="W301" s="208"/>
      <c r="X301" s="214" t="str">
        <f t="shared" si="548"/>
        <v/>
      </c>
      <c r="Y301" s="208"/>
      <c r="Z301" s="214" t="str">
        <f t="shared" si="549"/>
        <v/>
      </c>
      <c r="AA301" s="208"/>
      <c r="AB301" s="214" t="str">
        <f t="shared" si="550"/>
        <v/>
      </c>
      <c r="AC301" s="208"/>
      <c r="AD301" s="214" t="str">
        <f t="shared" si="551"/>
        <v/>
      </c>
      <c r="AE301" s="208"/>
      <c r="AF301" s="214" t="str">
        <f t="shared" si="552"/>
        <v/>
      </c>
      <c r="AG301" s="208"/>
      <c r="AH301" s="214" t="str">
        <f t="shared" si="553"/>
        <v/>
      </c>
      <c r="AI301" s="208"/>
      <c r="AJ301" s="214" t="str">
        <f t="shared" si="554"/>
        <v/>
      </c>
      <c r="AK301" s="208"/>
      <c r="AL301" s="214" t="str">
        <f t="shared" si="555"/>
        <v/>
      </c>
      <c r="AM301" s="208"/>
      <c r="AN301" s="214" t="str">
        <f t="shared" si="556"/>
        <v/>
      </c>
      <c r="AO301" s="208"/>
      <c r="AP301" s="214" t="str">
        <f t="shared" si="557"/>
        <v/>
      </c>
      <c r="AQ301" s="229"/>
      <c r="AR301" s="227">
        <f t="shared" si="558"/>
        <v>0</v>
      </c>
      <c r="AS301" s="228"/>
      <c r="AT301" s="229"/>
      <c r="AU301" s="227">
        <f t="shared" si="559"/>
        <v>0</v>
      </c>
      <c r="AV301" s="228"/>
      <c r="AW301" s="229"/>
      <c r="AX301" s="227">
        <f t="shared" si="560"/>
        <v>0</v>
      </c>
      <c r="AY301" s="228"/>
      <c r="AZ301" s="229"/>
      <c r="BA301" s="227">
        <f t="shared" si="561"/>
        <v>0</v>
      </c>
      <c r="BB301" s="228"/>
      <c r="BC301" s="229"/>
      <c r="BD301" s="227">
        <f t="shared" si="562"/>
        <v>0</v>
      </c>
      <c r="BE301" s="228"/>
      <c r="BF301" s="229"/>
      <c r="BG301" s="227">
        <f t="shared" si="563"/>
        <v>0</v>
      </c>
      <c r="BH301" s="228"/>
      <c r="BI301" s="229"/>
      <c r="BJ301" s="227">
        <f t="shared" si="564"/>
        <v>0</v>
      </c>
      <c r="BK301" s="228"/>
      <c r="BL301" s="229"/>
      <c r="BM301" s="227">
        <f t="shared" si="565"/>
        <v>0</v>
      </c>
      <c r="BN301" s="228"/>
      <c r="BO301" s="229"/>
      <c r="BP301" s="227">
        <f t="shared" si="566"/>
        <v>0</v>
      </c>
      <c r="BQ301" s="228"/>
      <c r="BR301" s="249"/>
      <c r="BS301" s="653">
        <f>BS298/BS292</f>
        <v>1</v>
      </c>
    </row>
    <row r="302" spans="1:71" ht="15.75" hidden="1" thickBot="1" x14ac:dyDescent="0.3">
      <c r="A302" s="616"/>
      <c r="B302" s="619"/>
      <c r="C302" s="622"/>
      <c r="D302" s="625"/>
      <c r="E302" s="628"/>
      <c r="F302" s="243" t="s">
        <v>64</v>
      </c>
      <c r="G302" s="220"/>
      <c r="H302" s="221" t="str">
        <f t="shared" si="540"/>
        <v/>
      </c>
      <c r="I302" s="220"/>
      <c r="J302" s="221" t="str">
        <f t="shared" si="541"/>
        <v/>
      </c>
      <c r="K302" s="220"/>
      <c r="L302" s="221" t="str">
        <f t="shared" si="542"/>
        <v/>
      </c>
      <c r="M302" s="220"/>
      <c r="N302" s="221" t="str">
        <f t="shared" si="543"/>
        <v/>
      </c>
      <c r="O302" s="220"/>
      <c r="P302" s="221" t="str">
        <f t="shared" si="544"/>
        <v/>
      </c>
      <c r="Q302" s="220"/>
      <c r="R302" s="221" t="str">
        <f t="shared" si="545"/>
        <v/>
      </c>
      <c r="S302" s="220"/>
      <c r="T302" s="221" t="str">
        <f t="shared" si="546"/>
        <v/>
      </c>
      <c r="U302" s="220"/>
      <c r="V302" s="221" t="str">
        <f t="shared" si="547"/>
        <v/>
      </c>
      <c r="W302" s="220"/>
      <c r="X302" s="221" t="str">
        <f t="shared" si="548"/>
        <v/>
      </c>
      <c r="Y302" s="220"/>
      <c r="Z302" s="221" t="str">
        <f t="shared" si="549"/>
        <v/>
      </c>
      <c r="AA302" s="220"/>
      <c r="AB302" s="221" t="str">
        <f t="shared" si="550"/>
        <v/>
      </c>
      <c r="AC302" s="220"/>
      <c r="AD302" s="221" t="str">
        <f t="shared" si="551"/>
        <v/>
      </c>
      <c r="AE302" s="220"/>
      <c r="AF302" s="221" t="str">
        <f t="shared" si="552"/>
        <v/>
      </c>
      <c r="AG302" s="220"/>
      <c r="AH302" s="221" t="str">
        <f t="shared" si="553"/>
        <v/>
      </c>
      <c r="AI302" s="220"/>
      <c r="AJ302" s="221" t="str">
        <f t="shared" si="554"/>
        <v/>
      </c>
      <c r="AK302" s="220"/>
      <c r="AL302" s="221" t="str">
        <f t="shared" si="555"/>
        <v/>
      </c>
      <c r="AM302" s="220"/>
      <c r="AN302" s="221" t="str">
        <f t="shared" si="556"/>
        <v/>
      </c>
      <c r="AO302" s="220"/>
      <c r="AP302" s="221" t="str">
        <f t="shared" si="557"/>
        <v/>
      </c>
      <c r="AQ302" s="231"/>
      <c r="AR302" s="232">
        <f t="shared" si="558"/>
        <v>0</v>
      </c>
      <c r="AS302" s="233"/>
      <c r="AT302" s="231"/>
      <c r="AU302" s="232">
        <f t="shared" si="559"/>
        <v>0</v>
      </c>
      <c r="AV302" s="233"/>
      <c r="AW302" s="231"/>
      <c r="AX302" s="232">
        <f t="shared" si="560"/>
        <v>0</v>
      </c>
      <c r="AY302" s="233"/>
      <c r="AZ302" s="231"/>
      <c r="BA302" s="232">
        <f t="shared" si="561"/>
        <v>0</v>
      </c>
      <c r="BB302" s="233"/>
      <c r="BC302" s="231"/>
      <c r="BD302" s="232">
        <f t="shared" si="562"/>
        <v>0</v>
      </c>
      <c r="BE302" s="233"/>
      <c r="BF302" s="231"/>
      <c r="BG302" s="232">
        <f t="shared" si="563"/>
        <v>0</v>
      </c>
      <c r="BH302" s="233"/>
      <c r="BI302" s="231"/>
      <c r="BJ302" s="232">
        <f t="shared" si="564"/>
        <v>0</v>
      </c>
      <c r="BK302" s="233"/>
      <c r="BL302" s="231"/>
      <c r="BM302" s="232">
        <f t="shared" si="565"/>
        <v>0</v>
      </c>
      <c r="BN302" s="233"/>
      <c r="BO302" s="231"/>
      <c r="BP302" s="232">
        <f t="shared" si="566"/>
        <v>0</v>
      </c>
      <c r="BQ302" s="233"/>
      <c r="BR302" s="250"/>
      <c r="BS302" s="654"/>
    </row>
    <row r="303" spans="1:71" ht="15" customHeight="1" x14ac:dyDescent="0.3">
      <c r="A303" s="643" t="s">
        <v>27</v>
      </c>
      <c r="B303" s="645" t="s">
        <v>28</v>
      </c>
      <c r="C303" s="645" t="s">
        <v>154</v>
      </c>
      <c r="D303" s="645" t="s">
        <v>30</v>
      </c>
      <c r="E303" s="635" t="s">
        <v>31</v>
      </c>
      <c r="F303" s="652" t="s">
        <v>32</v>
      </c>
      <c r="G303" s="639" t="s">
        <v>33</v>
      </c>
      <c r="H303" s="641" t="s">
        <v>34</v>
      </c>
      <c r="I303" s="639" t="s">
        <v>33</v>
      </c>
      <c r="J303" s="641" t="s">
        <v>34</v>
      </c>
      <c r="K303" s="639" t="s">
        <v>33</v>
      </c>
      <c r="L303" s="641" t="s">
        <v>34</v>
      </c>
      <c r="M303" s="639" t="s">
        <v>33</v>
      </c>
      <c r="N303" s="641" t="s">
        <v>34</v>
      </c>
      <c r="O303" s="639" t="s">
        <v>33</v>
      </c>
      <c r="P303" s="641" t="s">
        <v>34</v>
      </c>
      <c r="Q303" s="639" t="s">
        <v>33</v>
      </c>
      <c r="R303" s="641" t="s">
        <v>34</v>
      </c>
      <c r="S303" s="639" t="s">
        <v>33</v>
      </c>
      <c r="T303" s="641" t="s">
        <v>34</v>
      </c>
      <c r="U303" s="639" t="s">
        <v>33</v>
      </c>
      <c r="V303" s="641" t="s">
        <v>34</v>
      </c>
      <c r="W303" s="639" t="s">
        <v>33</v>
      </c>
      <c r="X303" s="641" t="s">
        <v>34</v>
      </c>
      <c r="Y303" s="639" t="s">
        <v>33</v>
      </c>
      <c r="Z303" s="641" t="s">
        <v>34</v>
      </c>
      <c r="AA303" s="639" t="s">
        <v>33</v>
      </c>
      <c r="AB303" s="641" t="s">
        <v>34</v>
      </c>
      <c r="AC303" s="639" t="s">
        <v>33</v>
      </c>
      <c r="AD303" s="641" t="s">
        <v>34</v>
      </c>
      <c r="AE303" s="639" t="s">
        <v>33</v>
      </c>
      <c r="AF303" s="641" t="s">
        <v>34</v>
      </c>
      <c r="AG303" s="639" t="s">
        <v>33</v>
      </c>
      <c r="AH303" s="641" t="s">
        <v>34</v>
      </c>
      <c r="AI303" s="639" t="s">
        <v>33</v>
      </c>
      <c r="AJ303" s="641" t="s">
        <v>34</v>
      </c>
      <c r="AK303" s="639" t="s">
        <v>33</v>
      </c>
      <c r="AL303" s="641" t="s">
        <v>34</v>
      </c>
      <c r="AM303" s="639" t="s">
        <v>33</v>
      </c>
      <c r="AN303" s="641" t="s">
        <v>34</v>
      </c>
      <c r="AO303" s="639" t="s">
        <v>33</v>
      </c>
      <c r="AP303" s="641" t="s">
        <v>34</v>
      </c>
      <c r="AQ303" s="633" t="s">
        <v>33</v>
      </c>
      <c r="AR303" s="635" t="s">
        <v>35</v>
      </c>
      <c r="AS303" s="637" t="s">
        <v>34</v>
      </c>
      <c r="AT303" s="633" t="s">
        <v>33</v>
      </c>
      <c r="AU303" s="635" t="s">
        <v>35</v>
      </c>
      <c r="AV303" s="637" t="s">
        <v>34</v>
      </c>
      <c r="AW303" s="633" t="s">
        <v>33</v>
      </c>
      <c r="AX303" s="635" t="s">
        <v>35</v>
      </c>
      <c r="AY303" s="637" t="s">
        <v>34</v>
      </c>
      <c r="AZ303" s="633" t="s">
        <v>33</v>
      </c>
      <c r="BA303" s="635" t="s">
        <v>35</v>
      </c>
      <c r="BB303" s="637" t="s">
        <v>34</v>
      </c>
      <c r="BC303" s="633" t="s">
        <v>33</v>
      </c>
      <c r="BD303" s="635" t="s">
        <v>35</v>
      </c>
      <c r="BE303" s="637" t="s">
        <v>34</v>
      </c>
      <c r="BF303" s="633" t="s">
        <v>33</v>
      </c>
      <c r="BG303" s="635" t="s">
        <v>35</v>
      </c>
      <c r="BH303" s="637" t="s">
        <v>34</v>
      </c>
      <c r="BI303" s="633" t="s">
        <v>33</v>
      </c>
      <c r="BJ303" s="635" t="s">
        <v>35</v>
      </c>
      <c r="BK303" s="637" t="s">
        <v>34</v>
      </c>
      <c r="BL303" s="633" t="s">
        <v>33</v>
      </c>
      <c r="BM303" s="635" t="s">
        <v>35</v>
      </c>
      <c r="BN303" s="637" t="s">
        <v>34</v>
      </c>
      <c r="BO303" s="633" t="s">
        <v>33</v>
      </c>
      <c r="BP303" s="635" t="s">
        <v>35</v>
      </c>
      <c r="BQ303" s="637" t="s">
        <v>34</v>
      </c>
      <c r="BR303" s="610" t="s">
        <v>33</v>
      </c>
      <c r="BS303" s="612" t="s">
        <v>36</v>
      </c>
    </row>
    <row r="304" spans="1:71" ht="15" customHeight="1" x14ac:dyDescent="0.3">
      <c r="A304" s="644"/>
      <c r="B304" s="646"/>
      <c r="C304" s="646"/>
      <c r="D304" s="646"/>
      <c r="E304" s="636"/>
      <c r="F304" s="648"/>
      <c r="G304" s="640"/>
      <c r="H304" s="642"/>
      <c r="I304" s="640"/>
      <c r="J304" s="642"/>
      <c r="K304" s="640"/>
      <c r="L304" s="642"/>
      <c r="M304" s="640"/>
      <c r="N304" s="642"/>
      <c r="O304" s="640"/>
      <c r="P304" s="642"/>
      <c r="Q304" s="640"/>
      <c r="R304" s="642"/>
      <c r="S304" s="640"/>
      <c r="T304" s="642"/>
      <c r="U304" s="640"/>
      <c r="V304" s="642"/>
      <c r="W304" s="640"/>
      <c r="X304" s="642"/>
      <c r="Y304" s="640"/>
      <c r="Z304" s="642"/>
      <c r="AA304" s="640"/>
      <c r="AB304" s="642"/>
      <c r="AC304" s="640"/>
      <c r="AD304" s="642"/>
      <c r="AE304" s="640"/>
      <c r="AF304" s="642"/>
      <c r="AG304" s="640"/>
      <c r="AH304" s="642"/>
      <c r="AI304" s="640"/>
      <c r="AJ304" s="642"/>
      <c r="AK304" s="640"/>
      <c r="AL304" s="642"/>
      <c r="AM304" s="640"/>
      <c r="AN304" s="642"/>
      <c r="AO304" s="640"/>
      <c r="AP304" s="642"/>
      <c r="AQ304" s="634"/>
      <c r="AR304" s="636"/>
      <c r="AS304" s="638"/>
      <c r="AT304" s="634"/>
      <c r="AU304" s="636"/>
      <c r="AV304" s="638"/>
      <c r="AW304" s="634"/>
      <c r="AX304" s="636"/>
      <c r="AY304" s="638"/>
      <c r="AZ304" s="634"/>
      <c r="BA304" s="636"/>
      <c r="BB304" s="638"/>
      <c r="BC304" s="634"/>
      <c r="BD304" s="636"/>
      <c r="BE304" s="638"/>
      <c r="BF304" s="634"/>
      <c r="BG304" s="636"/>
      <c r="BH304" s="638"/>
      <c r="BI304" s="634"/>
      <c r="BJ304" s="636"/>
      <c r="BK304" s="638"/>
      <c r="BL304" s="634"/>
      <c r="BM304" s="636"/>
      <c r="BN304" s="638"/>
      <c r="BO304" s="634"/>
      <c r="BP304" s="636"/>
      <c r="BQ304" s="638"/>
      <c r="BR304" s="611"/>
      <c r="BS304" s="613"/>
    </row>
    <row r="305" spans="1:71" ht="15" customHeight="1" x14ac:dyDescent="0.3">
      <c r="A305" s="614" t="s">
        <v>364</v>
      </c>
      <c r="B305" s="681">
        <v>2508</v>
      </c>
      <c r="C305" s="649" t="s">
        <v>383</v>
      </c>
      <c r="D305" s="623" t="s">
        <v>365</v>
      </c>
      <c r="E305" s="626" t="s">
        <v>47</v>
      </c>
      <c r="F305" s="241" t="s">
        <v>41</v>
      </c>
      <c r="G305" s="208"/>
      <c r="H305" s="209" t="str">
        <f t="shared" ref="H305:H316" si="567">IF(G305&gt;0,G305,"")</f>
        <v/>
      </c>
      <c r="I305" s="208"/>
      <c r="J305" s="209" t="str">
        <f t="shared" ref="J305:J316" si="568">IF(I305&gt;0,I305,"")</f>
        <v/>
      </c>
      <c r="K305" s="208"/>
      <c r="L305" s="209" t="str">
        <f t="shared" ref="L305:L316" si="569">IF(K305&gt;0,K305,"")</f>
        <v/>
      </c>
      <c r="M305" s="208"/>
      <c r="N305" s="209" t="str">
        <f t="shared" ref="N305:N316" si="570">IF(M305&gt;0,M305,"")</f>
        <v/>
      </c>
      <c r="O305" s="208"/>
      <c r="P305" s="209" t="str">
        <f t="shared" ref="P305:P316" si="571">IF(O305&gt;0,O305,"")</f>
        <v/>
      </c>
      <c r="Q305" s="208"/>
      <c r="R305" s="209" t="str">
        <f t="shared" ref="R305:R316" si="572">IF(Q305&gt;0,Q305,"")</f>
        <v/>
      </c>
      <c r="S305" s="208"/>
      <c r="T305" s="209" t="str">
        <f t="shared" ref="T305:T316" si="573">IF(S305&gt;0,S305,"")</f>
        <v/>
      </c>
      <c r="U305" s="208"/>
      <c r="V305" s="209" t="str">
        <f t="shared" ref="V305:V316" si="574">IF(U305&gt;0,U305,"")</f>
        <v/>
      </c>
      <c r="W305" s="208"/>
      <c r="X305" s="209" t="str">
        <f t="shared" ref="X305:X316" si="575">IF(W305&gt;0,W305,"")</f>
        <v/>
      </c>
      <c r="Y305" s="208"/>
      <c r="Z305" s="209" t="str">
        <f t="shared" ref="Z305:Z316" si="576">IF(Y305&gt;0,Y305,"")</f>
        <v/>
      </c>
      <c r="AA305" s="208"/>
      <c r="AB305" s="209" t="str">
        <f t="shared" ref="AB305:AB316" si="577">IF(AA305&gt;0,AA305,"")</f>
        <v/>
      </c>
      <c r="AC305" s="208"/>
      <c r="AD305" s="209" t="str">
        <f t="shared" ref="AD305:AD316" si="578">IF(AC305&gt;0,AC305,"")</f>
        <v/>
      </c>
      <c r="AE305" s="208"/>
      <c r="AF305" s="209" t="str">
        <f t="shared" ref="AF305:AF316" si="579">IF(AE305&gt;0,AE305,"")</f>
        <v/>
      </c>
      <c r="AG305" s="208"/>
      <c r="AH305" s="209" t="str">
        <f t="shared" ref="AH305:AH316" si="580">IF(AG305&gt;0,AG305,"")</f>
        <v/>
      </c>
      <c r="AI305" s="208"/>
      <c r="AJ305" s="209" t="str">
        <f t="shared" ref="AJ305:AJ316" si="581">IF(AI305&gt;0,AI305,"")</f>
        <v/>
      </c>
      <c r="AK305" s="208"/>
      <c r="AL305" s="209" t="str">
        <f t="shared" ref="AL305:AL316" si="582">IF(AK305&gt;0,AK305,"")</f>
        <v/>
      </c>
      <c r="AM305" s="208"/>
      <c r="AN305" s="209" t="str">
        <f t="shared" ref="AN305:AN316" si="583">IF(AM305&gt;0,AM305,"")</f>
        <v/>
      </c>
      <c r="AO305" s="208"/>
      <c r="AP305" s="209" t="str">
        <f t="shared" ref="AP305:AP316" si="584">IF(AO305&gt;0,AO305,"")</f>
        <v/>
      </c>
      <c r="AQ305" s="229"/>
      <c r="AR305" s="225">
        <f t="shared" ref="AR305:AR316" si="585">AQ305-AS305</f>
        <v>0</v>
      </c>
      <c r="AS305" s="226"/>
      <c r="AT305" s="229"/>
      <c r="AU305" s="225">
        <f t="shared" ref="AU305:AU316" si="586">AT305-AV305</f>
        <v>0</v>
      </c>
      <c r="AV305" s="226"/>
      <c r="AW305" s="229"/>
      <c r="AX305" s="225">
        <f t="shared" ref="AX305:AX316" si="587">AW305-AY305</f>
        <v>0</v>
      </c>
      <c r="AY305" s="226"/>
      <c r="AZ305" s="229"/>
      <c r="BA305" s="225">
        <f t="shared" ref="BA305:BA316" si="588">AZ305-BB305</f>
        <v>0</v>
      </c>
      <c r="BB305" s="226"/>
      <c r="BC305" s="229"/>
      <c r="BD305" s="225">
        <f t="shared" ref="BD305:BD316" si="589">BC305-BE305</f>
        <v>0</v>
      </c>
      <c r="BE305" s="226"/>
      <c r="BF305" s="229"/>
      <c r="BG305" s="225">
        <f t="shared" ref="BG305:BG316" si="590">BF305-BH305</f>
        <v>0</v>
      </c>
      <c r="BH305" s="226"/>
      <c r="BI305" s="229"/>
      <c r="BJ305" s="225">
        <f t="shared" ref="BJ305:BJ316" si="591">BI305-BK305</f>
        <v>0</v>
      </c>
      <c r="BK305" s="226"/>
      <c r="BL305" s="229"/>
      <c r="BM305" s="225">
        <f t="shared" ref="BM305:BM316" si="592">BL305-BN305</f>
        <v>0</v>
      </c>
      <c r="BN305" s="226"/>
      <c r="BO305" s="229"/>
      <c r="BP305" s="225">
        <f t="shared" ref="BP305:BP316" si="593">BO305-BQ305</f>
        <v>0</v>
      </c>
      <c r="BQ305" s="226"/>
      <c r="BR305" s="249"/>
      <c r="BS305" s="213" t="s">
        <v>42</v>
      </c>
    </row>
    <row r="306" spans="1:71" x14ac:dyDescent="0.3">
      <c r="A306" s="615"/>
      <c r="B306" s="682"/>
      <c r="C306" s="650"/>
      <c r="D306" s="624"/>
      <c r="E306" s="627"/>
      <c r="F306" s="242" t="s">
        <v>53</v>
      </c>
      <c r="G306" s="208"/>
      <c r="H306" s="214" t="str">
        <f t="shared" si="567"/>
        <v/>
      </c>
      <c r="I306" s="208"/>
      <c r="J306" s="214" t="str">
        <f t="shared" si="568"/>
        <v/>
      </c>
      <c r="K306" s="208"/>
      <c r="L306" s="214" t="str">
        <f t="shared" si="569"/>
        <v/>
      </c>
      <c r="M306" s="208"/>
      <c r="N306" s="214" t="str">
        <f t="shared" si="570"/>
        <v/>
      </c>
      <c r="O306" s="208"/>
      <c r="P306" s="214" t="str">
        <f t="shared" si="571"/>
        <v/>
      </c>
      <c r="Q306" s="208"/>
      <c r="R306" s="214" t="str">
        <f t="shared" si="572"/>
        <v/>
      </c>
      <c r="S306" s="208"/>
      <c r="T306" s="214" t="str">
        <f t="shared" si="573"/>
        <v/>
      </c>
      <c r="U306" s="208"/>
      <c r="V306" s="214" t="str">
        <f t="shared" si="574"/>
        <v/>
      </c>
      <c r="W306" s="208"/>
      <c r="X306" s="214" t="str">
        <f t="shared" si="575"/>
        <v/>
      </c>
      <c r="Y306" s="208"/>
      <c r="Z306" s="214" t="str">
        <f t="shared" si="576"/>
        <v/>
      </c>
      <c r="AA306" s="208"/>
      <c r="AB306" s="214" t="str">
        <f t="shared" si="577"/>
        <v/>
      </c>
      <c r="AC306" s="208"/>
      <c r="AD306" s="214" t="str">
        <f t="shared" si="578"/>
        <v/>
      </c>
      <c r="AE306" s="208"/>
      <c r="AF306" s="214" t="str">
        <f t="shared" si="579"/>
        <v/>
      </c>
      <c r="AG306" s="208"/>
      <c r="AH306" s="214" t="str">
        <f t="shared" si="580"/>
        <v/>
      </c>
      <c r="AI306" s="208"/>
      <c r="AJ306" s="214" t="str">
        <f t="shared" si="581"/>
        <v/>
      </c>
      <c r="AK306" s="208"/>
      <c r="AL306" s="214" t="str">
        <f t="shared" si="582"/>
        <v/>
      </c>
      <c r="AM306" s="208"/>
      <c r="AN306" s="214" t="str">
        <f t="shared" si="583"/>
        <v/>
      </c>
      <c r="AO306" s="208"/>
      <c r="AP306" s="214" t="str">
        <f t="shared" si="584"/>
        <v/>
      </c>
      <c r="AQ306" s="229"/>
      <c r="AR306" s="227">
        <f t="shared" si="585"/>
        <v>0</v>
      </c>
      <c r="AS306" s="228"/>
      <c r="AT306" s="229"/>
      <c r="AU306" s="227">
        <f t="shared" si="586"/>
        <v>0</v>
      </c>
      <c r="AV306" s="228"/>
      <c r="AW306" s="229"/>
      <c r="AX306" s="227">
        <f t="shared" si="587"/>
        <v>0</v>
      </c>
      <c r="AY306" s="228"/>
      <c r="AZ306" s="229"/>
      <c r="BA306" s="227">
        <f t="shared" si="588"/>
        <v>0</v>
      </c>
      <c r="BB306" s="228"/>
      <c r="BC306" s="229"/>
      <c r="BD306" s="227">
        <f t="shared" si="589"/>
        <v>0</v>
      </c>
      <c r="BE306" s="228"/>
      <c r="BF306" s="229"/>
      <c r="BG306" s="227">
        <f t="shared" si="590"/>
        <v>0</v>
      </c>
      <c r="BH306" s="228"/>
      <c r="BI306" s="229"/>
      <c r="BJ306" s="227">
        <f t="shared" si="591"/>
        <v>0</v>
      </c>
      <c r="BK306" s="228"/>
      <c r="BL306" s="229"/>
      <c r="BM306" s="227">
        <f t="shared" si="592"/>
        <v>0</v>
      </c>
      <c r="BN306" s="228"/>
      <c r="BO306" s="229"/>
      <c r="BP306" s="227">
        <f t="shared" si="593"/>
        <v>0</v>
      </c>
      <c r="BQ306" s="228"/>
      <c r="BR306" s="249"/>
      <c r="BS306" s="629">
        <f>SUM(AQ305:AQ316,AT305:AT316,AW305:AW316,AZ305:AZ316,BC305:BC316,BR305:BR316)+SUM(AO305:AO316,AM305:AM316,AK305:AK316,AI305:AI316,AG305:AG316,AE305:AE316,AC305:AC316,AA305:AA316,Y305:Y316,W305:W316,U305:U316,S305:S316,Q303,Q305:Q316,O305:O316,M305:M316,K305:K316,I305:I316,G305:G316,Q303)</f>
        <v>887500</v>
      </c>
    </row>
    <row r="307" spans="1:71" x14ac:dyDescent="0.3">
      <c r="A307" s="615"/>
      <c r="B307" s="682"/>
      <c r="C307" s="650"/>
      <c r="D307" s="624"/>
      <c r="E307" s="627"/>
      <c r="F307" s="242" t="s">
        <v>54</v>
      </c>
      <c r="G307" s="208"/>
      <c r="H307" s="214" t="str">
        <f t="shared" si="567"/>
        <v/>
      </c>
      <c r="I307" s="208"/>
      <c r="J307" s="214" t="str">
        <f t="shared" si="568"/>
        <v/>
      </c>
      <c r="K307" s="208"/>
      <c r="L307" s="214" t="str">
        <f t="shared" si="569"/>
        <v/>
      </c>
      <c r="M307" s="208"/>
      <c r="N307" s="214" t="str">
        <f t="shared" si="570"/>
        <v/>
      </c>
      <c r="O307" s="208"/>
      <c r="P307" s="214" t="str">
        <f t="shared" si="571"/>
        <v/>
      </c>
      <c r="Q307" s="208"/>
      <c r="R307" s="214" t="str">
        <f t="shared" si="572"/>
        <v/>
      </c>
      <c r="S307" s="208"/>
      <c r="T307" s="214" t="str">
        <f t="shared" si="573"/>
        <v/>
      </c>
      <c r="U307" s="208"/>
      <c r="V307" s="214" t="str">
        <f t="shared" si="574"/>
        <v/>
      </c>
      <c r="W307" s="208"/>
      <c r="X307" s="214" t="str">
        <f t="shared" si="575"/>
        <v/>
      </c>
      <c r="Y307" s="208"/>
      <c r="Z307" s="214" t="str">
        <f t="shared" si="576"/>
        <v/>
      </c>
      <c r="AA307" s="208"/>
      <c r="AB307" s="214" t="str">
        <f t="shared" si="577"/>
        <v/>
      </c>
      <c r="AC307" s="208"/>
      <c r="AD307" s="214" t="str">
        <f t="shared" si="578"/>
        <v/>
      </c>
      <c r="AE307" s="208"/>
      <c r="AF307" s="214" t="str">
        <f t="shared" si="579"/>
        <v/>
      </c>
      <c r="AG307" s="208"/>
      <c r="AH307" s="214" t="str">
        <f t="shared" si="580"/>
        <v/>
      </c>
      <c r="AI307" s="208"/>
      <c r="AJ307" s="214" t="str">
        <f t="shared" si="581"/>
        <v/>
      </c>
      <c r="AK307" s="208"/>
      <c r="AL307" s="214" t="str">
        <f t="shared" si="582"/>
        <v/>
      </c>
      <c r="AM307" s="208"/>
      <c r="AN307" s="214" t="str">
        <f t="shared" si="583"/>
        <v/>
      </c>
      <c r="AO307" s="208"/>
      <c r="AP307" s="214" t="str">
        <f t="shared" si="584"/>
        <v/>
      </c>
      <c r="AQ307" s="229"/>
      <c r="AR307" s="227">
        <f t="shared" si="585"/>
        <v>0</v>
      </c>
      <c r="AS307" s="228"/>
      <c r="AT307" s="229">
        <v>200000</v>
      </c>
      <c r="AU307" s="227">
        <f t="shared" si="586"/>
        <v>0</v>
      </c>
      <c r="AV307" s="228">
        <v>200000</v>
      </c>
      <c r="AW307" s="229"/>
      <c r="AX307" s="227">
        <f t="shared" si="587"/>
        <v>0</v>
      </c>
      <c r="AY307" s="228"/>
      <c r="AZ307" s="229"/>
      <c r="BA307" s="227">
        <f t="shared" si="588"/>
        <v>0</v>
      </c>
      <c r="BB307" s="228"/>
      <c r="BC307" s="229"/>
      <c r="BD307" s="227">
        <f t="shared" si="589"/>
        <v>0</v>
      </c>
      <c r="BE307" s="228"/>
      <c r="BF307" s="229"/>
      <c r="BG307" s="227">
        <f t="shared" si="590"/>
        <v>0</v>
      </c>
      <c r="BH307" s="228"/>
      <c r="BI307" s="229"/>
      <c r="BJ307" s="227">
        <f t="shared" si="591"/>
        <v>0</v>
      </c>
      <c r="BK307" s="228"/>
      <c r="BL307" s="229"/>
      <c r="BM307" s="227">
        <f t="shared" si="592"/>
        <v>0</v>
      </c>
      <c r="BN307" s="228"/>
      <c r="BO307" s="229"/>
      <c r="BP307" s="227">
        <f t="shared" si="593"/>
        <v>0</v>
      </c>
      <c r="BQ307" s="228"/>
      <c r="BR307" s="249"/>
      <c r="BS307" s="629"/>
    </row>
    <row r="308" spans="1:71" x14ac:dyDescent="0.3">
      <c r="A308" s="615"/>
      <c r="B308" s="682"/>
      <c r="C308" s="650"/>
      <c r="D308" s="624"/>
      <c r="E308" s="627"/>
      <c r="F308" s="242" t="s">
        <v>55</v>
      </c>
      <c r="G308" s="208"/>
      <c r="H308" s="217" t="str">
        <f t="shared" si="567"/>
        <v/>
      </c>
      <c r="I308" s="208"/>
      <c r="J308" s="217" t="str">
        <f t="shared" si="568"/>
        <v/>
      </c>
      <c r="K308" s="208"/>
      <c r="L308" s="217" t="str">
        <f t="shared" si="569"/>
        <v/>
      </c>
      <c r="M308" s="208"/>
      <c r="N308" s="217" t="str">
        <f t="shared" si="570"/>
        <v/>
      </c>
      <c r="O308" s="208"/>
      <c r="P308" s="217" t="str">
        <f t="shared" si="571"/>
        <v/>
      </c>
      <c r="Q308" s="208"/>
      <c r="R308" s="217" t="str">
        <f t="shared" si="572"/>
        <v/>
      </c>
      <c r="S308" s="208"/>
      <c r="T308" s="217" t="str">
        <f t="shared" si="573"/>
        <v/>
      </c>
      <c r="U308" s="208"/>
      <c r="V308" s="217" t="str">
        <f t="shared" si="574"/>
        <v/>
      </c>
      <c r="W308" s="208"/>
      <c r="X308" s="217" t="str">
        <f t="shared" si="575"/>
        <v/>
      </c>
      <c r="Y308" s="208"/>
      <c r="Z308" s="217" t="str">
        <f t="shared" si="576"/>
        <v/>
      </c>
      <c r="AA308" s="208"/>
      <c r="AB308" s="217" t="str">
        <f t="shared" si="577"/>
        <v/>
      </c>
      <c r="AC308" s="208"/>
      <c r="AD308" s="217" t="str">
        <f t="shared" si="578"/>
        <v/>
      </c>
      <c r="AE308" s="208"/>
      <c r="AF308" s="217" t="str">
        <f t="shared" si="579"/>
        <v/>
      </c>
      <c r="AG308" s="208"/>
      <c r="AH308" s="217" t="str">
        <f t="shared" si="580"/>
        <v/>
      </c>
      <c r="AI308" s="208"/>
      <c r="AJ308" s="217" t="str">
        <f t="shared" si="581"/>
        <v/>
      </c>
      <c r="AK308" s="208"/>
      <c r="AL308" s="217" t="str">
        <f t="shared" si="582"/>
        <v/>
      </c>
      <c r="AM308" s="208"/>
      <c r="AN308" s="217" t="str">
        <f t="shared" si="583"/>
        <v/>
      </c>
      <c r="AO308" s="208"/>
      <c r="AP308" s="217" t="str">
        <f t="shared" si="584"/>
        <v/>
      </c>
      <c r="AQ308" s="229"/>
      <c r="AR308" s="227">
        <f t="shared" si="585"/>
        <v>0</v>
      </c>
      <c r="AS308" s="228"/>
      <c r="AT308" s="229"/>
      <c r="AU308" s="227">
        <f t="shared" si="586"/>
        <v>0</v>
      </c>
      <c r="AV308" s="228"/>
      <c r="AW308" s="229"/>
      <c r="AX308" s="227">
        <f t="shared" si="587"/>
        <v>0</v>
      </c>
      <c r="AY308" s="228"/>
      <c r="AZ308" s="229">
        <v>100000</v>
      </c>
      <c r="BA308" s="227">
        <f t="shared" si="588"/>
        <v>100000</v>
      </c>
      <c r="BB308" s="228"/>
      <c r="BC308" s="229"/>
      <c r="BD308" s="227">
        <f t="shared" si="589"/>
        <v>0</v>
      </c>
      <c r="BE308" s="228"/>
      <c r="BF308" s="229"/>
      <c r="BG308" s="227">
        <f t="shared" si="590"/>
        <v>0</v>
      </c>
      <c r="BH308" s="228"/>
      <c r="BI308" s="229"/>
      <c r="BJ308" s="227">
        <f t="shared" si="591"/>
        <v>0</v>
      </c>
      <c r="BK308" s="228"/>
      <c r="BL308" s="229"/>
      <c r="BM308" s="227">
        <f t="shared" si="592"/>
        <v>0</v>
      </c>
      <c r="BN308" s="228"/>
      <c r="BO308" s="229"/>
      <c r="BP308" s="227">
        <f t="shared" si="593"/>
        <v>0</v>
      </c>
      <c r="BQ308" s="228"/>
      <c r="BR308" s="249"/>
      <c r="BS308" s="218" t="s">
        <v>43</v>
      </c>
    </row>
    <row r="309" spans="1:71" x14ac:dyDescent="0.3">
      <c r="A309" s="615"/>
      <c r="B309" s="682"/>
      <c r="C309" s="650"/>
      <c r="D309" s="624"/>
      <c r="E309" s="627"/>
      <c r="F309" s="242" t="s">
        <v>56</v>
      </c>
      <c r="G309" s="208"/>
      <c r="H309" s="217" t="str">
        <f t="shared" si="567"/>
        <v/>
      </c>
      <c r="I309" s="208"/>
      <c r="J309" s="217" t="str">
        <f t="shared" si="568"/>
        <v/>
      </c>
      <c r="K309" s="208"/>
      <c r="L309" s="217" t="str">
        <f t="shared" si="569"/>
        <v/>
      </c>
      <c r="M309" s="208"/>
      <c r="N309" s="217" t="str">
        <f t="shared" si="570"/>
        <v/>
      </c>
      <c r="O309" s="208"/>
      <c r="P309" s="217" t="str">
        <f t="shared" si="571"/>
        <v/>
      </c>
      <c r="Q309" s="208"/>
      <c r="R309" s="217" t="str">
        <f t="shared" si="572"/>
        <v/>
      </c>
      <c r="S309" s="208"/>
      <c r="T309" s="217" t="str">
        <f t="shared" si="573"/>
        <v/>
      </c>
      <c r="U309" s="208"/>
      <c r="V309" s="217" t="str">
        <f t="shared" si="574"/>
        <v/>
      </c>
      <c r="W309" s="208"/>
      <c r="X309" s="217" t="str">
        <f t="shared" si="575"/>
        <v/>
      </c>
      <c r="Y309" s="208"/>
      <c r="Z309" s="217" t="str">
        <f t="shared" si="576"/>
        <v/>
      </c>
      <c r="AA309" s="208"/>
      <c r="AB309" s="217" t="str">
        <f t="shared" si="577"/>
        <v/>
      </c>
      <c r="AC309" s="208"/>
      <c r="AD309" s="217" t="str">
        <f t="shared" si="578"/>
        <v/>
      </c>
      <c r="AE309" s="208"/>
      <c r="AF309" s="217" t="str">
        <f t="shared" si="579"/>
        <v/>
      </c>
      <c r="AG309" s="208"/>
      <c r="AH309" s="217" t="str">
        <f t="shared" si="580"/>
        <v/>
      </c>
      <c r="AI309" s="208"/>
      <c r="AJ309" s="217" t="str">
        <f t="shared" si="581"/>
        <v/>
      </c>
      <c r="AK309" s="208"/>
      <c r="AL309" s="217" t="str">
        <f t="shared" si="582"/>
        <v/>
      </c>
      <c r="AM309" s="208"/>
      <c r="AN309" s="217" t="str">
        <f t="shared" si="583"/>
        <v/>
      </c>
      <c r="AO309" s="208"/>
      <c r="AP309" s="217" t="str">
        <f t="shared" si="584"/>
        <v/>
      </c>
      <c r="AQ309" s="229"/>
      <c r="AR309" s="227">
        <f t="shared" si="585"/>
        <v>0</v>
      </c>
      <c r="AS309" s="228"/>
      <c r="AT309" s="229"/>
      <c r="AU309" s="227">
        <f t="shared" si="586"/>
        <v>0</v>
      </c>
      <c r="AV309" s="228"/>
      <c r="AW309" s="229"/>
      <c r="AX309" s="227">
        <f t="shared" si="587"/>
        <v>0</v>
      </c>
      <c r="AY309" s="228"/>
      <c r="AZ309" s="229">
        <v>100000</v>
      </c>
      <c r="BA309" s="227">
        <f t="shared" si="588"/>
        <v>100000</v>
      </c>
      <c r="BB309" s="228"/>
      <c r="BC309" s="229"/>
      <c r="BD309" s="227">
        <f t="shared" si="589"/>
        <v>0</v>
      </c>
      <c r="BE309" s="228"/>
      <c r="BF309" s="229"/>
      <c r="BG309" s="227">
        <f t="shared" si="590"/>
        <v>0</v>
      </c>
      <c r="BH309" s="228"/>
      <c r="BI309" s="229"/>
      <c r="BJ309" s="227">
        <f t="shared" si="591"/>
        <v>0</v>
      </c>
      <c r="BK309" s="228"/>
      <c r="BL309" s="229"/>
      <c r="BM309" s="227">
        <f t="shared" si="592"/>
        <v>0</v>
      </c>
      <c r="BN309" s="228"/>
      <c r="BO309" s="229"/>
      <c r="BP309" s="227">
        <f t="shared" si="593"/>
        <v>0</v>
      </c>
      <c r="BQ309" s="228"/>
      <c r="BR309" s="249"/>
      <c r="BS309" s="629">
        <f>SUM(AR305:AR316,AU305:AU316,AX305:AX316,BA305:BA316,BD305:BD316)</f>
        <v>450000</v>
      </c>
    </row>
    <row r="310" spans="1:71" x14ac:dyDescent="0.3">
      <c r="A310" s="615"/>
      <c r="B310" s="682"/>
      <c r="C310" s="650"/>
      <c r="D310" s="624"/>
      <c r="E310" s="627"/>
      <c r="F310" s="242" t="s">
        <v>57</v>
      </c>
      <c r="G310" s="208"/>
      <c r="H310" s="214" t="str">
        <f t="shared" si="567"/>
        <v/>
      </c>
      <c r="I310" s="208"/>
      <c r="J310" s="214" t="str">
        <f t="shared" si="568"/>
        <v/>
      </c>
      <c r="K310" s="208"/>
      <c r="L310" s="214" t="str">
        <f t="shared" si="569"/>
        <v/>
      </c>
      <c r="M310" s="208"/>
      <c r="N310" s="214" t="str">
        <f t="shared" si="570"/>
        <v/>
      </c>
      <c r="O310" s="208"/>
      <c r="P310" s="214" t="str">
        <f t="shared" si="571"/>
        <v/>
      </c>
      <c r="Q310" s="208">
        <v>25000</v>
      </c>
      <c r="R310" s="214">
        <f t="shared" si="572"/>
        <v>25000</v>
      </c>
      <c r="S310" s="208">
        <v>31250</v>
      </c>
      <c r="T310" s="214">
        <f t="shared" si="573"/>
        <v>31250</v>
      </c>
      <c r="U310" s="208"/>
      <c r="V310" s="214" t="str">
        <f t="shared" si="574"/>
        <v/>
      </c>
      <c r="W310" s="208"/>
      <c r="X310" s="214" t="str">
        <f t="shared" si="575"/>
        <v/>
      </c>
      <c r="Y310" s="208">
        <v>65000</v>
      </c>
      <c r="Z310" s="214">
        <f t="shared" si="576"/>
        <v>65000</v>
      </c>
      <c r="AA310" s="208">
        <v>116250</v>
      </c>
      <c r="AB310" s="214">
        <f t="shared" si="577"/>
        <v>116250</v>
      </c>
      <c r="AC310" s="208"/>
      <c r="AD310" s="214" t="str">
        <f t="shared" si="578"/>
        <v/>
      </c>
      <c r="AE310" s="208"/>
      <c r="AF310" s="214" t="str">
        <f t="shared" si="579"/>
        <v/>
      </c>
      <c r="AG310" s="208"/>
      <c r="AH310" s="214" t="str">
        <f t="shared" si="580"/>
        <v/>
      </c>
      <c r="AI310" s="208"/>
      <c r="AJ310" s="214" t="str">
        <f t="shared" si="581"/>
        <v/>
      </c>
      <c r="AK310" s="208"/>
      <c r="AL310" s="214" t="str">
        <f t="shared" si="582"/>
        <v/>
      </c>
      <c r="AM310" s="208"/>
      <c r="AN310" s="214" t="str">
        <f t="shared" si="583"/>
        <v/>
      </c>
      <c r="AO310" s="208"/>
      <c r="AP310" s="214" t="str">
        <f t="shared" si="584"/>
        <v/>
      </c>
      <c r="AQ310" s="229"/>
      <c r="AR310" s="227">
        <f t="shared" si="585"/>
        <v>0</v>
      </c>
      <c r="AS310" s="228"/>
      <c r="AT310" s="229"/>
      <c r="AU310" s="227">
        <f t="shared" si="586"/>
        <v>0</v>
      </c>
      <c r="AV310" s="228"/>
      <c r="AW310" s="229"/>
      <c r="AX310" s="227">
        <f t="shared" si="587"/>
        <v>0</v>
      </c>
      <c r="AY310" s="228"/>
      <c r="AZ310" s="229"/>
      <c r="BA310" s="227">
        <f t="shared" si="588"/>
        <v>0</v>
      </c>
      <c r="BB310" s="228"/>
      <c r="BC310" s="229">
        <v>250000</v>
      </c>
      <c r="BD310" s="227">
        <f t="shared" si="589"/>
        <v>250000</v>
      </c>
      <c r="BE310" s="228"/>
      <c r="BF310" s="229"/>
      <c r="BG310" s="227">
        <f t="shared" si="590"/>
        <v>0</v>
      </c>
      <c r="BH310" s="228"/>
      <c r="BI310" s="229"/>
      <c r="BJ310" s="227">
        <f t="shared" si="591"/>
        <v>0</v>
      </c>
      <c r="BK310" s="228"/>
      <c r="BL310" s="229"/>
      <c r="BM310" s="227">
        <f t="shared" si="592"/>
        <v>0</v>
      </c>
      <c r="BN310" s="228"/>
      <c r="BO310" s="229"/>
      <c r="BP310" s="227">
        <f t="shared" si="593"/>
        <v>0</v>
      </c>
      <c r="BQ310" s="228"/>
      <c r="BR310" s="249"/>
      <c r="BS310" s="630"/>
    </row>
    <row r="311" spans="1:71" x14ac:dyDescent="0.3">
      <c r="A311" s="615"/>
      <c r="B311" s="682"/>
      <c r="C311" s="650"/>
      <c r="D311" s="624"/>
      <c r="E311" s="627"/>
      <c r="F311" s="242" t="s">
        <v>58</v>
      </c>
      <c r="G311" s="208"/>
      <c r="H311" s="214" t="str">
        <f t="shared" si="567"/>
        <v/>
      </c>
      <c r="I311" s="208"/>
      <c r="J311" s="214" t="str">
        <f t="shared" si="568"/>
        <v/>
      </c>
      <c r="K311" s="208"/>
      <c r="L311" s="214" t="str">
        <f t="shared" si="569"/>
        <v/>
      </c>
      <c r="M311" s="208"/>
      <c r="N311" s="214" t="str">
        <f t="shared" si="570"/>
        <v/>
      </c>
      <c r="O311" s="208"/>
      <c r="P311" s="214" t="str">
        <f t="shared" si="571"/>
        <v/>
      </c>
      <c r="Q311" s="208"/>
      <c r="R311" s="214" t="str">
        <f t="shared" si="572"/>
        <v/>
      </c>
      <c r="S311" s="208"/>
      <c r="T311" s="214" t="str">
        <f t="shared" si="573"/>
        <v/>
      </c>
      <c r="U311" s="208"/>
      <c r="V311" s="214" t="str">
        <f t="shared" si="574"/>
        <v/>
      </c>
      <c r="W311" s="208"/>
      <c r="X311" s="214" t="str">
        <f t="shared" si="575"/>
        <v/>
      </c>
      <c r="Y311" s="208"/>
      <c r="Z311" s="214" t="str">
        <f t="shared" si="576"/>
        <v/>
      </c>
      <c r="AA311" s="208"/>
      <c r="AB311" s="214" t="str">
        <f t="shared" si="577"/>
        <v/>
      </c>
      <c r="AC311" s="208"/>
      <c r="AD311" s="214" t="str">
        <f t="shared" si="578"/>
        <v/>
      </c>
      <c r="AE311" s="208"/>
      <c r="AF311" s="214" t="str">
        <f t="shared" si="579"/>
        <v/>
      </c>
      <c r="AG311" s="208"/>
      <c r="AH311" s="214" t="str">
        <f t="shared" si="580"/>
        <v/>
      </c>
      <c r="AI311" s="208"/>
      <c r="AJ311" s="214" t="str">
        <f t="shared" si="581"/>
        <v/>
      </c>
      <c r="AK311" s="208"/>
      <c r="AL311" s="214" t="str">
        <f t="shared" si="582"/>
        <v/>
      </c>
      <c r="AM311" s="208"/>
      <c r="AN311" s="214" t="str">
        <f t="shared" si="583"/>
        <v/>
      </c>
      <c r="AO311" s="208"/>
      <c r="AP311" s="214" t="str">
        <f t="shared" si="584"/>
        <v/>
      </c>
      <c r="AQ311" s="229"/>
      <c r="AR311" s="227">
        <f t="shared" si="585"/>
        <v>0</v>
      </c>
      <c r="AS311" s="228"/>
      <c r="AT311" s="229"/>
      <c r="AU311" s="227">
        <f t="shared" si="586"/>
        <v>0</v>
      </c>
      <c r="AV311" s="228"/>
      <c r="AW311" s="229"/>
      <c r="AX311" s="227">
        <f t="shared" si="587"/>
        <v>0</v>
      </c>
      <c r="AY311" s="228"/>
      <c r="AZ311" s="229"/>
      <c r="BA311" s="227">
        <f t="shared" si="588"/>
        <v>0</v>
      </c>
      <c r="BB311" s="228"/>
      <c r="BC311" s="229"/>
      <c r="BD311" s="227">
        <f t="shared" si="589"/>
        <v>0</v>
      </c>
      <c r="BE311" s="228"/>
      <c r="BF311" s="229"/>
      <c r="BG311" s="227">
        <f t="shared" si="590"/>
        <v>0</v>
      </c>
      <c r="BH311" s="228"/>
      <c r="BI311" s="229"/>
      <c r="BJ311" s="227">
        <f t="shared" si="591"/>
        <v>0</v>
      </c>
      <c r="BK311" s="228"/>
      <c r="BL311" s="229"/>
      <c r="BM311" s="227">
        <f t="shared" si="592"/>
        <v>0</v>
      </c>
      <c r="BN311" s="228"/>
      <c r="BO311" s="229"/>
      <c r="BP311" s="227">
        <f t="shared" si="593"/>
        <v>0</v>
      </c>
      <c r="BQ311" s="228"/>
      <c r="BR311" s="249"/>
      <c r="BS311" s="218" t="s">
        <v>44</v>
      </c>
    </row>
    <row r="312" spans="1:71" x14ac:dyDescent="0.3">
      <c r="A312" s="615"/>
      <c r="B312" s="682"/>
      <c r="C312" s="650"/>
      <c r="D312" s="624"/>
      <c r="E312" s="627"/>
      <c r="F312" s="242" t="s">
        <v>59</v>
      </c>
      <c r="G312" s="208"/>
      <c r="H312" s="214" t="str">
        <f t="shared" si="567"/>
        <v/>
      </c>
      <c r="I312" s="208"/>
      <c r="J312" s="214" t="str">
        <f t="shared" si="568"/>
        <v/>
      </c>
      <c r="K312" s="208"/>
      <c r="L312" s="214" t="str">
        <f t="shared" si="569"/>
        <v/>
      </c>
      <c r="M312" s="208"/>
      <c r="N312" s="214" t="str">
        <f t="shared" si="570"/>
        <v/>
      </c>
      <c r="O312" s="208"/>
      <c r="P312" s="214" t="str">
        <f t="shared" si="571"/>
        <v/>
      </c>
      <c r="Q312" s="208"/>
      <c r="R312" s="214" t="str">
        <f t="shared" si="572"/>
        <v/>
      </c>
      <c r="S312" s="208"/>
      <c r="T312" s="214" t="str">
        <f t="shared" si="573"/>
        <v/>
      </c>
      <c r="U312" s="208"/>
      <c r="V312" s="214" t="str">
        <f t="shared" si="574"/>
        <v/>
      </c>
      <c r="W312" s="208"/>
      <c r="X312" s="214" t="str">
        <f t="shared" si="575"/>
        <v/>
      </c>
      <c r="Y312" s="208"/>
      <c r="Z312" s="214" t="str">
        <f t="shared" si="576"/>
        <v/>
      </c>
      <c r="AA312" s="208"/>
      <c r="AB312" s="214" t="str">
        <f t="shared" si="577"/>
        <v/>
      </c>
      <c r="AC312" s="208"/>
      <c r="AD312" s="214" t="str">
        <f t="shared" si="578"/>
        <v/>
      </c>
      <c r="AE312" s="208"/>
      <c r="AF312" s="214" t="str">
        <f t="shared" si="579"/>
        <v/>
      </c>
      <c r="AG312" s="208"/>
      <c r="AH312" s="214" t="str">
        <f t="shared" si="580"/>
        <v/>
      </c>
      <c r="AI312" s="208"/>
      <c r="AJ312" s="214" t="str">
        <f t="shared" si="581"/>
        <v/>
      </c>
      <c r="AK312" s="208"/>
      <c r="AL312" s="214" t="str">
        <f t="shared" si="582"/>
        <v/>
      </c>
      <c r="AM312" s="208"/>
      <c r="AN312" s="214" t="str">
        <f t="shared" si="583"/>
        <v/>
      </c>
      <c r="AO312" s="208"/>
      <c r="AP312" s="214" t="str">
        <f t="shared" si="584"/>
        <v/>
      </c>
      <c r="AQ312" s="229"/>
      <c r="AR312" s="227">
        <f t="shared" si="585"/>
        <v>0</v>
      </c>
      <c r="AS312" s="228"/>
      <c r="AT312" s="229"/>
      <c r="AU312" s="227">
        <f t="shared" si="586"/>
        <v>0</v>
      </c>
      <c r="AV312" s="228"/>
      <c r="AW312" s="229"/>
      <c r="AX312" s="227">
        <f t="shared" si="587"/>
        <v>0</v>
      </c>
      <c r="AY312" s="228"/>
      <c r="AZ312" s="229"/>
      <c r="BA312" s="227">
        <f t="shared" si="588"/>
        <v>0</v>
      </c>
      <c r="BB312" s="228"/>
      <c r="BC312" s="229"/>
      <c r="BD312" s="227">
        <f t="shared" si="589"/>
        <v>0</v>
      </c>
      <c r="BE312" s="228"/>
      <c r="BF312" s="229"/>
      <c r="BG312" s="227">
        <f t="shared" si="590"/>
        <v>0</v>
      </c>
      <c r="BH312" s="228"/>
      <c r="BI312" s="229"/>
      <c r="BJ312" s="227">
        <f t="shared" si="591"/>
        <v>0</v>
      </c>
      <c r="BK312" s="228"/>
      <c r="BL312" s="229"/>
      <c r="BM312" s="227">
        <f t="shared" si="592"/>
        <v>0</v>
      </c>
      <c r="BN312" s="228"/>
      <c r="BO312" s="229"/>
      <c r="BP312" s="227">
        <f t="shared" si="593"/>
        <v>0</v>
      </c>
      <c r="BQ312" s="228"/>
      <c r="BR312" s="249"/>
      <c r="BS312" s="629">
        <f>SUM(AS305:AS316,AV305:AV316,AY305:AY316,BB305:BB316,BE305:BE316)+SUM(AP305:AP316,AN305:AN316,AL305:AL316,AJ305:AJ316,AH305:AH316,AF305:AF316,AD305:AD316,AB305:AB316,Z305:Z316,X305:X316,V305:V316,T305:T316,R305:R316,P305:P316,N305:N316,L305:L316,J305:J316,H305:H316)</f>
        <v>437500</v>
      </c>
    </row>
    <row r="313" spans="1:71" x14ac:dyDescent="0.3">
      <c r="A313" s="615"/>
      <c r="B313" s="682"/>
      <c r="C313" s="650"/>
      <c r="D313" s="624"/>
      <c r="E313" s="627"/>
      <c r="F313" s="242" t="s">
        <v>60</v>
      </c>
      <c r="G313" s="208"/>
      <c r="H313" s="214" t="str">
        <f t="shared" si="567"/>
        <v/>
      </c>
      <c r="I313" s="208"/>
      <c r="J313" s="214" t="str">
        <f t="shared" si="568"/>
        <v/>
      </c>
      <c r="K313" s="208"/>
      <c r="L313" s="214" t="str">
        <f t="shared" si="569"/>
        <v/>
      </c>
      <c r="M313" s="208"/>
      <c r="N313" s="214" t="str">
        <f t="shared" si="570"/>
        <v/>
      </c>
      <c r="O313" s="208"/>
      <c r="P313" s="214" t="str">
        <f t="shared" si="571"/>
        <v/>
      </c>
      <c r="Q313" s="208"/>
      <c r="R313" s="214" t="str">
        <f t="shared" si="572"/>
        <v/>
      </c>
      <c r="S313" s="208"/>
      <c r="T313" s="214" t="str">
        <f t="shared" si="573"/>
        <v/>
      </c>
      <c r="U313" s="208"/>
      <c r="V313" s="214" t="str">
        <f t="shared" si="574"/>
        <v/>
      </c>
      <c r="W313" s="208"/>
      <c r="X313" s="214" t="str">
        <f t="shared" si="575"/>
        <v/>
      </c>
      <c r="Y313" s="208"/>
      <c r="Z313" s="214" t="str">
        <f t="shared" si="576"/>
        <v/>
      </c>
      <c r="AA313" s="208"/>
      <c r="AB313" s="214" t="str">
        <f t="shared" si="577"/>
        <v/>
      </c>
      <c r="AC313" s="208"/>
      <c r="AD313" s="214" t="str">
        <f t="shared" si="578"/>
        <v/>
      </c>
      <c r="AE313" s="208"/>
      <c r="AF313" s="214" t="str">
        <f t="shared" si="579"/>
        <v/>
      </c>
      <c r="AG313" s="208"/>
      <c r="AH313" s="214" t="str">
        <f t="shared" si="580"/>
        <v/>
      </c>
      <c r="AI313" s="208"/>
      <c r="AJ313" s="214" t="str">
        <f t="shared" si="581"/>
        <v/>
      </c>
      <c r="AK313" s="208"/>
      <c r="AL313" s="214" t="str">
        <f t="shared" si="582"/>
        <v/>
      </c>
      <c r="AM313" s="208"/>
      <c r="AN313" s="214" t="str">
        <f t="shared" si="583"/>
        <v/>
      </c>
      <c r="AO313" s="208"/>
      <c r="AP313" s="214" t="str">
        <f t="shared" si="584"/>
        <v/>
      </c>
      <c r="AQ313" s="229"/>
      <c r="AR313" s="227">
        <f t="shared" si="585"/>
        <v>0</v>
      </c>
      <c r="AS313" s="228"/>
      <c r="AT313" s="229"/>
      <c r="AU313" s="227">
        <f t="shared" si="586"/>
        <v>0</v>
      </c>
      <c r="AV313" s="228"/>
      <c r="AW313" s="229"/>
      <c r="AX313" s="227">
        <f t="shared" si="587"/>
        <v>0</v>
      </c>
      <c r="AY313" s="228"/>
      <c r="AZ313" s="229"/>
      <c r="BA313" s="227">
        <f t="shared" si="588"/>
        <v>0</v>
      </c>
      <c r="BB313" s="228"/>
      <c r="BC313" s="229"/>
      <c r="BD313" s="227">
        <f t="shared" si="589"/>
        <v>0</v>
      </c>
      <c r="BE313" s="228"/>
      <c r="BF313" s="229"/>
      <c r="BG313" s="227">
        <f t="shared" si="590"/>
        <v>0</v>
      </c>
      <c r="BH313" s="228"/>
      <c r="BI313" s="229"/>
      <c r="BJ313" s="227">
        <f t="shared" si="591"/>
        <v>0</v>
      </c>
      <c r="BK313" s="228"/>
      <c r="BL313" s="229"/>
      <c r="BM313" s="227">
        <f t="shared" si="592"/>
        <v>0</v>
      </c>
      <c r="BN313" s="228"/>
      <c r="BO313" s="229"/>
      <c r="BP313" s="227">
        <f t="shared" si="593"/>
        <v>0</v>
      </c>
      <c r="BQ313" s="228"/>
      <c r="BR313" s="249"/>
      <c r="BS313" s="629"/>
    </row>
    <row r="314" spans="1:71" x14ac:dyDescent="0.3">
      <c r="A314" s="615"/>
      <c r="B314" s="682"/>
      <c r="C314" s="650"/>
      <c r="D314" s="624"/>
      <c r="E314" s="627"/>
      <c r="F314" s="242" t="s">
        <v>61</v>
      </c>
      <c r="G314" s="208"/>
      <c r="H314" s="217" t="str">
        <f t="shared" si="567"/>
        <v/>
      </c>
      <c r="I314" s="208"/>
      <c r="J314" s="217" t="str">
        <f t="shared" si="568"/>
        <v/>
      </c>
      <c r="K314" s="208"/>
      <c r="L314" s="217" t="str">
        <f t="shared" si="569"/>
        <v/>
      </c>
      <c r="M314" s="208"/>
      <c r="N314" s="217" t="str">
        <f t="shared" si="570"/>
        <v/>
      </c>
      <c r="O314" s="208"/>
      <c r="P314" s="217" t="str">
        <f t="shared" si="571"/>
        <v/>
      </c>
      <c r="Q314" s="208"/>
      <c r="R314" s="217" t="str">
        <f t="shared" si="572"/>
        <v/>
      </c>
      <c r="S314" s="208"/>
      <c r="T314" s="217" t="str">
        <f t="shared" si="573"/>
        <v/>
      </c>
      <c r="U314" s="208"/>
      <c r="V314" s="217" t="str">
        <f t="shared" si="574"/>
        <v/>
      </c>
      <c r="W314" s="208"/>
      <c r="X314" s="217" t="str">
        <f t="shared" si="575"/>
        <v/>
      </c>
      <c r="Y314" s="208"/>
      <c r="Z314" s="217" t="str">
        <f t="shared" si="576"/>
        <v/>
      </c>
      <c r="AA314" s="208"/>
      <c r="AB314" s="217" t="str">
        <f t="shared" si="577"/>
        <v/>
      </c>
      <c r="AC314" s="208"/>
      <c r="AD314" s="217" t="str">
        <f t="shared" si="578"/>
        <v/>
      </c>
      <c r="AE314" s="208"/>
      <c r="AF314" s="217" t="str">
        <f t="shared" si="579"/>
        <v/>
      </c>
      <c r="AG314" s="208"/>
      <c r="AH314" s="217" t="str">
        <f t="shared" si="580"/>
        <v/>
      </c>
      <c r="AI314" s="208"/>
      <c r="AJ314" s="217" t="str">
        <f t="shared" si="581"/>
        <v/>
      </c>
      <c r="AK314" s="208"/>
      <c r="AL314" s="217" t="str">
        <f t="shared" si="582"/>
        <v/>
      </c>
      <c r="AM314" s="208"/>
      <c r="AN314" s="217" t="str">
        <f t="shared" si="583"/>
        <v/>
      </c>
      <c r="AO314" s="208"/>
      <c r="AP314" s="217" t="str">
        <f t="shared" si="584"/>
        <v/>
      </c>
      <c r="AQ314" s="229"/>
      <c r="AR314" s="227">
        <f t="shared" si="585"/>
        <v>0</v>
      </c>
      <c r="AS314" s="228"/>
      <c r="AT314" s="229"/>
      <c r="AU314" s="227">
        <f t="shared" si="586"/>
        <v>0</v>
      </c>
      <c r="AV314" s="228"/>
      <c r="AW314" s="229"/>
      <c r="AX314" s="227">
        <f t="shared" si="587"/>
        <v>0</v>
      </c>
      <c r="AY314" s="228"/>
      <c r="AZ314" s="229"/>
      <c r="BA314" s="227">
        <f t="shared" si="588"/>
        <v>0</v>
      </c>
      <c r="BB314" s="228"/>
      <c r="BC314" s="229"/>
      <c r="BD314" s="227">
        <f t="shared" si="589"/>
        <v>0</v>
      </c>
      <c r="BE314" s="228"/>
      <c r="BF314" s="229"/>
      <c r="BG314" s="227">
        <f t="shared" si="590"/>
        <v>0</v>
      </c>
      <c r="BH314" s="228"/>
      <c r="BI314" s="229"/>
      <c r="BJ314" s="227">
        <f t="shared" si="591"/>
        <v>0</v>
      </c>
      <c r="BK314" s="228"/>
      <c r="BL314" s="229"/>
      <c r="BM314" s="227">
        <f t="shared" si="592"/>
        <v>0</v>
      </c>
      <c r="BN314" s="228"/>
      <c r="BO314" s="229"/>
      <c r="BP314" s="227">
        <f t="shared" si="593"/>
        <v>0</v>
      </c>
      <c r="BQ314" s="228"/>
      <c r="BR314" s="249"/>
      <c r="BS314" s="218" t="s">
        <v>62</v>
      </c>
    </row>
    <row r="315" spans="1:71" x14ac:dyDescent="0.3">
      <c r="A315" s="615"/>
      <c r="B315" s="682"/>
      <c r="C315" s="650"/>
      <c r="D315" s="624"/>
      <c r="E315" s="627"/>
      <c r="F315" s="242" t="s">
        <v>63</v>
      </c>
      <c r="G315" s="208"/>
      <c r="H315" s="214" t="str">
        <f t="shared" si="567"/>
        <v/>
      </c>
      <c r="I315" s="208"/>
      <c r="J315" s="214" t="str">
        <f t="shared" si="568"/>
        <v/>
      </c>
      <c r="K315" s="208"/>
      <c r="L315" s="214" t="str">
        <f t="shared" si="569"/>
        <v/>
      </c>
      <c r="M315" s="208"/>
      <c r="N315" s="214" t="str">
        <f t="shared" si="570"/>
        <v/>
      </c>
      <c r="O315" s="208"/>
      <c r="P315" s="214" t="str">
        <f t="shared" si="571"/>
        <v/>
      </c>
      <c r="Q315" s="208"/>
      <c r="R315" s="214" t="str">
        <f t="shared" si="572"/>
        <v/>
      </c>
      <c r="S315" s="208"/>
      <c r="T315" s="214" t="str">
        <f t="shared" si="573"/>
        <v/>
      </c>
      <c r="U315" s="208"/>
      <c r="V315" s="214" t="str">
        <f t="shared" si="574"/>
        <v/>
      </c>
      <c r="W315" s="208"/>
      <c r="X315" s="214" t="str">
        <f t="shared" si="575"/>
        <v/>
      </c>
      <c r="Y315" s="208"/>
      <c r="Z315" s="214" t="str">
        <f t="shared" si="576"/>
        <v/>
      </c>
      <c r="AA315" s="208"/>
      <c r="AB315" s="214" t="str">
        <f t="shared" si="577"/>
        <v/>
      </c>
      <c r="AC315" s="208"/>
      <c r="AD315" s="214" t="str">
        <f t="shared" si="578"/>
        <v/>
      </c>
      <c r="AE315" s="208"/>
      <c r="AF315" s="214" t="str">
        <f t="shared" si="579"/>
        <v/>
      </c>
      <c r="AG315" s="208"/>
      <c r="AH315" s="214" t="str">
        <f t="shared" si="580"/>
        <v/>
      </c>
      <c r="AI315" s="208"/>
      <c r="AJ315" s="214" t="str">
        <f t="shared" si="581"/>
        <v/>
      </c>
      <c r="AK315" s="208"/>
      <c r="AL315" s="214" t="str">
        <f t="shared" si="582"/>
        <v/>
      </c>
      <c r="AM315" s="208"/>
      <c r="AN315" s="214" t="str">
        <f t="shared" si="583"/>
        <v/>
      </c>
      <c r="AO315" s="208"/>
      <c r="AP315" s="214" t="str">
        <f t="shared" si="584"/>
        <v/>
      </c>
      <c r="AQ315" s="229"/>
      <c r="AR315" s="227">
        <f t="shared" si="585"/>
        <v>0</v>
      </c>
      <c r="AS315" s="228"/>
      <c r="AT315" s="229"/>
      <c r="AU315" s="227">
        <f t="shared" si="586"/>
        <v>0</v>
      </c>
      <c r="AV315" s="228"/>
      <c r="AW315" s="229"/>
      <c r="AX315" s="227">
        <f t="shared" si="587"/>
        <v>0</v>
      </c>
      <c r="AY315" s="228"/>
      <c r="AZ315" s="229"/>
      <c r="BA315" s="227">
        <f t="shared" si="588"/>
        <v>0</v>
      </c>
      <c r="BB315" s="228"/>
      <c r="BC315" s="229"/>
      <c r="BD315" s="227">
        <f t="shared" si="589"/>
        <v>0</v>
      </c>
      <c r="BE315" s="228"/>
      <c r="BF315" s="229"/>
      <c r="BG315" s="227">
        <f t="shared" si="590"/>
        <v>0</v>
      </c>
      <c r="BH315" s="228"/>
      <c r="BI315" s="229"/>
      <c r="BJ315" s="227">
        <f t="shared" si="591"/>
        <v>0</v>
      </c>
      <c r="BK315" s="228"/>
      <c r="BL315" s="229"/>
      <c r="BM315" s="227">
        <f t="shared" si="592"/>
        <v>0</v>
      </c>
      <c r="BN315" s="228"/>
      <c r="BO315" s="229"/>
      <c r="BP315" s="227">
        <f t="shared" si="593"/>
        <v>0</v>
      </c>
      <c r="BQ315" s="228"/>
      <c r="BR315" s="249"/>
      <c r="BS315" s="631">
        <f>BS312/BS306</f>
        <v>0.49295774647887325</v>
      </c>
    </row>
    <row r="316" spans="1:71" ht="15" thickBot="1" x14ac:dyDescent="0.35">
      <c r="A316" s="616"/>
      <c r="B316" s="683"/>
      <c r="C316" s="651"/>
      <c r="D316" s="625"/>
      <c r="E316" s="628"/>
      <c r="F316" s="243" t="s">
        <v>64</v>
      </c>
      <c r="G316" s="220"/>
      <c r="H316" s="221" t="str">
        <f t="shared" si="567"/>
        <v/>
      </c>
      <c r="I316" s="220"/>
      <c r="J316" s="221" t="str">
        <f t="shared" si="568"/>
        <v/>
      </c>
      <c r="K316" s="220"/>
      <c r="L316" s="221" t="str">
        <f t="shared" si="569"/>
        <v/>
      </c>
      <c r="M316" s="220"/>
      <c r="N316" s="221" t="str">
        <f t="shared" si="570"/>
        <v/>
      </c>
      <c r="O316" s="220"/>
      <c r="P316" s="221" t="str">
        <f t="shared" si="571"/>
        <v/>
      </c>
      <c r="Q316" s="220"/>
      <c r="R316" s="221" t="str">
        <f t="shared" si="572"/>
        <v/>
      </c>
      <c r="S316" s="220"/>
      <c r="T316" s="221" t="str">
        <f t="shared" si="573"/>
        <v/>
      </c>
      <c r="U316" s="220"/>
      <c r="V316" s="221" t="str">
        <f t="shared" si="574"/>
        <v/>
      </c>
      <c r="W316" s="220"/>
      <c r="X316" s="221" t="str">
        <f t="shared" si="575"/>
        <v/>
      </c>
      <c r="Y316" s="220"/>
      <c r="Z316" s="221" t="str">
        <f t="shared" si="576"/>
        <v/>
      </c>
      <c r="AA316" s="220"/>
      <c r="AB316" s="221" t="str">
        <f t="shared" si="577"/>
        <v/>
      </c>
      <c r="AC316" s="220"/>
      <c r="AD316" s="221" t="str">
        <f t="shared" si="578"/>
        <v/>
      </c>
      <c r="AE316" s="220"/>
      <c r="AF316" s="221" t="str">
        <f t="shared" si="579"/>
        <v/>
      </c>
      <c r="AG316" s="220"/>
      <c r="AH316" s="221" t="str">
        <f t="shared" si="580"/>
        <v/>
      </c>
      <c r="AI316" s="220"/>
      <c r="AJ316" s="221" t="str">
        <f t="shared" si="581"/>
        <v/>
      </c>
      <c r="AK316" s="220"/>
      <c r="AL316" s="221" t="str">
        <f t="shared" si="582"/>
        <v/>
      </c>
      <c r="AM316" s="220"/>
      <c r="AN316" s="221" t="str">
        <f t="shared" si="583"/>
        <v/>
      </c>
      <c r="AO316" s="220"/>
      <c r="AP316" s="221" t="str">
        <f t="shared" si="584"/>
        <v/>
      </c>
      <c r="AQ316" s="231"/>
      <c r="AR316" s="232">
        <f t="shared" si="585"/>
        <v>0</v>
      </c>
      <c r="AS316" s="233"/>
      <c r="AT316" s="231"/>
      <c r="AU316" s="232">
        <f t="shared" si="586"/>
        <v>0</v>
      </c>
      <c r="AV316" s="233"/>
      <c r="AW316" s="231"/>
      <c r="AX316" s="232">
        <f t="shared" si="587"/>
        <v>0</v>
      </c>
      <c r="AY316" s="233"/>
      <c r="AZ316" s="231"/>
      <c r="BA316" s="232">
        <f t="shared" si="588"/>
        <v>0</v>
      </c>
      <c r="BB316" s="233"/>
      <c r="BC316" s="231"/>
      <c r="BD316" s="232">
        <f t="shared" si="589"/>
        <v>0</v>
      </c>
      <c r="BE316" s="233"/>
      <c r="BF316" s="231"/>
      <c r="BG316" s="232">
        <f t="shared" si="590"/>
        <v>0</v>
      </c>
      <c r="BH316" s="233"/>
      <c r="BI316" s="231"/>
      <c r="BJ316" s="232">
        <f t="shared" si="591"/>
        <v>0</v>
      </c>
      <c r="BK316" s="233"/>
      <c r="BL316" s="231"/>
      <c r="BM316" s="232">
        <f t="shared" si="592"/>
        <v>0</v>
      </c>
      <c r="BN316" s="233"/>
      <c r="BO316" s="231"/>
      <c r="BP316" s="232">
        <f t="shared" si="593"/>
        <v>0</v>
      </c>
      <c r="BQ316" s="233"/>
      <c r="BR316" s="250"/>
      <c r="BS316" s="632"/>
    </row>
    <row r="317" spans="1:71" ht="15" hidden="1" customHeight="1" x14ac:dyDescent="0.25">
      <c r="A317" s="643" t="s">
        <v>27</v>
      </c>
      <c r="B317" s="645" t="s">
        <v>28</v>
      </c>
      <c r="C317" s="645" t="s">
        <v>154</v>
      </c>
      <c r="D317" s="645" t="s">
        <v>30</v>
      </c>
      <c r="E317" s="635" t="s">
        <v>31</v>
      </c>
      <c r="F317" s="652" t="s">
        <v>32</v>
      </c>
      <c r="G317" s="639" t="s">
        <v>33</v>
      </c>
      <c r="H317" s="641" t="s">
        <v>34</v>
      </c>
      <c r="I317" s="639" t="s">
        <v>33</v>
      </c>
      <c r="J317" s="641" t="s">
        <v>34</v>
      </c>
      <c r="K317" s="639" t="s">
        <v>33</v>
      </c>
      <c r="L317" s="641" t="s">
        <v>34</v>
      </c>
      <c r="M317" s="639" t="s">
        <v>33</v>
      </c>
      <c r="N317" s="641" t="s">
        <v>34</v>
      </c>
      <c r="O317" s="639" t="s">
        <v>33</v>
      </c>
      <c r="P317" s="641" t="s">
        <v>34</v>
      </c>
      <c r="Q317" s="639" t="s">
        <v>33</v>
      </c>
      <c r="R317" s="641" t="s">
        <v>34</v>
      </c>
      <c r="S317" s="639" t="s">
        <v>33</v>
      </c>
      <c r="T317" s="641" t="s">
        <v>34</v>
      </c>
      <c r="U317" s="639" t="s">
        <v>33</v>
      </c>
      <c r="V317" s="641" t="s">
        <v>34</v>
      </c>
      <c r="W317" s="639" t="s">
        <v>33</v>
      </c>
      <c r="X317" s="641" t="s">
        <v>34</v>
      </c>
      <c r="Y317" s="639" t="s">
        <v>33</v>
      </c>
      <c r="Z317" s="641" t="s">
        <v>34</v>
      </c>
      <c r="AA317" s="639" t="s">
        <v>33</v>
      </c>
      <c r="AB317" s="641" t="s">
        <v>34</v>
      </c>
      <c r="AC317" s="639" t="s">
        <v>33</v>
      </c>
      <c r="AD317" s="641" t="s">
        <v>34</v>
      </c>
      <c r="AE317" s="639" t="s">
        <v>33</v>
      </c>
      <c r="AF317" s="641" t="s">
        <v>34</v>
      </c>
      <c r="AG317" s="639" t="s">
        <v>33</v>
      </c>
      <c r="AH317" s="641" t="s">
        <v>34</v>
      </c>
      <c r="AI317" s="639" t="s">
        <v>33</v>
      </c>
      <c r="AJ317" s="641" t="s">
        <v>34</v>
      </c>
      <c r="AK317" s="639" t="s">
        <v>33</v>
      </c>
      <c r="AL317" s="641" t="s">
        <v>34</v>
      </c>
      <c r="AM317" s="639" t="s">
        <v>33</v>
      </c>
      <c r="AN317" s="641" t="s">
        <v>34</v>
      </c>
      <c r="AO317" s="639" t="s">
        <v>33</v>
      </c>
      <c r="AP317" s="641" t="s">
        <v>34</v>
      </c>
      <c r="AQ317" s="633" t="s">
        <v>33</v>
      </c>
      <c r="AR317" s="635" t="s">
        <v>35</v>
      </c>
      <c r="AS317" s="637" t="s">
        <v>34</v>
      </c>
      <c r="AT317" s="633" t="s">
        <v>33</v>
      </c>
      <c r="AU317" s="635" t="s">
        <v>35</v>
      </c>
      <c r="AV317" s="637" t="s">
        <v>34</v>
      </c>
      <c r="AW317" s="633" t="s">
        <v>33</v>
      </c>
      <c r="AX317" s="635" t="s">
        <v>35</v>
      </c>
      <c r="AY317" s="637" t="s">
        <v>34</v>
      </c>
      <c r="AZ317" s="633" t="s">
        <v>33</v>
      </c>
      <c r="BA317" s="635" t="s">
        <v>35</v>
      </c>
      <c r="BB317" s="637" t="s">
        <v>34</v>
      </c>
      <c r="BC317" s="633" t="s">
        <v>33</v>
      </c>
      <c r="BD317" s="635" t="s">
        <v>35</v>
      </c>
      <c r="BE317" s="637" t="s">
        <v>34</v>
      </c>
      <c r="BF317" s="633" t="s">
        <v>33</v>
      </c>
      <c r="BG317" s="635" t="s">
        <v>35</v>
      </c>
      <c r="BH317" s="637" t="s">
        <v>34</v>
      </c>
      <c r="BI317" s="633" t="s">
        <v>33</v>
      </c>
      <c r="BJ317" s="635" t="s">
        <v>35</v>
      </c>
      <c r="BK317" s="637" t="s">
        <v>34</v>
      </c>
      <c r="BL317" s="633" t="s">
        <v>33</v>
      </c>
      <c r="BM317" s="635" t="s">
        <v>35</v>
      </c>
      <c r="BN317" s="637" t="s">
        <v>34</v>
      </c>
      <c r="BO317" s="633" t="s">
        <v>33</v>
      </c>
      <c r="BP317" s="635" t="s">
        <v>35</v>
      </c>
      <c r="BQ317" s="637" t="s">
        <v>34</v>
      </c>
      <c r="BR317" s="610" t="s">
        <v>33</v>
      </c>
      <c r="BS317" s="735" t="s">
        <v>36</v>
      </c>
    </row>
    <row r="318" spans="1:71" ht="15" hidden="1" customHeight="1" x14ac:dyDescent="0.25">
      <c r="A318" s="644"/>
      <c r="B318" s="646"/>
      <c r="C318" s="646"/>
      <c r="D318" s="646"/>
      <c r="E318" s="636"/>
      <c r="F318" s="648"/>
      <c r="G318" s="640"/>
      <c r="H318" s="642"/>
      <c r="I318" s="640"/>
      <c r="J318" s="642"/>
      <c r="K318" s="640"/>
      <c r="L318" s="642"/>
      <c r="M318" s="640"/>
      <c r="N318" s="642"/>
      <c r="O318" s="640"/>
      <c r="P318" s="642"/>
      <c r="Q318" s="640"/>
      <c r="R318" s="642"/>
      <c r="S318" s="640"/>
      <c r="T318" s="642"/>
      <c r="U318" s="640"/>
      <c r="V318" s="642"/>
      <c r="W318" s="640"/>
      <c r="X318" s="642"/>
      <c r="Y318" s="640"/>
      <c r="Z318" s="642"/>
      <c r="AA318" s="640"/>
      <c r="AB318" s="642"/>
      <c r="AC318" s="640"/>
      <c r="AD318" s="642"/>
      <c r="AE318" s="640"/>
      <c r="AF318" s="642"/>
      <c r="AG318" s="640"/>
      <c r="AH318" s="642"/>
      <c r="AI318" s="640"/>
      <c r="AJ318" s="642"/>
      <c r="AK318" s="640"/>
      <c r="AL318" s="642"/>
      <c r="AM318" s="640"/>
      <c r="AN318" s="642"/>
      <c r="AO318" s="640"/>
      <c r="AP318" s="642"/>
      <c r="AQ318" s="634"/>
      <c r="AR318" s="636"/>
      <c r="AS318" s="638"/>
      <c r="AT318" s="634"/>
      <c r="AU318" s="636"/>
      <c r="AV318" s="638"/>
      <c r="AW318" s="634"/>
      <c r="AX318" s="636"/>
      <c r="AY318" s="638"/>
      <c r="AZ318" s="634"/>
      <c r="BA318" s="636"/>
      <c r="BB318" s="638"/>
      <c r="BC318" s="634"/>
      <c r="BD318" s="636"/>
      <c r="BE318" s="638"/>
      <c r="BF318" s="634"/>
      <c r="BG318" s="636"/>
      <c r="BH318" s="638"/>
      <c r="BI318" s="634"/>
      <c r="BJ318" s="636"/>
      <c r="BK318" s="638"/>
      <c r="BL318" s="634"/>
      <c r="BM318" s="636"/>
      <c r="BN318" s="638"/>
      <c r="BO318" s="634"/>
      <c r="BP318" s="636"/>
      <c r="BQ318" s="638"/>
      <c r="BR318" s="611"/>
      <c r="BS318" s="736"/>
    </row>
    <row r="319" spans="1:71" ht="15" hidden="1" customHeight="1" x14ac:dyDescent="0.25">
      <c r="A319" s="614" t="s">
        <v>199</v>
      </c>
      <c r="B319" s="617">
        <v>2065</v>
      </c>
      <c r="C319" s="620">
        <v>488</v>
      </c>
      <c r="D319" s="623" t="s">
        <v>200</v>
      </c>
      <c r="E319" s="626" t="s">
        <v>47</v>
      </c>
      <c r="F319" s="241" t="s">
        <v>41</v>
      </c>
      <c r="G319" s="208"/>
      <c r="H319" s="209" t="str">
        <f t="shared" ref="H319:H330" si="594">IF(G319&gt;0,G319,"")</f>
        <v/>
      </c>
      <c r="I319" s="208"/>
      <c r="J319" s="209" t="str">
        <f t="shared" ref="J319:J330" si="595">IF(I319&gt;0,I319,"")</f>
        <v/>
      </c>
      <c r="K319" s="208"/>
      <c r="L319" s="209" t="str">
        <f t="shared" ref="L319:L330" si="596">IF(K319&gt;0,K319,"")</f>
        <v/>
      </c>
      <c r="M319" s="208"/>
      <c r="N319" s="209" t="str">
        <f t="shared" ref="N319:N330" si="597">IF(M319&gt;0,M319,"")</f>
        <v/>
      </c>
      <c r="O319" s="208"/>
      <c r="P319" s="209" t="str">
        <f t="shared" ref="P319:P330" si="598">IF(O319&gt;0,O319,"")</f>
        <v/>
      </c>
      <c r="Q319" s="208"/>
      <c r="R319" s="209" t="str">
        <f t="shared" ref="R319:R330" si="599">IF(Q319&gt;0,Q319,"")</f>
        <v/>
      </c>
      <c r="S319" s="208"/>
      <c r="T319" s="209" t="str">
        <f t="shared" ref="T319:T330" si="600">IF(S319&gt;0,S319,"")</f>
        <v/>
      </c>
      <c r="U319" s="208"/>
      <c r="V319" s="209" t="str">
        <f t="shared" ref="V319:V330" si="601">IF(U319&gt;0,U319,"")</f>
        <v/>
      </c>
      <c r="W319" s="208"/>
      <c r="X319" s="209" t="str">
        <f t="shared" ref="X319:X330" si="602">IF(W319&gt;0,W319,"")</f>
        <v/>
      </c>
      <c r="Y319" s="208"/>
      <c r="Z319" s="209" t="str">
        <f t="shared" ref="Z319:Z330" si="603">IF(Y319&gt;0,Y319,"")</f>
        <v/>
      </c>
      <c r="AA319" s="208"/>
      <c r="AB319" s="209" t="str">
        <f t="shared" ref="AB319:AB330" si="604">IF(AA319&gt;0,AA319,"")</f>
        <v/>
      </c>
      <c r="AC319" s="208"/>
      <c r="AD319" s="209" t="str">
        <f t="shared" ref="AD319:AD330" si="605">IF(AC319&gt;0,AC319,"")</f>
        <v/>
      </c>
      <c r="AE319" s="208"/>
      <c r="AF319" s="209" t="str">
        <f t="shared" ref="AF319:AF330" si="606">IF(AE319&gt;0,AE319,"")</f>
        <v/>
      </c>
      <c r="AG319" s="208"/>
      <c r="AH319" s="209" t="str">
        <f t="shared" ref="AH319:AH330" si="607">IF(AG319&gt;0,AG319,"")</f>
        <v/>
      </c>
      <c r="AI319" s="208"/>
      <c r="AJ319" s="209" t="str">
        <f t="shared" ref="AJ319:AJ330" si="608">IF(AI319&gt;0,AI319,"")</f>
        <v/>
      </c>
      <c r="AK319" s="208"/>
      <c r="AL319" s="209" t="str">
        <f t="shared" ref="AL319:AL330" si="609">IF(AK319&gt;0,AK319,"")</f>
        <v/>
      </c>
      <c r="AM319" s="208"/>
      <c r="AN319" s="209" t="str">
        <f t="shared" ref="AN319:AN330" si="610">IF(AM319&gt;0,AM319,"")</f>
        <v/>
      </c>
      <c r="AO319" s="208"/>
      <c r="AP319" s="209" t="str">
        <f t="shared" ref="AP319:AP330" si="611">IF(AO319&gt;0,AO319,"")</f>
        <v/>
      </c>
      <c r="AQ319" s="229"/>
      <c r="AR319" s="225">
        <f>AQ319-AS319</f>
        <v>0</v>
      </c>
      <c r="AS319" s="226"/>
      <c r="AT319" s="229"/>
      <c r="AU319" s="225">
        <f t="shared" ref="AU319:AU330" si="612">AT319-AV319</f>
        <v>0</v>
      </c>
      <c r="AV319" s="226"/>
      <c r="AW319" s="229"/>
      <c r="AX319" s="225">
        <f t="shared" ref="AX319:AX330" si="613">AW319-AY319</f>
        <v>0</v>
      </c>
      <c r="AY319" s="226"/>
      <c r="AZ319" s="229"/>
      <c r="BA319" s="225">
        <f t="shared" ref="BA319:BA330" si="614">AZ319-BB319</f>
        <v>0</v>
      </c>
      <c r="BB319" s="226"/>
      <c r="BC319" s="229"/>
      <c r="BD319" s="225">
        <f t="shared" ref="BD319:BD330" si="615">BC319-BE319</f>
        <v>0</v>
      </c>
      <c r="BE319" s="226"/>
      <c r="BF319" s="229"/>
      <c r="BG319" s="225">
        <f t="shared" ref="BG319:BG330" si="616">BF319-BH319</f>
        <v>0</v>
      </c>
      <c r="BH319" s="226"/>
      <c r="BI319" s="229"/>
      <c r="BJ319" s="225">
        <f t="shared" ref="BJ319:BJ330" si="617">BI319-BK319</f>
        <v>0</v>
      </c>
      <c r="BK319" s="226"/>
      <c r="BL319" s="229"/>
      <c r="BM319" s="225">
        <f t="shared" ref="BM319:BM330" si="618">BL319-BN319</f>
        <v>0</v>
      </c>
      <c r="BN319" s="226"/>
      <c r="BO319" s="229"/>
      <c r="BP319" s="225">
        <f t="shared" ref="BP319:BP330" si="619">BO319-BQ319</f>
        <v>0</v>
      </c>
      <c r="BQ319" s="226"/>
      <c r="BR319" s="249"/>
      <c r="BS319" s="213" t="s">
        <v>42</v>
      </c>
    </row>
    <row r="320" spans="1:71" ht="15" hidden="1" x14ac:dyDescent="0.25">
      <c r="A320" s="615"/>
      <c r="B320" s="618"/>
      <c r="C320" s="621"/>
      <c r="D320" s="624"/>
      <c r="E320" s="627"/>
      <c r="F320" s="242" t="s">
        <v>53</v>
      </c>
      <c r="G320" s="208"/>
      <c r="H320" s="214" t="str">
        <f t="shared" si="594"/>
        <v/>
      </c>
      <c r="I320" s="208"/>
      <c r="J320" s="214" t="str">
        <f t="shared" si="595"/>
        <v/>
      </c>
      <c r="K320" s="208"/>
      <c r="L320" s="214" t="str">
        <f t="shared" si="596"/>
        <v/>
      </c>
      <c r="M320" s="208"/>
      <c r="N320" s="214" t="str">
        <f t="shared" si="597"/>
        <v/>
      </c>
      <c r="O320" s="208"/>
      <c r="P320" s="214" t="str">
        <f t="shared" si="598"/>
        <v/>
      </c>
      <c r="Q320" s="208"/>
      <c r="R320" s="214" t="str">
        <f t="shared" si="599"/>
        <v/>
      </c>
      <c r="S320" s="208"/>
      <c r="T320" s="214" t="str">
        <f t="shared" si="600"/>
        <v/>
      </c>
      <c r="U320" s="208"/>
      <c r="V320" s="214" t="str">
        <f t="shared" si="601"/>
        <v/>
      </c>
      <c r="W320" s="208"/>
      <c r="X320" s="214" t="str">
        <f t="shared" si="602"/>
        <v/>
      </c>
      <c r="Y320" s="208"/>
      <c r="Z320" s="214" t="str">
        <f t="shared" si="603"/>
        <v/>
      </c>
      <c r="AA320" s="208"/>
      <c r="AB320" s="214" t="str">
        <f t="shared" si="604"/>
        <v/>
      </c>
      <c r="AC320" s="208"/>
      <c r="AD320" s="214" t="str">
        <f t="shared" si="605"/>
        <v/>
      </c>
      <c r="AE320" s="208"/>
      <c r="AF320" s="214" t="str">
        <f t="shared" si="606"/>
        <v/>
      </c>
      <c r="AG320" s="208"/>
      <c r="AH320" s="214" t="str">
        <f t="shared" si="607"/>
        <v/>
      </c>
      <c r="AI320" s="208"/>
      <c r="AJ320" s="214" t="str">
        <f t="shared" si="608"/>
        <v/>
      </c>
      <c r="AK320" s="208"/>
      <c r="AL320" s="214" t="str">
        <f t="shared" si="609"/>
        <v/>
      </c>
      <c r="AM320" s="208"/>
      <c r="AN320" s="214" t="str">
        <f t="shared" si="610"/>
        <v/>
      </c>
      <c r="AO320" s="208"/>
      <c r="AP320" s="214" t="str">
        <f t="shared" si="611"/>
        <v/>
      </c>
      <c r="AQ320" s="229"/>
      <c r="AR320" s="227">
        <f>AQ320-AS320</f>
        <v>0</v>
      </c>
      <c r="AS320" s="228"/>
      <c r="AT320" s="229"/>
      <c r="AU320" s="227">
        <f t="shared" si="612"/>
        <v>0</v>
      </c>
      <c r="AV320" s="228"/>
      <c r="AW320" s="229"/>
      <c r="AX320" s="227">
        <f t="shared" si="613"/>
        <v>0</v>
      </c>
      <c r="AY320" s="228"/>
      <c r="AZ320" s="229"/>
      <c r="BA320" s="227">
        <f t="shared" si="614"/>
        <v>0</v>
      </c>
      <c r="BB320" s="228"/>
      <c r="BC320" s="229"/>
      <c r="BD320" s="227">
        <f t="shared" si="615"/>
        <v>0</v>
      </c>
      <c r="BE320" s="228"/>
      <c r="BF320" s="229"/>
      <c r="BG320" s="227">
        <f t="shared" si="616"/>
        <v>0</v>
      </c>
      <c r="BH320" s="228"/>
      <c r="BI320" s="229"/>
      <c r="BJ320" s="227">
        <f t="shared" si="617"/>
        <v>0</v>
      </c>
      <c r="BK320" s="228"/>
      <c r="BL320" s="229"/>
      <c r="BM320" s="227">
        <f t="shared" si="618"/>
        <v>0</v>
      </c>
      <c r="BN320" s="228"/>
      <c r="BO320" s="229"/>
      <c r="BP320" s="227">
        <f t="shared" si="619"/>
        <v>0</v>
      </c>
      <c r="BQ320" s="228"/>
      <c r="BR320" s="249"/>
      <c r="BS320" s="629">
        <f>SUM(AQ319:AQ330,AT319:AT330,AW319:AW330,AZ319:AZ330,BC319:BC330,BR319:BR330)+SUM(AO319:AO330,AM319:AM330,AK319:AK330,AI319:AI330,AG319:AG330,AE319:AE330,AC319:AC330,AA319:AA330,Y319:Y330,W319:W330,U319:U330,S319:S330,Q317,Q319:Q330,O319:O330,M319:M330,K319:K330,I319:I330,G319:G330,Q317)</f>
        <v>357910</v>
      </c>
    </row>
    <row r="321" spans="1:71" ht="15" hidden="1" x14ac:dyDescent="0.25">
      <c r="A321" s="615"/>
      <c r="B321" s="618"/>
      <c r="C321" s="621"/>
      <c r="D321" s="624"/>
      <c r="E321" s="627"/>
      <c r="F321" s="242" t="s">
        <v>54</v>
      </c>
      <c r="G321" s="208"/>
      <c r="H321" s="214" t="str">
        <f t="shared" si="594"/>
        <v/>
      </c>
      <c r="I321" s="208"/>
      <c r="J321" s="214" t="str">
        <f t="shared" si="595"/>
        <v/>
      </c>
      <c r="K321" s="208"/>
      <c r="L321" s="214" t="str">
        <f t="shared" si="596"/>
        <v/>
      </c>
      <c r="M321" s="208"/>
      <c r="N321" s="214" t="str">
        <f t="shared" si="597"/>
        <v/>
      </c>
      <c r="O321" s="208"/>
      <c r="P321" s="214" t="str">
        <f t="shared" si="598"/>
        <v/>
      </c>
      <c r="Q321" s="208"/>
      <c r="R321" s="214" t="str">
        <f t="shared" si="599"/>
        <v/>
      </c>
      <c r="S321" s="208"/>
      <c r="T321" s="214" t="str">
        <f t="shared" si="600"/>
        <v/>
      </c>
      <c r="U321" s="208"/>
      <c r="V321" s="214" t="str">
        <f t="shared" si="601"/>
        <v/>
      </c>
      <c r="W321" s="208"/>
      <c r="X321" s="214" t="str">
        <f t="shared" si="602"/>
        <v/>
      </c>
      <c r="Y321" s="208"/>
      <c r="Z321" s="214" t="str">
        <f t="shared" si="603"/>
        <v/>
      </c>
      <c r="AA321" s="208"/>
      <c r="AB321" s="214" t="str">
        <f t="shared" si="604"/>
        <v/>
      </c>
      <c r="AC321" s="208"/>
      <c r="AD321" s="214" t="str">
        <f t="shared" si="605"/>
        <v/>
      </c>
      <c r="AE321" s="208"/>
      <c r="AF321" s="214" t="str">
        <f t="shared" si="606"/>
        <v/>
      </c>
      <c r="AG321" s="208"/>
      <c r="AH321" s="214" t="str">
        <f t="shared" si="607"/>
        <v/>
      </c>
      <c r="AI321" s="208"/>
      <c r="AJ321" s="214" t="str">
        <f t="shared" si="608"/>
        <v/>
      </c>
      <c r="AK321" s="208">
        <v>50000</v>
      </c>
      <c r="AL321" s="214">
        <f t="shared" si="609"/>
        <v>50000</v>
      </c>
      <c r="AM321" s="208"/>
      <c r="AN321" s="214" t="str">
        <f t="shared" si="610"/>
        <v/>
      </c>
      <c r="AO321" s="208"/>
      <c r="AP321" s="214" t="str">
        <f t="shared" si="611"/>
        <v/>
      </c>
      <c r="AQ321" s="229"/>
      <c r="AR321" s="227">
        <f>AQ321-AS321</f>
        <v>0</v>
      </c>
      <c r="AS321" s="228"/>
      <c r="AT321" s="229"/>
      <c r="AU321" s="227">
        <f t="shared" si="612"/>
        <v>0</v>
      </c>
      <c r="AV321" s="228"/>
      <c r="AW321" s="229"/>
      <c r="AX321" s="227">
        <f t="shared" si="613"/>
        <v>0</v>
      </c>
      <c r="AY321" s="228"/>
      <c r="AZ321" s="229"/>
      <c r="BA321" s="227">
        <f t="shared" si="614"/>
        <v>0</v>
      </c>
      <c r="BB321" s="228"/>
      <c r="BC321" s="229"/>
      <c r="BD321" s="227">
        <f t="shared" si="615"/>
        <v>0</v>
      </c>
      <c r="BE321" s="228"/>
      <c r="BF321" s="229"/>
      <c r="BG321" s="227">
        <f t="shared" si="616"/>
        <v>0</v>
      </c>
      <c r="BH321" s="228"/>
      <c r="BI321" s="229"/>
      <c r="BJ321" s="227">
        <f t="shared" si="617"/>
        <v>0</v>
      </c>
      <c r="BK321" s="228"/>
      <c r="BL321" s="229"/>
      <c r="BM321" s="227">
        <f t="shared" si="618"/>
        <v>0</v>
      </c>
      <c r="BN321" s="228"/>
      <c r="BO321" s="229"/>
      <c r="BP321" s="227">
        <f t="shared" si="619"/>
        <v>0</v>
      </c>
      <c r="BQ321" s="228"/>
      <c r="BR321" s="249"/>
      <c r="BS321" s="629"/>
    </row>
    <row r="322" spans="1:71" ht="15" hidden="1" x14ac:dyDescent="0.25">
      <c r="A322" s="615"/>
      <c r="B322" s="618"/>
      <c r="C322" s="621"/>
      <c r="D322" s="624"/>
      <c r="E322" s="627"/>
      <c r="F322" s="242" t="s">
        <v>55</v>
      </c>
      <c r="G322" s="208"/>
      <c r="H322" s="217" t="str">
        <f t="shared" si="594"/>
        <v/>
      </c>
      <c r="I322" s="208"/>
      <c r="J322" s="217" t="str">
        <f t="shared" si="595"/>
        <v/>
      </c>
      <c r="K322" s="208"/>
      <c r="L322" s="217" t="str">
        <f t="shared" si="596"/>
        <v/>
      </c>
      <c r="M322" s="208"/>
      <c r="N322" s="217" t="str">
        <f t="shared" si="597"/>
        <v/>
      </c>
      <c r="O322" s="208"/>
      <c r="P322" s="217" t="str">
        <f t="shared" si="598"/>
        <v/>
      </c>
      <c r="Q322" s="208"/>
      <c r="R322" s="217" t="str">
        <f t="shared" si="599"/>
        <v/>
      </c>
      <c r="S322" s="208"/>
      <c r="T322" s="217" t="str">
        <f t="shared" si="600"/>
        <v/>
      </c>
      <c r="U322" s="208"/>
      <c r="V322" s="217" t="str">
        <f t="shared" si="601"/>
        <v/>
      </c>
      <c r="W322" s="208"/>
      <c r="X322" s="217" t="str">
        <f t="shared" si="602"/>
        <v/>
      </c>
      <c r="Y322" s="208"/>
      <c r="Z322" s="217" t="str">
        <f t="shared" si="603"/>
        <v/>
      </c>
      <c r="AA322" s="208"/>
      <c r="AB322" s="217" t="str">
        <f t="shared" si="604"/>
        <v/>
      </c>
      <c r="AC322" s="208"/>
      <c r="AD322" s="217" t="str">
        <f t="shared" si="605"/>
        <v/>
      </c>
      <c r="AE322" s="208"/>
      <c r="AF322" s="217" t="str">
        <f t="shared" si="606"/>
        <v/>
      </c>
      <c r="AG322" s="208"/>
      <c r="AH322" s="217" t="str">
        <f t="shared" si="607"/>
        <v/>
      </c>
      <c r="AI322" s="208"/>
      <c r="AJ322" s="217" t="str">
        <f t="shared" si="608"/>
        <v/>
      </c>
      <c r="AK322" s="208"/>
      <c r="AL322" s="217" t="str">
        <f t="shared" si="609"/>
        <v/>
      </c>
      <c r="AM322" s="208">
        <v>25000</v>
      </c>
      <c r="AN322" s="217">
        <f t="shared" si="610"/>
        <v>25000</v>
      </c>
      <c r="AO322" s="208"/>
      <c r="AP322" s="217" t="str">
        <f t="shared" si="611"/>
        <v/>
      </c>
      <c r="AQ322" s="229"/>
      <c r="AR322" s="227">
        <f>AQ322-AS322</f>
        <v>0</v>
      </c>
      <c r="AS322" s="228"/>
      <c r="AT322" s="229"/>
      <c r="AU322" s="227">
        <f t="shared" si="612"/>
        <v>0</v>
      </c>
      <c r="AV322" s="228"/>
      <c r="AW322" s="229"/>
      <c r="AX322" s="227">
        <f t="shared" si="613"/>
        <v>0</v>
      </c>
      <c r="AY322" s="228"/>
      <c r="AZ322" s="229"/>
      <c r="BA322" s="227">
        <f t="shared" si="614"/>
        <v>0</v>
      </c>
      <c r="BB322" s="228"/>
      <c r="BC322" s="229"/>
      <c r="BD322" s="227">
        <f t="shared" si="615"/>
        <v>0</v>
      </c>
      <c r="BE322" s="228"/>
      <c r="BF322" s="229"/>
      <c r="BG322" s="227">
        <f t="shared" si="616"/>
        <v>0</v>
      </c>
      <c r="BH322" s="228"/>
      <c r="BI322" s="229"/>
      <c r="BJ322" s="227">
        <f t="shared" si="617"/>
        <v>0</v>
      </c>
      <c r="BK322" s="228"/>
      <c r="BL322" s="229"/>
      <c r="BM322" s="227">
        <f t="shared" si="618"/>
        <v>0</v>
      </c>
      <c r="BN322" s="228"/>
      <c r="BO322" s="229"/>
      <c r="BP322" s="227">
        <f t="shared" si="619"/>
        <v>0</v>
      </c>
      <c r="BQ322" s="228"/>
      <c r="BR322" s="249"/>
      <c r="BS322" s="218" t="s">
        <v>43</v>
      </c>
    </row>
    <row r="323" spans="1:71" ht="15" hidden="1" x14ac:dyDescent="0.25">
      <c r="A323" s="615"/>
      <c r="B323" s="618"/>
      <c r="C323" s="621"/>
      <c r="D323" s="624"/>
      <c r="E323" s="627"/>
      <c r="F323" s="242" t="s">
        <v>56</v>
      </c>
      <c r="G323" s="208"/>
      <c r="H323" s="217" t="str">
        <f t="shared" si="594"/>
        <v/>
      </c>
      <c r="I323" s="208"/>
      <c r="J323" s="217" t="str">
        <f t="shared" si="595"/>
        <v/>
      </c>
      <c r="K323" s="208"/>
      <c r="L323" s="217" t="str">
        <f t="shared" si="596"/>
        <v/>
      </c>
      <c r="M323" s="208"/>
      <c r="N323" s="217" t="str">
        <f t="shared" si="597"/>
        <v/>
      </c>
      <c r="O323" s="208"/>
      <c r="P323" s="217" t="str">
        <f t="shared" si="598"/>
        <v/>
      </c>
      <c r="Q323" s="208"/>
      <c r="R323" s="217" t="str">
        <f t="shared" si="599"/>
        <v/>
      </c>
      <c r="S323" s="208"/>
      <c r="T323" s="217" t="str">
        <f t="shared" si="600"/>
        <v/>
      </c>
      <c r="U323" s="208"/>
      <c r="V323" s="217" t="str">
        <f t="shared" si="601"/>
        <v/>
      </c>
      <c r="W323" s="208"/>
      <c r="X323" s="217" t="str">
        <f t="shared" si="602"/>
        <v/>
      </c>
      <c r="Y323" s="208"/>
      <c r="Z323" s="217" t="str">
        <f t="shared" si="603"/>
        <v/>
      </c>
      <c r="AA323" s="208"/>
      <c r="AB323" s="217" t="str">
        <f t="shared" si="604"/>
        <v/>
      </c>
      <c r="AC323" s="208"/>
      <c r="AD323" s="217" t="str">
        <f t="shared" si="605"/>
        <v/>
      </c>
      <c r="AE323" s="208"/>
      <c r="AF323" s="217" t="str">
        <f t="shared" si="606"/>
        <v/>
      </c>
      <c r="AG323" s="208"/>
      <c r="AH323" s="217" t="str">
        <f t="shared" si="607"/>
        <v/>
      </c>
      <c r="AI323" s="208"/>
      <c r="AJ323" s="217" t="str">
        <f t="shared" si="608"/>
        <v/>
      </c>
      <c r="AK323" s="208"/>
      <c r="AL323" s="217" t="str">
        <f t="shared" si="609"/>
        <v/>
      </c>
      <c r="AM323" s="208"/>
      <c r="AN323" s="217" t="str">
        <f t="shared" si="610"/>
        <v/>
      </c>
      <c r="AO323" s="208"/>
      <c r="AP323" s="217" t="str">
        <f t="shared" si="611"/>
        <v/>
      </c>
      <c r="AQ323" s="229"/>
      <c r="AR323" s="227">
        <f>AQ323-AS323</f>
        <v>0</v>
      </c>
      <c r="AS323" s="228"/>
      <c r="AT323" s="229"/>
      <c r="AU323" s="227">
        <f t="shared" si="612"/>
        <v>0</v>
      </c>
      <c r="AV323" s="228"/>
      <c r="AW323" s="229"/>
      <c r="AX323" s="227">
        <f t="shared" si="613"/>
        <v>0</v>
      </c>
      <c r="AY323" s="228"/>
      <c r="AZ323" s="229"/>
      <c r="BA323" s="227">
        <f t="shared" si="614"/>
        <v>0</v>
      </c>
      <c r="BB323" s="228"/>
      <c r="BC323" s="229"/>
      <c r="BD323" s="227">
        <f t="shared" si="615"/>
        <v>0</v>
      </c>
      <c r="BE323" s="228"/>
      <c r="BF323" s="229"/>
      <c r="BG323" s="227">
        <f t="shared" si="616"/>
        <v>0</v>
      </c>
      <c r="BH323" s="228"/>
      <c r="BI323" s="229"/>
      <c r="BJ323" s="227">
        <f t="shared" si="617"/>
        <v>0</v>
      </c>
      <c r="BK323" s="228"/>
      <c r="BL323" s="229"/>
      <c r="BM323" s="227">
        <f t="shared" si="618"/>
        <v>0</v>
      </c>
      <c r="BN323" s="228"/>
      <c r="BO323" s="229"/>
      <c r="BP323" s="227">
        <f t="shared" si="619"/>
        <v>0</v>
      </c>
      <c r="BQ323" s="228"/>
      <c r="BR323" s="249"/>
      <c r="BS323" s="629">
        <f>SUM(AR319:AR330,AU319:AU330,AX319:AX330,BA319:BA330,BD319:BD330)</f>
        <v>0</v>
      </c>
    </row>
    <row r="324" spans="1:71" ht="15" hidden="1" x14ac:dyDescent="0.25">
      <c r="A324" s="615"/>
      <c r="B324" s="618"/>
      <c r="C324" s="621"/>
      <c r="D324" s="624"/>
      <c r="E324" s="627"/>
      <c r="F324" s="242" t="s">
        <v>57</v>
      </c>
      <c r="G324" s="208"/>
      <c r="H324" s="214" t="str">
        <f t="shared" si="594"/>
        <v/>
      </c>
      <c r="I324" s="208"/>
      <c r="J324" s="214" t="str">
        <f t="shared" si="595"/>
        <v/>
      </c>
      <c r="K324" s="208"/>
      <c r="L324" s="214" t="str">
        <f t="shared" si="596"/>
        <v/>
      </c>
      <c r="M324" s="208"/>
      <c r="N324" s="214" t="str">
        <f t="shared" si="597"/>
        <v/>
      </c>
      <c r="O324" s="208"/>
      <c r="P324" s="214" t="str">
        <f t="shared" si="598"/>
        <v/>
      </c>
      <c r="Q324" s="208"/>
      <c r="R324" s="214" t="str">
        <f t="shared" si="599"/>
        <v/>
      </c>
      <c r="S324" s="208"/>
      <c r="T324" s="214" t="str">
        <f t="shared" si="600"/>
        <v/>
      </c>
      <c r="U324" s="208"/>
      <c r="V324" s="214" t="str">
        <f t="shared" si="601"/>
        <v/>
      </c>
      <c r="W324" s="208"/>
      <c r="X324" s="214" t="str">
        <f t="shared" si="602"/>
        <v/>
      </c>
      <c r="Y324" s="208"/>
      <c r="Z324" s="214" t="str">
        <f t="shared" si="603"/>
        <v/>
      </c>
      <c r="AA324" s="208"/>
      <c r="AB324" s="214" t="str">
        <f t="shared" si="604"/>
        <v/>
      </c>
      <c r="AC324" s="208"/>
      <c r="AD324" s="214" t="str">
        <f t="shared" si="605"/>
        <v/>
      </c>
      <c r="AE324" s="208"/>
      <c r="AF324" s="214" t="str">
        <f t="shared" si="606"/>
        <v/>
      </c>
      <c r="AG324" s="208"/>
      <c r="AH324" s="214" t="str">
        <f t="shared" si="607"/>
        <v/>
      </c>
      <c r="AI324" s="208"/>
      <c r="AJ324" s="214" t="str">
        <f t="shared" si="608"/>
        <v/>
      </c>
      <c r="AK324" s="208"/>
      <c r="AL324" s="214" t="str">
        <f t="shared" si="609"/>
        <v/>
      </c>
      <c r="AM324" s="208">
        <v>166428</v>
      </c>
      <c r="AN324" s="214">
        <f t="shared" si="610"/>
        <v>166428</v>
      </c>
      <c r="AO324" s="208">
        <v>107482</v>
      </c>
      <c r="AP324" s="214">
        <f t="shared" si="611"/>
        <v>107482</v>
      </c>
      <c r="AQ324" s="229">
        <v>9000</v>
      </c>
      <c r="AR324" s="227">
        <v>0</v>
      </c>
      <c r="AS324" s="228">
        <v>9000</v>
      </c>
      <c r="AT324" s="229"/>
      <c r="AU324" s="227">
        <f t="shared" si="612"/>
        <v>0</v>
      </c>
      <c r="AV324" s="228"/>
      <c r="AW324" s="229"/>
      <c r="AX324" s="227">
        <f t="shared" si="613"/>
        <v>0</v>
      </c>
      <c r="AY324" s="228"/>
      <c r="AZ324" s="229"/>
      <c r="BA324" s="227">
        <f t="shared" si="614"/>
        <v>0</v>
      </c>
      <c r="BB324" s="228"/>
      <c r="BC324" s="229"/>
      <c r="BD324" s="227">
        <f t="shared" si="615"/>
        <v>0</v>
      </c>
      <c r="BE324" s="228"/>
      <c r="BF324" s="229"/>
      <c r="BG324" s="227">
        <f t="shared" si="616"/>
        <v>0</v>
      </c>
      <c r="BH324" s="228"/>
      <c r="BI324" s="229"/>
      <c r="BJ324" s="227">
        <f t="shared" si="617"/>
        <v>0</v>
      </c>
      <c r="BK324" s="228"/>
      <c r="BL324" s="229"/>
      <c r="BM324" s="227">
        <f t="shared" si="618"/>
        <v>0</v>
      </c>
      <c r="BN324" s="228"/>
      <c r="BO324" s="229"/>
      <c r="BP324" s="227">
        <f t="shared" si="619"/>
        <v>0</v>
      </c>
      <c r="BQ324" s="228"/>
      <c r="BR324" s="249"/>
      <c r="BS324" s="630"/>
    </row>
    <row r="325" spans="1:71" ht="15" hidden="1" x14ac:dyDescent="0.25">
      <c r="A325" s="615"/>
      <c r="B325" s="618"/>
      <c r="C325" s="621"/>
      <c r="D325" s="624"/>
      <c r="E325" s="627"/>
      <c r="F325" s="242" t="s">
        <v>58</v>
      </c>
      <c r="G325" s="208"/>
      <c r="H325" s="214" t="str">
        <f t="shared" si="594"/>
        <v/>
      </c>
      <c r="I325" s="208"/>
      <c r="J325" s="214" t="str">
        <f t="shared" si="595"/>
        <v/>
      </c>
      <c r="K325" s="208"/>
      <c r="L325" s="214" t="str">
        <f t="shared" si="596"/>
        <v/>
      </c>
      <c r="M325" s="208"/>
      <c r="N325" s="214" t="str">
        <f t="shared" si="597"/>
        <v/>
      </c>
      <c r="O325" s="208"/>
      <c r="P325" s="214" t="str">
        <f t="shared" si="598"/>
        <v/>
      </c>
      <c r="Q325" s="208"/>
      <c r="R325" s="214" t="str">
        <f t="shared" si="599"/>
        <v/>
      </c>
      <c r="S325" s="208"/>
      <c r="T325" s="214" t="str">
        <f t="shared" si="600"/>
        <v/>
      </c>
      <c r="U325" s="208"/>
      <c r="V325" s="214" t="str">
        <f t="shared" si="601"/>
        <v/>
      </c>
      <c r="W325" s="208"/>
      <c r="X325" s="214" t="str">
        <f t="shared" si="602"/>
        <v/>
      </c>
      <c r="Y325" s="208"/>
      <c r="Z325" s="214" t="str">
        <f t="shared" si="603"/>
        <v/>
      </c>
      <c r="AA325" s="208"/>
      <c r="AB325" s="214" t="str">
        <f t="shared" si="604"/>
        <v/>
      </c>
      <c r="AC325" s="208"/>
      <c r="AD325" s="214" t="str">
        <f t="shared" si="605"/>
        <v/>
      </c>
      <c r="AE325" s="208"/>
      <c r="AF325" s="214" t="str">
        <f t="shared" si="606"/>
        <v/>
      </c>
      <c r="AG325" s="208"/>
      <c r="AH325" s="214" t="str">
        <f t="shared" si="607"/>
        <v/>
      </c>
      <c r="AI325" s="208"/>
      <c r="AJ325" s="214" t="str">
        <f t="shared" si="608"/>
        <v/>
      </c>
      <c r="AK325" s="208"/>
      <c r="AL325" s="214" t="str">
        <f t="shared" si="609"/>
        <v/>
      </c>
      <c r="AM325" s="208"/>
      <c r="AN325" s="214" t="str">
        <f t="shared" si="610"/>
        <v/>
      </c>
      <c r="AO325" s="208"/>
      <c r="AP325" s="214" t="str">
        <f t="shared" si="611"/>
        <v/>
      </c>
      <c r="AQ325" s="229"/>
      <c r="AR325" s="227">
        <f t="shared" ref="AR325:AR330" si="620">AQ325-AS325</f>
        <v>0</v>
      </c>
      <c r="AS325" s="228"/>
      <c r="AT325" s="229"/>
      <c r="AU325" s="227">
        <f t="shared" si="612"/>
        <v>0</v>
      </c>
      <c r="AV325" s="228"/>
      <c r="AW325" s="229"/>
      <c r="AX325" s="227">
        <f t="shared" si="613"/>
        <v>0</v>
      </c>
      <c r="AY325" s="228"/>
      <c r="AZ325" s="229"/>
      <c r="BA325" s="227">
        <f t="shared" si="614"/>
        <v>0</v>
      </c>
      <c r="BB325" s="228"/>
      <c r="BC325" s="229"/>
      <c r="BD325" s="227">
        <f t="shared" si="615"/>
        <v>0</v>
      </c>
      <c r="BE325" s="228"/>
      <c r="BF325" s="229"/>
      <c r="BG325" s="227">
        <f t="shared" si="616"/>
        <v>0</v>
      </c>
      <c r="BH325" s="228"/>
      <c r="BI325" s="229"/>
      <c r="BJ325" s="227">
        <f t="shared" si="617"/>
        <v>0</v>
      </c>
      <c r="BK325" s="228"/>
      <c r="BL325" s="229"/>
      <c r="BM325" s="227">
        <f t="shared" si="618"/>
        <v>0</v>
      </c>
      <c r="BN325" s="228"/>
      <c r="BO325" s="229"/>
      <c r="BP325" s="227">
        <f t="shared" si="619"/>
        <v>0</v>
      </c>
      <c r="BQ325" s="228"/>
      <c r="BR325" s="249"/>
      <c r="BS325" s="218" t="s">
        <v>44</v>
      </c>
    </row>
    <row r="326" spans="1:71" ht="15" hidden="1" x14ac:dyDescent="0.25">
      <c r="A326" s="615"/>
      <c r="B326" s="618"/>
      <c r="C326" s="621"/>
      <c r="D326" s="624"/>
      <c r="E326" s="627"/>
      <c r="F326" s="242" t="s">
        <v>59</v>
      </c>
      <c r="G326" s="208"/>
      <c r="H326" s="214" t="str">
        <f t="shared" si="594"/>
        <v/>
      </c>
      <c r="I326" s="208"/>
      <c r="J326" s="214" t="str">
        <f t="shared" si="595"/>
        <v/>
      </c>
      <c r="K326" s="208"/>
      <c r="L326" s="214" t="str">
        <f t="shared" si="596"/>
        <v/>
      </c>
      <c r="M326" s="208"/>
      <c r="N326" s="214" t="str">
        <f t="shared" si="597"/>
        <v/>
      </c>
      <c r="O326" s="208"/>
      <c r="P326" s="214" t="str">
        <f t="shared" si="598"/>
        <v/>
      </c>
      <c r="Q326" s="208"/>
      <c r="R326" s="214" t="str">
        <f t="shared" si="599"/>
        <v/>
      </c>
      <c r="S326" s="208"/>
      <c r="T326" s="214" t="str">
        <f t="shared" si="600"/>
        <v/>
      </c>
      <c r="U326" s="208"/>
      <c r="V326" s="214" t="str">
        <f t="shared" si="601"/>
        <v/>
      </c>
      <c r="W326" s="208"/>
      <c r="X326" s="214" t="str">
        <f t="shared" si="602"/>
        <v/>
      </c>
      <c r="Y326" s="208"/>
      <c r="Z326" s="214" t="str">
        <f t="shared" si="603"/>
        <v/>
      </c>
      <c r="AA326" s="208"/>
      <c r="AB326" s="214" t="str">
        <f t="shared" si="604"/>
        <v/>
      </c>
      <c r="AC326" s="208"/>
      <c r="AD326" s="214" t="str">
        <f t="shared" si="605"/>
        <v/>
      </c>
      <c r="AE326" s="208"/>
      <c r="AF326" s="214" t="str">
        <f t="shared" si="606"/>
        <v/>
      </c>
      <c r="AG326" s="208"/>
      <c r="AH326" s="214" t="str">
        <f t="shared" si="607"/>
        <v/>
      </c>
      <c r="AI326" s="208"/>
      <c r="AJ326" s="214" t="str">
        <f t="shared" si="608"/>
        <v/>
      </c>
      <c r="AK326" s="208"/>
      <c r="AL326" s="214" t="str">
        <f t="shared" si="609"/>
        <v/>
      </c>
      <c r="AM326" s="208"/>
      <c r="AN326" s="214" t="str">
        <f t="shared" si="610"/>
        <v/>
      </c>
      <c r="AO326" s="208"/>
      <c r="AP326" s="214" t="str">
        <f t="shared" si="611"/>
        <v/>
      </c>
      <c r="AQ326" s="229"/>
      <c r="AR326" s="227">
        <f t="shared" si="620"/>
        <v>0</v>
      </c>
      <c r="AS326" s="228"/>
      <c r="AT326" s="229"/>
      <c r="AU326" s="227">
        <f t="shared" si="612"/>
        <v>0</v>
      </c>
      <c r="AV326" s="228"/>
      <c r="AW326" s="229"/>
      <c r="AX326" s="227">
        <f t="shared" si="613"/>
        <v>0</v>
      </c>
      <c r="AY326" s="228"/>
      <c r="AZ326" s="229"/>
      <c r="BA326" s="227">
        <f t="shared" si="614"/>
        <v>0</v>
      </c>
      <c r="BB326" s="228"/>
      <c r="BC326" s="229"/>
      <c r="BD326" s="227">
        <f t="shared" si="615"/>
        <v>0</v>
      </c>
      <c r="BE326" s="228"/>
      <c r="BF326" s="229"/>
      <c r="BG326" s="227">
        <f t="shared" si="616"/>
        <v>0</v>
      </c>
      <c r="BH326" s="228"/>
      <c r="BI326" s="229"/>
      <c r="BJ326" s="227">
        <f t="shared" si="617"/>
        <v>0</v>
      </c>
      <c r="BK326" s="228"/>
      <c r="BL326" s="229"/>
      <c r="BM326" s="227">
        <f t="shared" si="618"/>
        <v>0</v>
      </c>
      <c r="BN326" s="228"/>
      <c r="BO326" s="229"/>
      <c r="BP326" s="227">
        <f t="shared" si="619"/>
        <v>0</v>
      </c>
      <c r="BQ326" s="228"/>
      <c r="BR326" s="249"/>
      <c r="BS326" s="629">
        <f>SUM(AS319:AS330,AV319:AV330,AY319:AY330,BB319:BB330,BE319:BE330)+SUM(AP319:AP330,AN319:AN330,AL319:AL330,AJ319:AJ330,AH319:AH330,AF319:AF330,AD319:AD330,AB319:AB330,Z319:Z330,X319:X330,V319:V330,T319:T330,R319:R330,P319:P330,N319:N330,L319:L330,J319:J330,H319:H330)</f>
        <v>357910</v>
      </c>
    </row>
    <row r="327" spans="1:71" ht="15" hidden="1" x14ac:dyDescent="0.25">
      <c r="A327" s="615"/>
      <c r="B327" s="618"/>
      <c r="C327" s="621"/>
      <c r="D327" s="624"/>
      <c r="E327" s="627"/>
      <c r="F327" s="242" t="s">
        <v>60</v>
      </c>
      <c r="G327" s="208"/>
      <c r="H327" s="214" t="str">
        <f t="shared" si="594"/>
        <v/>
      </c>
      <c r="I327" s="208"/>
      <c r="J327" s="214" t="str">
        <f t="shared" si="595"/>
        <v/>
      </c>
      <c r="K327" s="208"/>
      <c r="L327" s="214" t="str">
        <f t="shared" si="596"/>
        <v/>
      </c>
      <c r="M327" s="208"/>
      <c r="N327" s="214" t="str">
        <f t="shared" si="597"/>
        <v/>
      </c>
      <c r="O327" s="208"/>
      <c r="P327" s="214" t="str">
        <f t="shared" si="598"/>
        <v/>
      </c>
      <c r="Q327" s="208"/>
      <c r="R327" s="214" t="str">
        <f t="shared" si="599"/>
        <v/>
      </c>
      <c r="S327" s="208"/>
      <c r="T327" s="214" t="str">
        <f t="shared" si="600"/>
        <v/>
      </c>
      <c r="U327" s="208"/>
      <c r="V327" s="214" t="str">
        <f t="shared" si="601"/>
        <v/>
      </c>
      <c r="W327" s="208"/>
      <c r="X327" s="214" t="str">
        <f t="shared" si="602"/>
        <v/>
      </c>
      <c r="Y327" s="208"/>
      <c r="Z327" s="214" t="str">
        <f t="shared" si="603"/>
        <v/>
      </c>
      <c r="AA327" s="208"/>
      <c r="AB327" s="214" t="str">
        <f t="shared" si="604"/>
        <v/>
      </c>
      <c r="AC327" s="208"/>
      <c r="AD327" s="214" t="str">
        <f t="shared" si="605"/>
        <v/>
      </c>
      <c r="AE327" s="208"/>
      <c r="AF327" s="214" t="str">
        <f t="shared" si="606"/>
        <v/>
      </c>
      <c r="AG327" s="208"/>
      <c r="AH327" s="214" t="str">
        <f t="shared" si="607"/>
        <v/>
      </c>
      <c r="AI327" s="208"/>
      <c r="AJ327" s="214" t="str">
        <f t="shared" si="608"/>
        <v/>
      </c>
      <c r="AK327" s="208"/>
      <c r="AL327" s="214" t="str">
        <f t="shared" si="609"/>
        <v/>
      </c>
      <c r="AM327" s="208"/>
      <c r="AN327" s="214" t="str">
        <f t="shared" si="610"/>
        <v/>
      </c>
      <c r="AO327" s="208"/>
      <c r="AP327" s="214" t="str">
        <f t="shared" si="611"/>
        <v/>
      </c>
      <c r="AQ327" s="229"/>
      <c r="AR327" s="227">
        <f t="shared" si="620"/>
        <v>0</v>
      </c>
      <c r="AS327" s="228"/>
      <c r="AT327" s="229"/>
      <c r="AU327" s="227">
        <f t="shared" si="612"/>
        <v>0</v>
      </c>
      <c r="AV327" s="228"/>
      <c r="AW327" s="229"/>
      <c r="AX327" s="227">
        <f t="shared" si="613"/>
        <v>0</v>
      </c>
      <c r="AY327" s="228"/>
      <c r="AZ327" s="229"/>
      <c r="BA327" s="227">
        <f t="shared" si="614"/>
        <v>0</v>
      </c>
      <c r="BB327" s="228"/>
      <c r="BC327" s="229"/>
      <c r="BD327" s="227">
        <f t="shared" si="615"/>
        <v>0</v>
      </c>
      <c r="BE327" s="228"/>
      <c r="BF327" s="229"/>
      <c r="BG327" s="227">
        <f t="shared" si="616"/>
        <v>0</v>
      </c>
      <c r="BH327" s="228"/>
      <c r="BI327" s="229"/>
      <c r="BJ327" s="227">
        <f t="shared" si="617"/>
        <v>0</v>
      </c>
      <c r="BK327" s="228"/>
      <c r="BL327" s="229"/>
      <c r="BM327" s="227">
        <f t="shared" si="618"/>
        <v>0</v>
      </c>
      <c r="BN327" s="228"/>
      <c r="BO327" s="229"/>
      <c r="BP327" s="227">
        <f t="shared" si="619"/>
        <v>0</v>
      </c>
      <c r="BQ327" s="228"/>
      <c r="BR327" s="249"/>
      <c r="BS327" s="629"/>
    </row>
    <row r="328" spans="1:71" ht="15" hidden="1" x14ac:dyDescent="0.25">
      <c r="A328" s="615"/>
      <c r="B328" s="618"/>
      <c r="C328" s="621"/>
      <c r="D328" s="624"/>
      <c r="E328" s="627"/>
      <c r="F328" s="242" t="s">
        <v>61</v>
      </c>
      <c r="G328" s="208"/>
      <c r="H328" s="217" t="str">
        <f t="shared" si="594"/>
        <v/>
      </c>
      <c r="I328" s="208"/>
      <c r="J328" s="217" t="str">
        <f t="shared" si="595"/>
        <v/>
      </c>
      <c r="K328" s="208"/>
      <c r="L328" s="217" t="str">
        <f t="shared" si="596"/>
        <v/>
      </c>
      <c r="M328" s="208"/>
      <c r="N328" s="217" t="str">
        <f t="shared" si="597"/>
        <v/>
      </c>
      <c r="O328" s="208"/>
      <c r="P328" s="217" t="str">
        <f t="shared" si="598"/>
        <v/>
      </c>
      <c r="Q328" s="208"/>
      <c r="R328" s="217" t="str">
        <f t="shared" si="599"/>
        <v/>
      </c>
      <c r="S328" s="208"/>
      <c r="T328" s="217" t="str">
        <f t="shared" si="600"/>
        <v/>
      </c>
      <c r="U328" s="208"/>
      <c r="V328" s="217" t="str">
        <f t="shared" si="601"/>
        <v/>
      </c>
      <c r="W328" s="208"/>
      <c r="X328" s="217" t="str">
        <f t="shared" si="602"/>
        <v/>
      </c>
      <c r="Y328" s="208"/>
      <c r="Z328" s="217" t="str">
        <f t="shared" si="603"/>
        <v/>
      </c>
      <c r="AA328" s="208"/>
      <c r="AB328" s="217" t="str">
        <f t="shared" si="604"/>
        <v/>
      </c>
      <c r="AC328" s="208"/>
      <c r="AD328" s="217" t="str">
        <f t="shared" si="605"/>
        <v/>
      </c>
      <c r="AE328" s="208"/>
      <c r="AF328" s="217" t="str">
        <f t="shared" si="606"/>
        <v/>
      </c>
      <c r="AG328" s="208"/>
      <c r="AH328" s="217" t="str">
        <f t="shared" si="607"/>
        <v/>
      </c>
      <c r="AI328" s="208"/>
      <c r="AJ328" s="217" t="str">
        <f t="shared" si="608"/>
        <v/>
      </c>
      <c r="AK328" s="208"/>
      <c r="AL328" s="217" t="str">
        <f t="shared" si="609"/>
        <v/>
      </c>
      <c r="AM328" s="208"/>
      <c r="AN328" s="217" t="str">
        <f t="shared" si="610"/>
        <v/>
      </c>
      <c r="AO328" s="208"/>
      <c r="AP328" s="217" t="str">
        <f t="shared" si="611"/>
        <v/>
      </c>
      <c r="AQ328" s="229"/>
      <c r="AR328" s="227">
        <f t="shared" si="620"/>
        <v>0</v>
      </c>
      <c r="AS328" s="228"/>
      <c r="AT328" s="229"/>
      <c r="AU328" s="227">
        <f t="shared" si="612"/>
        <v>0</v>
      </c>
      <c r="AV328" s="228"/>
      <c r="AW328" s="229"/>
      <c r="AX328" s="227">
        <f t="shared" si="613"/>
        <v>0</v>
      </c>
      <c r="AY328" s="228"/>
      <c r="AZ328" s="229"/>
      <c r="BA328" s="227">
        <f t="shared" si="614"/>
        <v>0</v>
      </c>
      <c r="BB328" s="228"/>
      <c r="BC328" s="229"/>
      <c r="BD328" s="227">
        <f t="shared" si="615"/>
        <v>0</v>
      </c>
      <c r="BE328" s="228"/>
      <c r="BF328" s="229"/>
      <c r="BG328" s="227">
        <f t="shared" si="616"/>
        <v>0</v>
      </c>
      <c r="BH328" s="228"/>
      <c r="BI328" s="229"/>
      <c r="BJ328" s="227">
        <f t="shared" si="617"/>
        <v>0</v>
      </c>
      <c r="BK328" s="228"/>
      <c r="BL328" s="229"/>
      <c r="BM328" s="227">
        <f t="shared" si="618"/>
        <v>0</v>
      </c>
      <c r="BN328" s="228"/>
      <c r="BO328" s="229"/>
      <c r="BP328" s="227">
        <f t="shared" si="619"/>
        <v>0</v>
      </c>
      <c r="BQ328" s="228"/>
      <c r="BR328" s="249"/>
      <c r="BS328" s="218" t="s">
        <v>62</v>
      </c>
    </row>
    <row r="329" spans="1:71" ht="15" hidden="1" x14ac:dyDescent="0.25">
      <c r="A329" s="615"/>
      <c r="B329" s="618"/>
      <c r="C329" s="621"/>
      <c r="D329" s="624"/>
      <c r="E329" s="627"/>
      <c r="F329" s="242" t="s">
        <v>63</v>
      </c>
      <c r="G329" s="208"/>
      <c r="H329" s="214" t="str">
        <f t="shared" si="594"/>
        <v/>
      </c>
      <c r="I329" s="208"/>
      <c r="J329" s="214" t="str">
        <f t="shared" si="595"/>
        <v/>
      </c>
      <c r="K329" s="208"/>
      <c r="L329" s="214" t="str">
        <f t="shared" si="596"/>
        <v/>
      </c>
      <c r="M329" s="208"/>
      <c r="N329" s="214" t="str">
        <f t="shared" si="597"/>
        <v/>
      </c>
      <c r="O329" s="208"/>
      <c r="P329" s="214" t="str">
        <f t="shared" si="598"/>
        <v/>
      </c>
      <c r="Q329" s="208"/>
      <c r="R329" s="214" t="str">
        <f t="shared" si="599"/>
        <v/>
      </c>
      <c r="S329" s="208"/>
      <c r="T329" s="214" t="str">
        <f t="shared" si="600"/>
        <v/>
      </c>
      <c r="U329" s="208"/>
      <c r="V329" s="214" t="str">
        <f t="shared" si="601"/>
        <v/>
      </c>
      <c r="W329" s="208"/>
      <c r="X329" s="214" t="str">
        <f t="shared" si="602"/>
        <v/>
      </c>
      <c r="Y329" s="208"/>
      <c r="Z329" s="214" t="str">
        <f t="shared" si="603"/>
        <v/>
      </c>
      <c r="AA329" s="208"/>
      <c r="AB329" s="214" t="str">
        <f t="shared" si="604"/>
        <v/>
      </c>
      <c r="AC329" s="208"/>
      <c r="AD329" s="214" t="str">
        <f t="shared" si="605"/>
        <v/>
      </c>
      <c r="AE329" s="208"/>
      <c r="AF329" s="214" t="str">
        <f t="shared" si="606"/>
        <v/>
      </c>
      <c r="AG329" s="208"/>
      <c r="AH329" s="214" t="str">
        <f t="shared" si="607"/>
        <v/>
      </c>
      <c r="AI329" s="208"/>
      <c r="AJ329" s="214" t="str">
        <f t="shared" si="608"/>
        <v/>
      </c>
      <c r="AK329" s="208"/>
      <c r="AL329" s="214" t="str">
        <f t="shared" si="609"/>
        <v/>
      </c>
      <c r="AM329" s="208"/>
      <c r="AN329" s="214" t="str">
        <f t="shared" si="610"/>
        <v/>
      </c>
      <c r="AO329" s="208"/>
      <c r="AP329" s="214" t="str">
        <f t="shared" si="611"/>
        <v/>
      </c>
      <c r="AQ329" s="229"/>
      <c r="AR329" s="227">
        <f t="shared" si="620"/>
        <v>0</v>
      </c>
      <c r="AS329" s="228"/>
      <c r="AT329" s="229"/>
      <c r="AU329" s="227">
        <f t="shared" si="612"/>
        <v>0</v>
      </c>
      <c r="AV329" s="228"/>
      <c r="AW329" s="229"/>
      <c r="AX329" s="227">
        <f t="shared" si="613"/>
        <v>0</v>
      </c>
      <c r="AY329" s="228"/>
      <c r="AZ329" s="229"/>
      <c r="BA329" s="227">
        <f t="shared" si="614"/>
        <v>0</v>
      </c>
      <c r="BB329" s="228"/>
      <c r="BC329" s="229"/>
      <c r="BD329" s="227">
        <f t="shared" si="615"/>
        <v>0</v>
      </c>
      <c r="BE329" s="228"/>
      <c r="BF329" s="229"/>
      <c r="BG329" s="227">
        <f t="shared" si="616"/>
        <v>0</v>
      </c>
      <c r="BH329" s="228"/>
      <c r="BI329" s="229"/>
      <c r="BJ329" s="227">
        <f t="shared" si="617"/>
        <v>0</v>
      </c>
      <c r="BK329" s="228"/>
      <c r="BL329" s="229"/>
      <c r="BM329" s="227">
        <f t="shared" si="618"/>
        <v>0</v>
      </c>
      <c r="BN329" s="228"/>
      <c r="BO329" s="229"/>
      <c r="BP329" s="227">
        <f t="shared" si="619"/>
        <v>0</v>
      </c>
      <c r="BQ329" s="228"/>
      <c r="BR329" s="249"/>
      <c r="BS329" s="631">
        <f>BS326/BS320</f>
        <v>1</v>
      </c>
    </row>
    <row r="330" spans="1:71" ht="15.75" hidden="1" thickBot="1" x14ac:dyDescent="0.3">
      <c r="A330" s="616"/>
      <c r="B330" s="619"/>
      <c r="C330" s="622"/>
      <c r="D330" s="625"/>
      <c r="E330" s="628"/>
      <c r="F330" s="243" t="s">
        <v>64</v>
      </c>
      <c r="G330" s="220"/>
      <c r="H330" s="221" t="str">
        <f t="shared" si="594"/>
        <v/>
      </c>
      <c r="I330" s="220"/>
      <c r="J330" s="221" t="str">
        <f t="shared" si="595"/>
        <v/>
      </c>
      <c r="K330" s="220"/>
      <c r="L330" s="221" t="str">
        <f t="shared" si="596"/>
        <v/>
      </c>
      <c r="M330" s="220"/>
      <c r="N330" s="221" t="str">
        <f t="shared" si="597"/>
        <v/>
      </c>
      <c r="O330" s="220"/>
      <c r="P330" s="221" t="str">
        <f t="shared" si="598"/>
        <v/>
      </c>
      <c r="Q330" s="220"/>
      <c r="R330" s="221" t="str">
        <f t="shared" si="599"/>
        <v/>
      </c>
      <c r="S330" s="220"/>
      <c r="T330" s="221" t="str">
        <f t="shared" si="600"/>
        <v/>
      </c>
      <c r="U330" s="220"/>
      <c r="V330" s="221" t="str">
        <f t="shared" si="601"/>
        <v/>
      </c>
      <c r="W330" s="220"/>
      <c r="X330" s="221" t="str">
        <f t="shared" si="602"/>
        <v/>
      </c>
      <c r="Y330" s="220"/>
      <c r="Z330" s="221" t="str">
        <f t="shared" si="603"/>
        <v/>
      </c>
      <c r="AA330" s="220"/>
      <c r="AB330" s="221" t="str">
        <f t="shared" si="604"/>
        <v/>
      </c>
      <c r="AC330" s="220"/>
      <c r="AD330" s="221" t="str">
        <f t="shared" si="605"/>
        <v/>
      </c>
      <c r="AE330" s="220"/>
      <c r="AF330" s="221" t="str">
        <f t="shared" si="606"/>
        <v/>
      </c>
      <c r="AG330" s="220"/>
      <c r="AH330" s="221" t="str">
        <f t="shared" si="607"/>
        <v/>
      </c>
      <c r="AI330" s="220"/>
      <c r="AJ330" s="221" t="str">
        <f t="shared" si="608"/>
        <v/>
      </c>
      <c r="AK330" s="220"/>
      <c r="AL330" s="221" t="str">
        <f t="shared" si="609"/>
        <v/>
      </c>
      <c r="AM330" s="220"/>
      <c r="AN330" s="221" t="str">
        <f t="shared" si="610"/>
        <v/>
      </c>
      <c r="AO330" s="220"/>
      <c r="AP330" s="221" t="str">
        <f t="shared" si="611"/>
        <v/>
      </c>
      <c r="AQ330" s="231"/>
      <c r="AR330" s="232">
        <f t="shared" si="620"/>
        <v>0</v>
      </c>
      <c r="AS330" s="233"/>
      <c r="AT330" s="231"/>
      <c r="AU330" s="232">
        <f t="shared" si="612"/>
        <v>0</v>
      </c>
      <c r="AV330" s="233"/>
      <c r="AW330" s="231"/>
      <c r="AX330" s="232">
        <f t="shared" si="613"/>
        <v>0</v>
      </c>
      <c r="AY330" s="233"/>
      <c r="AZ330" s="231"/>
      <c r="BA330" s="232">
        <f t="shared" si="614"/>
        <v>0</v>
      </c>
      <c r="BB330" s="233"/>
      <c r="BC330" s="231"/>
      <c r="BD330" s="232">
        <f t="shared" si="615"/>
        <v>0</v>
      </c>
      <c r="BE330" s="233"/>
      <c r="BF330" s="231"/>
      <c r="BG330" s="232">
        <f t="shared" si="616"/>
        <v>0</v>
      </c>
      <c r="BH330" s="233"/>
      <c r="BI330" s="231"/>
      <c r="BJ330" s="232">
        <f t="shared" si="617"/>
        <v>0</v>
      </c>
      <c r="BK330" s="233"/>
      <c r="BL330" s="231"/>
      <c r="BM330" s="232">
        <f t="shared" si="618"/>
        <v>0</v>
      </c>
      <c r="BN330" s="233"/>
      <c r="BO330" s="231"/>
      <c r="BP330" s="232">
        <f t="shared" si="619"/>
        <v>0</v>
      </c>
      <c r="BQ330" s="233"/>
      <c r="BR330" s="250"/>
      <c r="BS330" s="632"/>
    </row>
    <row r="331" spans="1:71" ht="15" customHeight="1" x14ac:dyDescent="0.3">
      <c r="A331" s="643" t="s">
        <v>27</v>
      </c>
      <c r="B331" s="645" t="s">
        <v>28</v>
      </c>
      <c r="C331" s="645" t="s">
        <v>154</v>
      </c>
      <c r="D331" s="645" t="s">
        <v>30</v>
      </c>
      <c r="E331" s="635" t="s">
        <v>31</v>
      </c>
      <c r="F331" s="652" t="s">
        <v>32</v>
      </c>
      <c r="G331" s="639" t="s">
        <v>33</v>
      </c>
      <c r="H331" s="641" t="s">
        <v>34</v>
      </c>
      <c r="I331" s="639" t="s">
        <v>33</v>
      </c>
      <c r="J331" s="641" t="s">
        <v>34</v>
      </c>
      <c r="K331" s="639" t="s">
        <v>33</v>
      </c>
      <c r="L331" s="641" t="s">
        <v>34</v>
      </c>
      <c r="M331" s="639" t="s">
        <v>33</v>
      </c>
      <c r="N331" s="641" t="s">
        <v>34</v>
      </c>
      <c r="O331" s="639" t="s">
        <v>33</v>
      </c>
      <c r="P331" s="641" t="s">
        <v>34</v>
      </c>
      <c r="Q331" s="639" t="s">
        <v>33</v>
      </c>
      <c r="R331" s="641" t="s">
        <v>34</v>
      </c>
      <c r="S331" s="639" t="s">
        <v>33</v>
      </c>
      <c r="T331" s="641" t="s">
        <v>34</v>
      </c>
      <c r="U331" s="639" t="s">
        <v>33</v>
      </c>
      <c r="V331" s="641" t="s">
        <v>34</v>
      </c>
      <c r="W331" s="639" t="s">
        <v>33</v>
      </c>
      <c r="X331" s="641" t="s">
        <v>34</v>
      </c>
      <c r="Y331" s="639" t="s">
        <v>33</v>
      </c>
      <c r="Z331" s="641" t="s">
        <v>34</v>
      </c>
      <c r="AA331" s="639" t="s">
        <v>33</v>
      </c>
      <c r="AB331" s="641" t="s">
        <v>34</v>
      </c>
      <c r="AC331" s="639" t="s">
        <v>33</v>
      </c>
      <c r="AD331" s="641" t="s">
        <v>34</v>
      </c>
      <c r="AE331" s="639" t="s">
        <v>33</v>
      </c>
      <c r="AF331" s="641" t="s">
        <v>34</v>
      </c>
      <c r="AG331" s="639" t="s">
        <v>33</v>
      </c>
      <c r="AH331" s="641" t="s">
        <v>34</v>
      </c>
      <c r="AI331" s="639" t="s">
        <v>33</v>
      </c>
      <c r="AJ331" s="641" t="s">
        <v>34</v>
      </c>
      <c r="AK331" s="639" t="s">
        <v>33</v>
      </c>
      <c r="AL331" s="641" t="s">
        <v>34</v>
      </c>
      <c r="AM331" s="639" t="s">
        <v>33</v>
      </c>
      <c r="AN331" s="641" t="s">
        <v>34</v>
      </c>
      <c r="AO331" s="639" t="s">
        <v>33</v>
      </c>
      <c r="AP331" s="641" t="s">
        <v>34</v>
      </c>
      <c r="AQ331" s="633" t="s">
        <v>33</v>
      </c>
      <c r="AR331" s="635" t="s">
        <v>35</v>
      </c>
      <c r="AS331" s="637" t="s">
        <v>34</v>
      </c>
      <c r="AT331" s="633" t="s">
        <v>33</v>
      </c>
      <c r="AU331" s="635" t="s">
        <v>35</v>
      </c>
      <c r="AV331" s="637" t="s">
        <v>34</v>
      </c>
      <c r="AW331" s="633" t="s">
        <v>33</v>
      </c>
      <c r="AX331" s="635" t="s">
        <v>35</v>
      </c>
      <c r="AY331" s="637" t="s">
        <v>34</v>
      </c>
      <c r="AZ331" s="633" t="s">
        <v>33</v>
      </c>
      <c r="BA331" s="635" t="s">
        <v>35</v>
      </c>
      <c r="BB331" s="637" t="s">
        <v>34</v>
      </c>
      <c r="BC331" s="633" t="s">
        <v>33</v>
      </c>
      <c r="BD331" s="635" t="s">
        <v>35</v>
      </c>
      <c r="BE331" s="637" t="s">
        <v>34</v>
      </c>
      <c r="BF331" s="633" t="s">
        <v>33</v>
      </c>
      <c r="BG331" s="635" t="s">
        <v>35</v>
      </c>
      <c r="BH331" s="637" t="s">
        <v>34</v>
      </c>
      <c r="BI331" s="633" t="s">
        <v>33</v>
      </c>
      <c r="BJ331" s="635" t="s">
        <v>35</v>
      </c>
      <c r="BK331" s="637" t="s">
        <v>34</v>
      </c>
      <c r="BL331" s="633" t="s">
        <v>33</v>
      </c>
      <c r="BM331" s="635" t="s">
        <v>35</v>
      </c>
      <c r="BN331" s="637" t="s">
        <v>34</v>
      </c>
      <c r="BO331" s="633" t="s">
        <v>33</v>
      </c>
      <c r="BP331" s="635" t="s">
        <v>35</v>
      </c>
      <c r="BQ331" s="637" t="s">
        <v>34</v>
      </c>
      <c r="BR331" s="610" t="s">
        <v>33</v>
      </c>
      <c r="BS331" s="612" t="s">
        <v>36</v>
      </c>
    </row>
    <row r="332" spans="1:71" ht="15" customHeight="1" x14ac:dyDescent="0.3">
      <c r="A332" s="644"/>
      <c r="B332" s="646"/>
      <c r="C332" s="646"/>
      <c r="D332" s="646"/>
      <c r="E332" s="636"/>
      <c r="F332" s="648"/>
      <c r="G332" s="640"/>
      <c r="H332" s="642"/>
      <c r="I332" s="640"/>
      <c r="J332" s="642"/>
      <c r="K332" s="640"/>
      <c r="L332" s="642"/>
      <c r="M332" s="640"/>
      <c r="N332" s="642"/>
      <c r="O332" s="640"/>
      <c r="P332" s="642"/>
      <c r="Q332" s="640"/>
      <c r="R332" s="642"/>
      <c r="S332" s="640"/>
      <c r="T332" s="642"/>
      <c r="U332" s="640"/>
      <c r="V332" s="642"/>
      <c r="W332" s="640"/>
      <c r="X332" s="642"/>
      <c r="Y332" s="640"/>
      <c r="Z332" s="642"/>
      <c r="AA332" s="640"/>
      <c r="AB332" s="642"/>
      <c r="AC332" s="640"/>
      <c r="AD332" s="642"/>
      <c r="AE332" s="640"/>
      <c r="AF332" s="642"/>
      <c r="AG332" s="640"/>
      <c r="AH332" s="642"/>
      <c r="AI332" s="640"/>
      <c r="AJ332" s="642"/>
      <c r="AK332" s="640"/>
      <c r="AL332" s="642"/>
      <c r="AM332" s="640"/>
      <c r="AN332" s="642"/>
      <c r="AO332" s="640"/>
      <c r="AP332" s="642"/>
      <c r="AQ332" s="634"/>
      <c r="AR332" s="636"/>
      <c r="AS332" s="638"/>
      <c r="AT332" s="634"/>
      <c r="AU332" s="636"/>
      <c r="AV332" s="638"/>
      <c r="AW332" s="634"/>
      <c r="AX332" s="636"/>
      <c r="AY332" s="638"/>
      <c r="AZ332" s="634"/>
      <c r="BA332" s="636"/>
      <c r="BB332" s="638"/>
      <c r="BC332" s="634"/>
      <c r="BD332" s="636"/>
      <c r="BE332" s="638"/>
      <c r="BF332" s="634"/>
      <c r="BG332" s="636"/>
      <c r="BH332" s="638"/>
      <c r="BI332" s="634"/>
      <c r="BJ332" s="636"/>
      <c r="BK332" s="638"/>
      <c r="BL332" s="634"/>
      <c r="BM332" s="636"/>
      <c r="BN332" s="638"/>
      <c r="BO332" s="634"/>
      <c r="BP332" s="636"/>
      <c r="BQ332" s="638"/>
      <c r="BR332" s="611"/>
      <c r="BS332" s="613"/>
    </row>
    <row r="333" spans="1:71" ht="15" customHeight="1" x14ac:dyDescent="0.3">
      <c r="A333" s="614" t="s">
        <v>201</v>
      </c>
      <c r="B333" s="617">
        <v>1877</v>
      </c>
      <c r="C333" s="649" t="s">
        <v>320</v>
      </c>
      <c r="D333" s="623" t="s">
        <v>202</v>
      </c>
      <c r="E333" s="626" t="s">
        <v>51</v>
      </c>
      <c r="F333" s="241" t="s">
        <v>41</v>
      </c>
      <c r="G333" s="208"/>
      <c r="H333" s="209" t="str">
        <f t="shared" ref="H333:H344" si="621">IF(G333&gt;0,G333,"")</f>
        <v/>
      </c>
      <c r="I333" s="208"/>
      <c r="J333" s="209" t="str">
        <f t="shared" ref="J333:J344" si="622">IF(I333&gt;0,I333,"")</f>
        <v/>
      </c>
      <c r="K333" s="208"/>
      <c r="L333" s="209" t="str">
        <f t="shared" ref="L333:L344" si="623">IF(K333&gt;0,K333,"")</f>
        <v/>
      </c>
      <c r="M333" s="208"/>
      <c r="N333" s="209" t="str">
        <f t="shared" ref="N333:N344" si="624">IF(M333&gt;0,M333,"")</f>
        <v/>
      </c>
      <c r="O333" s="208"/>
      <c r="P333" s="209" t="str">
        <f t="shared" ref="P333:P344" si="625">IF(O333&gt;0,O333,"")</f>
        <v/>
      </c>
      <c r="Q333" s="208"/>
      <c r="R333" s="209" t="str">
        <f t="shared" ref="R333:R344" si="626">IF(Q333&gt;0,Q333,"")</f>
        <v/>
      </c>
      <c r="S333" s="208"/>
      <c r="T333" s="209" t="str">
        <f t="shared" ref="T333:T344" si="627">IF(S333&gt;0,S333,"")</f>
        <v/>
      </c>
      <c r="U333" s="208"/>
      <c r="V333" s="209" t="str">
        <f t="shared" ref="V333:V344" si="628">IF(U333&gt;0,U333,"")</f>
        <v/>
      </c>
      <c r="W333" s="208"/>
      <c r="X333" s="209" t="str">
        <f t="shared" ref="X333:X344" si="629">IF(W333&gt;0,W333,"")</f>
        <v/>
      </c>
      <c r="Y333" s="208"/>
      <c r="Z333" s="209" t="str">
        <f t="shared" ref="Z333:Z344" si="630">IF(Y333&gt;0,Y333,"")</f>
        <v/>
      </c>
      <c r="AA333" s="208"/>
      <c r="AB333" s="209" t="str">
        <f t="shared" ref="AB333:AB344" si="631">IF(AA333&gt;0,AA333,"")</f>
        <v/>
      </c>
      <c r="AC333" s="208"/>
      <c r="AD333" s="209" t="str">
        <f t="shared" ref="AD333:AD344" si="632">IF(AC333&gt;0,AC333,"")</f>
        <v/>
      </c>
      <c r="AE333" s="208"/>
      <c r="AF333" s="209" t="str">
        <f t="shared" ref="AF333:AF344" si="633">IF(AE333&gt;0,AE333,"")</f>
        <v/>
      </c>
      <c r="AG333" s="208"/>
      <c r="AH333" s="209" t="str">
        <f t="shared" ref="AH333:AH344" si="634">IF(AG333&gt;0,AG333,"")</f>
        <v/>
      </c>
      <c r="AI333" s="208"/>
      <c r="AJ333" s="209" t="str">
        <f t="shared" ref="AJ333:AJ344" si="635">IF(AI333&gt;0,AI333,"")</f>
        <v/>
      </c>
      <c r="AK333" s="208"/>
      <c r="AL333" s="209" t="str">
        <f t="shared" ref="AL333:AL344" si="636">IF(AK333&gt;0,AK333,"")</f>
        <v/>
      </c>
      <c r="AM333" s="208"/>
      <c r="AN333" s="209" t="str">
        <f t="shared" ref="AN333:AN344" si="637">IF(AM333&gt;0,AM333,"")</f>
        <v/>
      </c>
      <c r="AO333" s="208"/>
      <c r="AP333" s="209" t="str">
        <f t="shared" ref="AP333:AP344" si="638">IF(AO333&gt;0,AO333,"")</f>
        <v/>
      </c>
      <c r="AQ333" s="229"/>
      <c r="AR333" s="225">
        <f t="shared" ref="AR333:AR344" si="639">AQ333-AS333</f>
        <v>0</v>
      </c>
      <c r="AS333" s="226"/>
      <c r="AT333" s="229"/>
      <c r="AU333" s="225">
        <f t="shared" ref="AU333:AU344" si="640">AT333-AV333</f>
        <v>0</v>
      </c>
      <c r="AV333" s="226"/>
      <c r="AW333" s="229"/>
      <c r="AX333" s="225">
        <f t="shared" ref="AX333:AX344" si="641">AW333-AY333</f>
        <v>0</v>
      </c>
      <c r="AY333" s="226"/>
      <c r="AZ333" s="229"/>
      <c r="BA333" s="225">
        <f t="shared" ref="BA333:BA344" si="642">AZ333-BB333</f>
        <v>0</v>
      </c>
      <c r="BB333" s="226"/>
      <c r="BC333" s="229"/>
      <c r="BD333" s="225">
        <f t="shared" ref="BD333:BD344" si="643">BC333-BE333</f>
        <v>0</v>
      </c>
      <c r="BE333" s="226"/>
      <c r="BF333" s="229"/>
      <c r="BG333" s="225">
        <f t="shared" ref="BG333:BG344" si="644">BF333-BH333</f>
        <v>0</v>
      </c>
      <c r="BH333" s="226"/>
      <c r="BI333" s="229"/>
      <c r="BJ333" s="225">
        <f t="shared" ref="BJ333:BJ344" si="645">BI333-BK333</f>
        <v>0</v>
      </c>
      <c r="BK333" s="226"/>
      <c r="BL333" s="229"/>
      <c r="BM333" s="225">
        <f t="shared" ref="BM333:BM344" si="646">BL333-BN333</f>
        <v>0</v>
      </c>
      <c r="BN333" s="226"/>
      <c r="BO333" s="229"/>
      <c r="BP333" s="225">
        <f t="shared" ref="BP333:BP344" si="647">BO333-BQ333</f>
        <v>0</v>
      </c>
      <c r="BQ333" s="226"/>
      <c r="BR333" s="249"/>
      <c r="BS333" s="213" t="s">
        <v>42</v>
      </c>
    </row>
    <row r="334" spans="1:71" x14ac:dyDescent="0.3">
      <c r="A334" s="615"/>
      <c r="B334" s="618"/>
      <c r="C334" s="650"/>
      <c r="D334" s="624"/>
      <c r="E334" s="627"/>
      <c r="F334" s="242" t="s">
        <v>53</v>
      </c>
      <c r="G334" s="208"/>
      <c r="H334" s="214" t="str">
        <f t="shared" si="621"/>
        <v/>
      </c>
      <c r="I334" s="208"/>
      <c r="J334" s="214" t="str">
        <f t="shared" si="622"/>
        <v/>
      </c>
      <c r="K334" s="208"/>
      <c r="L334" s="214" t="str">
        <f t="shared" si="623"/>
        <v/>
      </c>
      <c r="M334" s="208"/>
      <c r="N334" s="214" t="str">
        <f t="shared" si="624"/>
        <v/>
      </c>
      <c r="O334" s="208"/>
      <c r="P334" s="214" t="str">
        <f t="shared" si="625"/>
        <v/>
      </c>
      <c r="Q334" s="208"/>
      <c r="R334" s="214" t="str">
        <f t="shared" si="626"/>
        <v/>
      </c>
      <c r="S334" s="208"/>
      <c r="T334" s="214" t="str">
        <f t="shared" si="627"/>
        <v/>
      </c>
      <c r="U334" s="208"/>
      <c r="V334" s="214" t="str">
        <f t="shared" si="628"/>
        <v/>
      </c>
      <c r="W334" s="208"/>
      <c r="X334" s="214" t="str">
        <f t="shared" si="629"/>
        <v/>
      </c>
      <c r="Y334" s="208"/>
      <c r="Z334" s="214" t="str">
        <f t="shared" si="630"/>
        <v/>
      </c>
      <c r="AA334" s="208"/>
      <c r="AB334" s="214" t="str">
        <f t="shared" si="631"/>
        <v/>
      </c>
      <c r="AC334" s="208"/>
      <c r="AD334" s="214" t="str">
        <f t="shared" si="632"/>
        <v/>
      </c>
      <c r="AE334" s="208"/>
      <c r="AF334" s="214" t="str">
        <f t="shared" si="633"/>
        <v/>
      </c>
      <c r="AG334" s="208"/>
      <c r="AH334" s="214" t="str">
        <f t="shared" si="634"/>
        <v/>
      </c>
      <c r="AI334" s="208"/>
      <c r="AJ334" s="214" t="str">
        <f t="shared" si="635"/>
        <v/>
      </c>
      <c r="AK334" s="208"/>
      <c r="AL334" s="214" t="str">
        <f t="shared" si="636"/>
        <v/>
      </c>
      <c r="AM334" s="208"/>
      <c r="AN334" s="214" t="str">
        <f t="shared" si="637"/>
        <v/>
      </c>
      <c r="AO334" s="208"/>
      <c r="AP334" s="214" t="str">
        <f t="shared" si="638"/>
        <v/>
      </c>
      <c r="AQ334" s="229"/>
      <c r="AR334" s="227">
        <f t="shared" si="639"/>
        <v>0</v>
      </c>
      <c r="AS334" s="228"/>
      <c r="AT334" s="229"/>
      <c r="AU334" s="227">
        <f t="shared" si="640"/>
        <v>0</v>
      </c>
      <c r="AV334" s="228"/>
      <c r="AW334" s="229"/>
      <c r="AX334" s="227">
        <f t="shared" si="641"/>
        <v>0</v>
      </c>
      <c r="AY334" s="228"/>
      <c r="AZ334" s="229"/>
      <c r="BA334" s="227">
        <f t="shared" si="642"/>
        <v>0</v>
      </c>
      <c r="BB334" s="228"/>
      <c r="BC334" s="229"/>
      <c r="BD334" s="227">
        <f t="shared" si="643"/>
        <v>0</v>
      </c>
      <c r="BE334" s="228"/>
      <c r="BF334" s="229"/>
      <c r="BG334" s="227">
        <f t="shared" si="644"/>
        <v>0</v>
      </c>
      <c r="BH334" s="228"/>
      <c r="BI334" s="229"/>
      <c r="BJ334" s="227">
        <f t="shared" si="645"/>
        <v>0</v>
      </c>
      <c r="BK334" s="228"/>
      <c r="BL334" s="229"/>
      <c r="BM334" s="227">
        <f t="shared" si="646"/>
        <v>0</v>
      </c>
      <c r="BN334" s="228"/>
      <c r="BO334" s="229"/>
      <c r="BP334" s="227">
        <f t="shared" si="647"/>
        <v>0</v>
      </c>
      <c r="BQ334" s="228"/>
      <c r="BR334" s="249"/>
      <c r="BS334" s="629">
        <f>SUM(AQ333:AQ344,AT333:AT344,AW333:AW344,AZ333:AZ344,BC333:BC344,BR333:BR344)+SUM(AO333:AO344,AM333:AM344,AK333:AK344,AI333:AI344,AG333:AG344,AE333:AE344,AC333:AC344,AA333:AA344,Y333:Y344,W333:W344,U333:U344,S333:S344,Q331,Q333:Q344,O333:O344,M333:M344,K333:K344,I333:I344,G333:G344,Q331)</f>
        <v>2775500</v>
      </c>
    </row>
    <row r="335" spans="1:71" x14ac:dyDescent="0.3">
      <c r="A335" s="615"/>
      <c r="B335" s="618"/>
      <c r="C335" s="650"/>
      <c r="D335" s="624"/>
      <c r="E335" s="627"/>
      <c r="F335" s="242" t="s">
        <v>54</v>
      </c>
      <c r="G335" s="208"/>
      <c r="H335" s="214" t="str">
        <f t="shared" si="621"/>
        <v/>
      </c>
      <c r="I335" s="208"/>
      <c r="J335" s="214" t="str">
        <f t="shared" si="622"/>
        <v/>
      </c>
      <c r="K335" s="208"/>
      <c r="L335" s="214" t="str">
        <f t="shared" si="623"/>
        <v/>
      </c>
      <c r="M335" s="208"/>
      <c r="N335" s="214" t="str">
        <f t="shared" si="624"/>
        <v/>
      </c>
      <c r="O335" s="208"/>
      <c r="P335" s="214" t="str">
        <f t="shared" si="625"/>
        <v/>
      </c>
      <c r="Q335" s="208"/>
      <c r="R335" s="214" t="str">
        <f t="shared" si="626"/>
        <v/>
      </c>
      <c r="S335" s="208"/>
      <c r="T335" s="214" t="str">
        <f t="shared" si="627"/>
        <v/>
      </c>
      <c r="U335" s="208"/>
      <c r="V335" s="214" t="str">
        <f t="shared" si="628"/>
        <v/>
      </c>
      <c r="W335" s="208"/>
      <c r="X335" s="214" t="str">
        <f t="shared" si="629"/>
        <v/>
      </c>
      <c r="Y335" s="208"/>
      <c r="Z335" s="214" t="str">
        <f t="shared" si="630"/>
        <v/>
      </c>
      <c r="AA335" s="208"/>
      <c r="AB335" s="214" t="str">
        <f t="shared" si="631"/>
        <v/>
      </c>
      <c r="AC335" s="208"/>
      <c r="AD335" s="214" t="str">
        <f t="shared" si="632"/>
        <v/>
      </c>
      <c r="AE335" s="208"/>
      <c r="AF335" s="214" t="str">
        <f t="shared" si="633"/>
        <v/>
      </c>
      <c r="AG335" s="208"/>
      <c r="AH335" s="214" t="str">
        <f t="shared" si="634"/>
        <v/>
      </c>
      <c r="AI335" s="208"/>
      <c r="AJ335" s="214" t="str">
        <f t="shared" si="635"/>
        <v/>
      </c>
      <c r="AK335" s="208"/>
      <c r="AL335" s="214" t="str">
        <f t="shared" si="636"/>
        <v/>
      </c>
      <c r="AM335" s="208"/>
      <c r="AN335" s="214" t="str">
        <f t="shared" si="637"/>
        <v/>
      </c>
      <c r="AO335" s="208">
        <v>198000</v>
      </c>
      <c r="AP335" s="214">
        <f t="shared" si="638"/>
        <v>198000</v>
      </c>
      <c r="AQ335" s="229"/>
      <c r="AR335" s="227">
        <f t="shared" si="639"/>
        <v>0</v>
      </c>
      <c r="AS335" s="228"/>
      <c r="AT335" s="229">
        <v>120000</v>
      </c>
      <c r="AU335" s="227">
        <f t="shared" si="640"/>
        <v>0</v>
      </c>
      <c r="AV335" s="228">
        <v>120000</v>
      </c>
      <c r="AW335" s="229"/>
      <c r="AX335" s="227">
        <f t="shared" si="641"/>
        <v>0</v>
      </c>
      <c r="AY335" s="228"/>
      <c r="AZ335" s="229">
        <v>20000</v>
      </c>
      <c r="BA335" s="227">
        <f t="shared" si="642"/>
        <v>20000</v>
      </c>
      <c r="BB335" s="228"/>
      <c r="BC335" s="229"/>
      <c r="BD335" s="227">
        <f t="shared" si="643"/>
        <v>0</v>
      </c>
      <c r="BE335" s="228"/>
      <c r="BF335" s="229"/>
      <c r="BG335" s="227">
        <f t="shared" si="644"/>
        <v>0</v>
      </c>
      <c r="BH335" s="228"/>
      <c r="BI335" s="229"/>
      <c r="BJ335" s="227">
        <f t="shared" si="645"/>
        <v>0</v>
      </c>
      <c r="BK335" s="228"/>
      <c r="BL335" s="229"/>
      <c r="BM335" s="227">
        <f t="shared" si="646"/>
        <v>0</v>
      </c>
      <c r="BN335" s="228"/>
      <c r="BO335" s="229"/>
      <c r="BP335" s="227">
        <f t="shared" si="647"/>
        <v>0</v>
      </c>
      <c r="BQ335" s="228"/>
      <c r="BR335" s="249"/>
      <c r="BS335" s="629"/>
    </row>
    <row r="336" spans="1:71" x14ac:dyDescent="0.3">
      <c r="A336" s="615"/>
      <c r="B336" s="618"/>
      <c r="C336" s="650"/>
      <c r="D336" s="624"/>
      <c r="E336" s="627"/>
      <c r="F336" s="242" t="s">
        <v>55</v>
      </c>
      <c r="G336" s="208"/>
      <c r="H336" s="217" t="str">
        <f t="shared" si="621"/>
        <v/>
      </c>
      <c r="I336" s="208"/>
      <c r="J336" s="217" t="str">
        <f t="shared" si="622"/>
        <v/>
      </c>
      <c r="K336" s="208"/>
      <c r="L336" s="217" t="str">
        <f t="shared" si="623"/>
        <v/>
      </c>
      <c r="M336" s="208"/>
      <c r="N336" s="217" t="str">
        <f t="shared" si="624"/>
        <v/>
      </c>
      <c r="O336" s="208"/>
      <c r="P336" s="217" t="str">
        <f t="shared" si="625"/>
        <v/>
      </c>
      <c r="Q336" s="208"/>
      <c r="R336" s="217" t="str">
        <f t="shared" si="626"/>
        <v/>
      </c>
      <c r="S336" s="208"/>
      <c r="T336" s="217" t="str">
        <f t="shared" si="627"/>
        <v/>
      </c>
      <c r="U336" s="208"/>
      <c r="V336" s="217" t="str">
        <f t="shared" si="628"/>
        <v/>
      </c>
      <c r="W336" s="208"/>
      <c r="X336" s="217" t="str">
        <f t="shared" si="629"/>
        <v/>
      </c>
      <c r="Y336" s="208"/>
      <c r="Z336" s="217" t="str">
        <f t="shared" si="630"/>
        <v/>
      </c>
      <c r="AA336" s="208"/>
      <c r="AB336" s="217" t="str">
        <f t="shared" si="631"/>
        <v/>
      </c>
      <c r="AC336" s="208"/>
      <c r="AD336" s="217" t="str">
        <f t="shared" si="632"/>
        <v/>
      </c>
      <c r="AE336" s="208"/>
      <c r="AF336" s="217" t="str">
        <f t="shared" si="633"/>
        <v/>
      </c>
      <c r="AG336" s="208"/>
      <c r="AH336" s="217" t="str">
        <f t="shared" si="634"/>
        <v/>
      </c>
      <c r="AI336" s="208"/>
      <c r="AJ336" s="217" t="str">
        <f t="shared" si="635"/>
        <v/>
      </c>
      <c r="AK336" s="208"/>
      <c r="AL336" s="217" t="str">
        <f t="shared" si="636"/>
        <v/>
      </c>
      <c r="AM336" s="208"/>
      <c r="AN336" s="217" t="str">
        <f t="shared" si="637"/>
        <v/>
      </c>
      <c r="AO336" s="208"/>
      <c r="AP336" s="217" t="str">
        <f t="shared" si="638"/>
        <v/>
      </c>
      <c r="AQ336" s="229"/>
      <c r="AR336" s="227">
        <f t="shared" si="639"/>
        <v>0</v>
      </c>
      <c r="AS336" s="228"/>
      <c r="AT336" s="229"/>
      <c r="AU336" s="227">
        <f t="shared" si="640"/>
        <v>0</v>
      </c>
      <c r="AV336" s="228"/>
      <c r="AW336" s="229">
        <v>100000</v>
      </c>
      <c r="AX336" s="227">
        <f t="shared" si="641"/>
        <v>12000</v>
      </c>
      <c r="AY336" s="228">
        <v>88000</v>
      </c>
      <c r="AZ336" s="229"/>
      <c r="BA336" s="227">
        <f t="shared" si="642"/>
        <v>0</v>
      </c>
      <c r="BB336" s="228"/>
      <c r="BC336" s="229"/>
      <c r="BD336" s="227">
        <f t="shared" si="643"/>
        <v>0</v>
      </c>
      <c r="BE336" s="228"/>
      <c r="BF336" s="229"/>
      <c r="BG336" s="227">
        <f t="shared" si="644"/>
        <v>0</v>
      </c>
      <c r="BH336" s="228"/>
      <c r="BI336" s="229"/>
      <c r="BJ336" s="227">
        <f t="shared" si="645"/>
        <v>0</v>
      </c>
      <c r="BK336" s="228"/>
      <c r="BL336" s="229"/>
      <c r="BM336" s="227">
        <f t="shared" si="646"/>
        <v>0</v>
      </c>
      <c r="BN336" s="228"/>
      <c r="BO336" s="229"/>
      <c r="BP336" s="227">
        <f t="shared" si="647"/>
        <v>0</v>
      </c>
      <c r="BQ336" s="228"/>
      <c r="BR336" s="249"/>
      <c r="BS336" s="218" t="s">
        <v>43</v>
      </c>
    </row>
    <row r="337" spans="1:71" x14ac:dyDescent="0.3">
      <c r="A337" s="615"/>
      <c r="B337" s="618"/>
      <c r="C337" s="650"/>
      <c r="D337" s="624"/>
      <c r="E337" s="627"/>
      <c r="F337" s="242" t="s">
        <v>56</v>
      </c>
      <c r="G337" s="208"/>
      <c r="H337" s="217" t="str">
        <f t="shared" si="621"/>
        <v/>
      </c>
      <c r="I337" s="208"/>
      <c r="J337" s="217" t="str">
        <f t="shared" si="622"/>
        <v/>
      </c>
      <c r="K337" s="208"/>
      <c r="L337" s="217" t="str">
        <f t="shared" si="623"/>
        <v/>
      </c>
      <c r="M337" s="208"/>
      <c r="N337" s="217" t="str">
        <f t="shared" si="624"/>
        <v/>
      </c>
      <c r="O337" s="208"/>
      <c r="P337" s="217" t="str">
        <f t="shared" si="625"/>
        <v/>
      </c>
      <c r="Q337" s="208"/>
      <c r="R337" s="217" t="str">
        <f t="shared" si="626"/>
        <v/>
      </c>
      <c r="S337" s="208"/>
      <c r="T337" s="217" t="str">
        <f t="shared" si="627"/>
        <v/>
      </c>
      <c r="U337" s="208"/>
      <c r="V337" s="217" t="str">
        <f t="shared" si="628"/>
        <v/>
      </c>
      <c r="W337" s="208"/>
      <c r="X337" s="217" t="str">
        <f t="shared" si="629"/>
        <v/>
      </c>
      <c r="Y337" s="208"/>
      <c r="Z337" s="217" t="str">
        <f t="shared" si="630"/>
        <v/>
      </c>
      <c r="AA337" s="208"/>
      <c r="AB337" s="217" t="str">
        <f t="shared" si="631"/>
        <v/>
      </c>
      <c r="AC337" s="208"/>
      <c r="AD337" s="217" t="str">
        <f t="shared" si="632"/>
        <v/>
      </c>
      <c r="AE337" s="208"/>
      <c r="AF337" s="217" t="str">
        <f t="shared" si="633"/>
        <v/>
      </c>
      <c r="AG337" s="208"/>
      <c r="AH337" s="217" t="str">
        <f t="shared" si="634"/>
        <v/>
      </c>
      <c r="AI337" s="208"/>
      <c r="AJ337" s="217" t="str">
        <f t="shared" si="635"/>
        <v/>
      </c>
      <c r="AK337" s="208"/>
      <c r="AL337" s="217" t="str">
        <f t="shared" si="636"/>
        <v/>
      </c>
      <c r="AM337" s="208"/>
      <c r="AN337" s="217" t="str">
        <f t="shared" si="637"/>
        <v/>
      </c>
      <c r="AO337" s="208"/>
      <c r="AP337" s="217" t="str">
        <f t="shared" si="638"/>
        <v/>
      </c>
      <c r="AQ337" s="229"/>
      <c r="AR337" s="227">
        <f t="shared" si="639"/>
        <v>0</v>
      </c>
      <c r="AS337" s="228"/>
      <c r="AT337" s="229"/>
      <c r="AU337" s="227">
        <f t="shared" si="640"/>
        <v>0</v>
      </c>
      <c r="AV337" s="228"/>
      <c r="AW337" s="229"/>
      <c r="AX337" s="227">
        <f t="shared" si="641"/>
        <v>0</v>
      </c>
      <c r="AY337" s="228"/>
      <c r="AZ337" s="229">
        <v>337500</v>
      </c>
      <c r="BA337" s="227">
        <f t="shared" si="642"/>
        <v>61500</v>
      </c>
      <c r="BB337" s="228">
        <v>276000</v>
      </c>
      <c r="BC337" s="229"/>
      <c r="BD337" s="227">
        <f t="shared" si="643"/>
        <v>0</v>
      </c>
      <c r="BE337" s="228"/>
      <c r="BF337" s="229"/>
      <c r="BG337" s="227">
        <f t="shared" si="644"/>
        <v>0</v>
      </c>
      <c r="BH337" s="228"/>
      <c r="BI337" s="229"/>
      <c r="BJ337" s="227">
        <f t="shared" si="645"/>
        <v>0</v>
      </c>
      <c r="BK337" s="228"/>
      <c r="BL337" s="229"/>
      <c r="BM337" s="227">
        <f t="shared" si="646"/>
        <v>0</v>
      </c>
      <c r="BN337" s="228"/>
      <c r="BO337" s="229"/>
      <c r="BP337" s="227">
        <f t="shared" si="647"/>
        <v>0</v>
      </c>
      <c r="BQ337" s="228"/>
      <c r="BR337" s="249"/>
      <c r="BS337" s="629">
        <f>SUM(AR333:AR344,AU333:AU344,AX333:AX344,BA333:BA344,BD333:BD344)</f>
        <v>2093500</v>
      </c>
    </row>
    <row r="338" spans="1:71" x14ac:dyDescent="0.3">
      <c r="A338" s="615"/>
      <c r="B338" s="618"/>
      <c r="C338" s="650"/>
      <c r="D338" s="624"/>
      <c r="E338" s="627"/>
      <c r="F338" s="242" t="s">
        <v>57</v>
      </c>
      <c r="G338" s="208"/>
      <c r="H338" s="214" t="str">
        <f t="shared" si="621"/>
        <v/>
      </c>
      <c r="I338" s="208"/>
      <c r="J338" s="214" t="str">
        <f t="shared" si="622"/>
        <v/>
      </c>
      <c r="K338" s="208"/>
      <c r="L338" s="214" t="str">
        <f t="shared" si="623"/>
        <v/>
      </c>
      <c r="M338" s="208"/>
      <c r="N338" s="214" t="str">
        <f t="shared" si="624"/>
        <v/>
      </c>
      <c r="O338" s="208"/>
      <c r="P338" s="214" t="str">
        <f t="shared" si="625"/>
        <v/>
      </c>
      <c r="Q338" s="208"/>
      <c r="R338" s="214" t="str">
        <f t="shared" si="626"/>
        <v/>
      </c>
      <c r="S338" s="208"/>
      <c r="T338" s="214" t="str">
        <f t="shared" si="627"/>
        <v/>
      </c>
      <c r="U338" s="208"/>
      <c r="V338" s="214" t="str">
        <f t="shared" si="628"/>
        <v/>
      </c>
      <c r="W338" s="208"/>
      <c r="X338" s="214" t="str">
        <f t="shared" si="629"/>
        <v/>
      </c>
      <c r="Y338" s="208"/>
      <c r="Z338" s="214" t="str">
        <f t="shared" si="630"/>
        <v/>
      </c>
      <c r="AA338" s="208"/>
      <c r="AB338" s="214" t="str">
        <f t="shared" si="631"/>
        <v/>
      </c>
      <c r="AC338" s="208"/>
      <c r="AD338" s="214" t="str">
        <f t="shared" si="632"/>
        <v/>
      </c>
      <c r="AE338" s="208"/>
      <c r="AF338" s="214" t="str">
        <f t="shared" si="633"/>
        <v/>
      </c>
      <c r="AG338" s="208"/>
      <c r="AH338" s="214" t="str">
        <f t="shared" si="634"/>
        <v/>
      </c>
      <c r="AI338" s="208"/>
      <c r="AJ338" s="214" t="str">
        <f t="shared" si="635"/>
        <v/>
      </c>
      <c r="AK338" s="208"/>
      <c r="AL338" s="214" t="str">
        <f t="shared" si="636"/>
        <v/>
      </c>
      <c r="AM338" s="208"/>
      <c r="AN338" s="214" t="str">
        <f t="shared" si="637"/>
        <v/>
      </c>
      <c r="AO338" s="208"/>
      <c r="AP338" s="214" t="str">
        <f t="shared" si="638"/>
        <v/>
      </c>
      <c r="AQ338" s="229"/>
      <c r="AR338" s="227">
        <f t="shared" si="639"/>
        <v>0</v>
      </c>
      <c r="AS338" s="228"/>
      <c r="AT338" s="229"/>
      <c r="AU338" s="227">
        <f t="shared" si="640"/>
        <v>0</v>
      </c>
      <c r="AV338" s="228"/>
      <c r="AW338" s="229"/>
      <c r="AX338" s="227">
        <f t="shared" si="641"/>
        <v>0</v>
      </c>
      <c r="AY338" s="228"/>
      <c r="AZ338" s="229"/>
      <c r="BA338" s="227">
        <f t="shared" si="642"/>
        <v>0</v>
      </c>
      <c r="BB338" s="228"/>
      <c r="BC338" s="229">
        <v>2000000</v>
      </c>
      <c r="BD338" s="227">
        <f t="shared" si="643"/>
        <v>2000000</v>
      </c>
      <c r="BE338" s="228"/>
      <c r="BF338" s="229"/>
      <c r="BG338" s="227">
        <f t="shared" si="644"/>
        <v>0</v>
      </c>
      <c r="BH338" s="228"/>
      <c r="BI338" s="229"/>
      <c r="BJ338" s="227">
        <f t="shared" si="645"/>
        <v>0</v>
      </c>
      <c r="BK338" s="228"/>
      <c r="BL338" s="229"/>
      <c r="BM338" s="227">
        <f t="shared" si="646"/>
        <v>0</v>
      </c>
      <c r="BN338" s="228"/>
      <c r="BO338" s="229"/>
      <c r="BP338" s="227">
        <f t="shared" si="647"/>
        <v>0</v>
      </c>
      <c r="BQ338" s="228"/>
      <c r="BR338" s="249"/>
      <c r="BS338" s="630"/>
    </row>
    <row r="339" spans="1:71" x14ac:dyDescent="0.3">
      <c r="A339" s="615"/>
      <c r="B339" s="618"/>
      <c r="C339" s="650"/>
      <c r="D339" s="624"/>
      <c r="E339" s="627"/>
      <c r="F339" s="242" t="s">
        <v>58</v>
      </c>
      <c r="G339" s="208"/>
      <c r="H339" s="214" t="str">
        <f t="shared" si="621"/>
        <v/>
      </c>
      <c r="I339" s="208"/>
      <c r="J339" s="214" t="str">
        <f t="shared" si="622"/>
        <v/>
      </c>
      <c r="K339" s="208"/>
      <c r="L339" s="214" t="str">
        <f t="shared" si="623"/>
        <v/>
      </c>
      <c r="M339" s="208"/>
      <c r="N339" s="214" t="str">
        <f t="shared" si="624"/>
        <v/>
      </c>
      <c r="O339" s="208"/>
      <c r="P339" s="214" t="str">
        <f t="shared" si="625"/>
        <v/>
      </c>
      <c r="Q339" s="208"/>
      <c r="R339" s="214" t="str">
        <f t="shared" si="626"/>
        <v/>
      </c>
      <c r="S339" s="208"/>
      <c r="T339" s="214" t="str">
        <f t="shared" si="627"/>
        <v/>
      </c>
      <c r="U339" s="208"/>
      <c r="V339" s="214" t="str">
        <f t="shared" si="628"/>
        <v/>
      </c>
      <c r="W339" s="208"/>
      <c r="X339" s="214" t="str">
        <f t="shared" si="629"/>
        <v/>
      </c>
      <c r="Y339" s="208"/>
      <c r="Z339" s="214" t="str">
        <f t="shared" si="630"/>
        <v/>
      </c>
      <c r="AA339" s="208"/>
      <c r="AB339" s="214" t="str">
        <f t="shared" si="631"/>
        <v/>
      </c>
      <c r="AC339" s="208"/>
      <c r="AD339" s="214" t="str">
        <f t="shared" si="632"/>
        <v/>
      </c>
      <c r="AE339" s="208"/>
      <c r="AF339" s="214" t="str">
        <f t="shared" si="633"/>
        <v/>
      </c>
      <c r="AG339" s="208"/>
      <c r="AH339" s="214" t="str">
        <f t="shared" si="634"/>
        <v/>
      </c>
      <c r="AI339" s="208"/>
      <c r="AJ339" s="214" t="str">
        <f t="shared" si="635"/>
        <v/>
      </c>
      <c r="AK339" s="208"/>
      <c r="AL339" s="214" t="str">
        <f t="shared" si="636"/>
        <v/>
      </c>
      <c r="AM339" s="208"/>
      <c r="AN339" s="214" t="str">
        <f t="shared" si="637"/>
        <v/>
      </c>
      <c r="AO339" s="208"/>
      <c r="AP339" s="214" t="str">
        <f t="shared" si="638"/>
        <v/>
      </c>
      <c r="AQ339" s="229"/>
      <c r="AR339" s="227">
        <f t="shared" si="639"/>
        <v>0</v>
      </c>
      <c r="AS339" s="228"/>
      <c r="AT339" s="229"/>
      <c r="AU339" s="227">
        <f t="shared" si="640"/>
        <v>0</v>
      </c>
      <c r="AV339" s="228"/>
      <c r="AW339" s="229"/>
      <c r="AX339" s="227">
        <f t="shared" si="641"/>
        <v>0</v>
      </c>
      <c r="AY339" s="228"/>
      <c r="AZ339" s="229"/>
      <c r="BA339" s="227">
        <f t="shared" si="642"/>
        <v>0</v>
      </c>
      <c r="BB339" s="228"/>
      <c r="BC339" s="229"/>
      <c r="BD339" s="227">
        <f t="shared" si="643"/>
        <v>0</v>
      </c>
      <c r="BE339" s="228"/>
      <c r="BF339" s="229"/>
      <c r="BG339" s="227">
        <f t="shared" si="644"/>
        <v>0</v>
      </c>
      <c r="BH339" s="228"/>
      <c r="BI339" s="229"/>
      <c r="BJ339" s="227">
        <f t="shared" si="645"/>
        <v>0</v>
      </c>
      <c r="BK339" s="228"/>
      <c r="BL339" s="229"/>
      <c r="BM339" s="227">
        <f t="shared" si="646"/>
        <v>0</v>
      </c>
      <c r="BN339" s="228"/>
      <c r="BO339" s="229"/>
      <c r="BP339" s="227">
        <f t="shared" si="647"/>
        <v>0</v>
      </c>
      <c r="BQ339" s="228"/>
      <c r="BR339" s="249"/>
      <c r="BS339" s="218" t="s">
        <v>44</v>
      </c>
    </row>
    <row r="340" spans="1:71" x14ac:dyDescent="0.3">
      <c r="A340" s="615"/>
      <c r="B340" s="618"/>
      <c r="C340" s="650"/>
      <c r="D340" s="624"/>
      <c r="E340" s="627"/>
      <c r="F340" s="242" t="s">
        <v>59</v>
      </c>
      <c r="G340" s="208"/>
      <c r="H340" s="214" t="str">
        <f t="shared" si="621"/>
        <v/>
      </c>
      <c r="I340" s="208"/>
      <c r="J340" s="214" t="str">
        <f t="shared" si="622"/>
        <v/>
      </c>
      <c r="K340" s="208"/>
      <c r="L340" s="214" t="str">
        <f t="shared" si="623"/>
        <v/>
      </c>
      <c r="M340" s="208"/>
      <c r="N340" s="214" t="str">
        <f t="shared" si="624"/>
        <v/>
      </c>
      <c r="O340" s="208"/>
      <c r="P340" s="214" t="str">
        <f t="shared" si="625"/>
        <v/>
      </c>
      <c r="Q340" s="208"/>
      <c r="R340" s="214" t="str">
        <f t="shared" si="626"/>
        <v/>
      </c>
      <c r="S340" s="208"/>
      <c r="T340" s="214" t="str">
        <f t="shared" si="627"/>
        <v/>
      </c>
      <c r="U340" s="208"/>
      <c r="V340" s="214" t="str">
        <f t="shared" si="628"/>
        <v/>
      </c>
      <c r="W340" s="208"/>
      <c r="X340" s="214" t="str">
        <f t="shared" si="629"/>
        <v/>
      </c>
      <c r="Y340" s="208"/>
      <c r="Z340" s="214" t="str">
        <f t="shared" si="630"/>
        <v/>
      </c>
      <c r="AA340" s="208"/>
      <c r="AB340" s="214" t="str">
        <f t="shared" si="631"/>
        <v/>
      </c>
      <c r="AC340" s="208"/>
      <c r="AD340" s="214" t="str">
        <f t="shared" si="632"/>
        <v/>
      </c>
      <c r="AE340" s="208"/>
      <c r="AF340" s="214" t="str">
        <f t="shared" si="633"/>
        <v/>
      </c>
      <c r="AG340" s="208"/>
      <c r="AH340" s="214" t="str">
        <f t="shared" si="634"/>
        <v/>
      </c>
      <c r="AI340" s="208"/>
      <c r="AJ340" s="214" t="str">
        <f t="shared" si="635"/>
        <v/>
      </c>
      <c r="AK340" s="208"/>
      <c r="AL340" s="214" t="str">
        <f t="shared" si="636"/>
        <v/>
      </c>
      <c r="AM340" s="208"/>
      <c r="AN340" s="214" t="str">
        <f t="shared" si="637"/>
        <v/>
      </c>
      <c r="AO340" s="208"/>
      <c r="AP340" s="214" t="str">
        <f t="shared" si="638"/>
        <v/>
      </c>
      <c r="AQ340" s="229"/>
      <c r="AR340" s="227">
        <f t="shared" si="639"/>
        <v>0</v>
      </c>
      <c r="AS340" s="228"/>
      <c r="AT340" s="229"/>
      <c r="AU340" s="227">
        <f t="shared" si="640"/>
        <v>0</v>
      </c>
      <c r="AV340" s="228"/>
      <c r="AW340" s="229"/>
      <c r="AX340" s="227">
        <f t="shared" si="641"/>
        <v>0</v>
      </c>
      <c r="AY340" s="228"/>
      <c r="AZ340" s="229"/>
      <c r="BA340" s="227">
        <f t="shared" si="642"/>
        <v>0</v>
      </c>
      <c r="BB340" s="228"/>
      <c r="BC340" s="229"/>
      <c r="BD340" s="227">
        <f t="shared" si="643"/>
        <v>0</v>
      </c>
      <c r="BE340" s="228"/>
      <c r="BF340" s="229"/>
      <c r="BG340" s="227">
        <f t="shared" si="644"/>
        <v>0</v>
      </c>
      <c r="BH340" s="228"/>
      <c r="BI340" s="229"/>
      <c r="BJ340" s="227">
        <f t="shared" si="645"/>
        <v>0</v>
      </c>
      <c r="BK340" s="228"/>
      <c r="BL340" s="229"/>
      <c r="BM340" s="227">
        <f t="shared" si="646"/>
        <v>0</v>
      </c>
      <c r="BN340" s="228"/>
      <c r="BO340" s="229"/>
      <c r="BP340" s="227">
        <f t="shared" si="647"/>
        <v>0</v>
      </c>
      <c r="BQ340" s="228"/>
      <c r="BR340" s="249"/>
      <c r="BS340" s="629">
        <f>SUM(AS333:AS344,AV333:AV344,AY333:AY344,BB333:BB344,BE333:BE344)+SUM(AP333:AP344,AN333:AN344,AL333:AL344,AJ333:AJ344,AH333:AH344,AF333:AF344,AD333:AD344,AB333:AB344,Z333:Z344,X333:X344,V333:V344,T333:T344,R333:R344,P333:P344,N333:N344,L333:L344,J333:J344,H333:H344)</f>
        <v>682000</v>
      </c>
    </row>
    <row r="341" spans="1:71" x14ac:dyDescent="0.3">
      <c r="A341" s="615"/>
      <c r="B341" s="618"/>
      <c r="C341" s="650"/>
      <c r="D341" s="624"/>
      <c r="E341" s="627"/>
      <c r="F341" s="242" t="s">
        <v>60</v>
      </c>
      <c r="G341" s="208"/>
      <c r="H341" s="214" t="str">
        <f t="shared" si="621"/>
        <v/>
      </c>
      <c r="I341" s="208"/>
      <c r="J341" s="214" t="str">
        <f t="shared" si="622"/>
        <v/>
      </c>
      <c r="K341" s="208"/>
      <c r="L341" s="214" t="str">
        <f t="shared" si="623"/>
        <v/>
      </c>
      <c r="M341" s="208"/>
      <c r="N341" s="214" t="str">
        <f t="shared" si="624"/>
        <v/>
      </c>
      <c r="O341" s="208"/>
      <c r="P341" s="214" t="str">
        <f t="shared" si="625"/>
        <v/>
      </c>
      <c r="Q341" s="208"/>
      <c r="R341" s="214" t="str">
        <f t="shared" si="626"/>
        <v/>
      </c>
      <c r="S341" s="208"/>
      <c r="T341" s="214" t="str">
        <f t="shared" si="627"/>
        <v/>
      </c>
      <c r="U341" s="208"/>
      <c r="V341" s="214" t="str">
        <f t="shared" si="628"/>
        <v/>
      </c>
      <c r="W341" s="208"/>
      <c r="X341" s="214" t="str">
        <f t="shared" si="629"/>
        <v/>
      </c>
      <c r="Y341" s="208"/>
      <c r="Z341" s="214" t="str">
        <f t="shared" si="630"/>
        <v/>
      </c>
      <c r="AA341" s="208"/>
      <c r="AB341" s="214" t="str">
        <f t="shared" si="631"/>
        <v/>
      </c>
      <c r="AC341" s="208"/>
      <c r="AD341" s="214" t="str">
        <f t="shared" si="632"/>
        <v/>
      </c>
      <c r="AE341" s="208"/>
      <c r="AF341" s="214" t="str">
        <f t="shared" si="633"/>
        <v/>
      </c>
      <c r="AG341" s="208"/>
      <c r="AH341" s="214" t="str">
        <f t="shared" si="634"/>
        <v/>
      </c>
      <c r="AI341" s="208"/>
      <c r="AJ341" s="214" t="str">
        <f t="shared" si="635"/>
        <v/>
      </c>
      <c r="AK341" s="208"/>
      <c r="AL341" s="214" t="str">
        <f t="shared" si="636"/>
        <v/>
      </c>
      <c r="AM341" s="208"/>
      <c r="AN341" s="214" t="str">
        <f t="shared" si="637"/>
        <v/>
      </c>
      <c r="AO341" s="208"/>
      <c r="AP341" s="214" t="str">
        <f t="shared" si="638"/>
        <v/>
      </c>
      <c r="AQ341" s="229"/>
      <c r="AR341" s="227">
        <f t="shared" si="639"/>
        <v>0</v>
      </c>
      <c r="AS341" s="228"/>
      <c r="AT341" s="229"/>
      <c r="AU341" s="227">
        <f t="shared" si="640"/>
        <v>0</v>
      </c>
      <c r="AV341" s="228"/>
      <c r="AW341" s="229"/>
      <c r="AX341" s="227">
        <f t="shared" si="641"/>
        <v>0</v>
      </c>
      <c r="AY341" s="228"/>
      <c r="AZ341" s="229"/>
      <c r="BA341" s="227">
        <f t="shared" si="642"/>
        <v>0</v>
      </c>
      <c r="BB341" s="228"/>
      <c r="BC341" s="229"/>
      <c r="BD341" s="227">
        <f t="shared" si="643"/>
        <v>0</v>
      </c>
      <c r="BE341" s="228"/>
      <c r="BF341" s="229"/>
      <c r="BG341" s="227">
        <f t="shared" si="644"/>
        <v>0</v>
      </c>
      <c r="BH341" s="228"/>
      <c r="BI341" s="229"/>
      <c r="BJ341" s="227">
        <f t="shared" si="645"/>
        <v>0</v>
      </c>
      <c r="BK341" s="228"/>
      <c r="BL341" s="229"/>
      <c r="BM341" s="227">
        <f t="shared" si="646"/>
        <v>0</v>
      </c>
      <c r="BN341" s="228"/>
      <c r="BO341" s="229"/>
      <c r="BP341" s="227">
        <f t="shared" si="647"/>
        <v>0</v>
      </c>
      <c r="BQ341" s="228"/>
      <c r="BR341" s="249"/>
      <c r="BS341" s="629"/>
    </row>
    <row r="342" spans="1:71" x14ac:dyDescent="0.3">
      <c r="A342" s="615"/>
      <c r="B342" s="618"/>
      <c r="C342" s="650"/>
      <c r="D342" s="624"/>
      <c r="E342" s="627"/>
      <c r="F342" s="242" t="s">
        <v>61</v>
      </c>
      <c r="G342" s="208"/>
      <c r="H342" s="217" t="str">
        <f t="shared" si="621"/>
        <v/>
      </c>
      <c r="I342" s="208"/>
      <c r="J342" s="217" t="str">
        <f t="shared" si="622"/>
        <v/>
      </c>
      <c r="K342" s="208"/>
      <c r="L342" s="217" t="str">
        <f t="shared" si="623"/>
        <v/>
      </c>
      <c r="M342" s="208"/>
      <c r="N342" s="217" t="str">
        <f t="shared" si="624"/>
        <v/>
      </c>
      <c r="O342" s="208"/>
      <c r="P342" s="217" t="str">
        <f t="shared" si="625"/>
        <v/>
      </c>
      <c r="Q342" s="208"/>
      <c r="R342" s="217" t="str">
        <f t="shared" si="626"/>
        <v/>
      </c>
      <c r="S342" s="208"/>
      <c r="T342" s="217" t="str">
        <f t="shared" si="627"/>
        <v/>
      </c>
      <c r="U342" s="208"/>
      <c r="V342" s="217" t="str">
        <f t="shared" si="628"/>
        <v/>
      </c>
      <c r="W342" s="208"/>
      <c r="X342" s="217" t="str">
        <f t="shared" si="629"/>
        <v/>
      </c>
      <c r="Y342" s="208"/>
      <c r="Z342" s="217" t="str">
        <f t="shared" si="630"/>
        <v/>
      </c>
      <c r="AA342" s="208"/>
      <c r="AB342" s="217" t="str">
        <f t="shared" si="631"/>
        <v/>
      </c>
      <c r="AC342" s="208"/>
      <c r="AD342" s="217" t="str">
        <f t="shared" si="632"/>
        <v/>
      </c>
      <c r="AE342" s="208"/>
      <c r="AF342" s="217" t="str">
        <f t="shared" si="633"/>
        <v/>
      </c>
      <c r="AG342" s="208"/>
      <c r="AH342" s="217" t="str">
        <f t="shared" si="634"/>
        <v/>
      </c>
      <c r="AI342" s="208"/>
      <c r="AJ342" s="217" t="str">
        <f t="shared" si="635"/>
        <v/>
      </c>
      <c r="AK342" s="208"/>
      <c r="AL342" s="217" t="str">
        <f t="shared" si="636"/>
        <v/>
      </c>
      <c r="AM342" s="208"/>
      <c r="AN342" s="217" t="str">
        <f t="shared" si="637"/>
        <v/>
      </c>
      <c r="AO342" s="208"/>
      <c r="AP342" s="217" t="str">
        <f t="shared" si="638"/>
        <v/>
      </c>
      <c r="AQ342" s="229"/>
      <c r="AR342" s="227">
        <f t="shared" si="639"/>
        <v>0</v>
      </c>
      <c r="AS342" s="228"/>
      <c r="AT342" s="229"/>
      <c r="AU342" s="227">
        <f t="shared" si="640"/>
        <v>0</v>
      </c>
      <c r="AV342" s="228"/>
      <c r="AW342" s="229"/>
      <c r="AX342" s="227">
        <f t="shared" si="641"/>
        <v>0</v>
      </c>
      <c r="AY342" s="228"/>
      <c r="AZ342" s="229"/>
      <c r="BA342" s="227">
        <f t="shared" si="642"/>
        <v>0</v>
      </c>
      <c r="BB342" s="228"/>
      <c r="BC342" s="229"/>
      <c r="BD342" s="227">
        <f t="shared" si="643"/>
        <v>0</v>
      </c>
      <c r="BE342" s="228"/>
      <c r="BF342" s="229"/>
      <c r="BG342" s="227">
        <f t="shared" si="644"/>
        <v>0</v>
      </c>
      <c r="BH342" s="228"/>
      <c r="BI342" s="229"/>
      <c r="BJ342" s="227">
        <f t="shared" si="645"/>
        <v>0</v>
      </c>
      <c r="BK342" s="228"/>
      <c r="BL342" s="229"/>
      <c r="BM342" s="227">
        <f t="shared" si="646"/>
        <v>0</v>
      </c>
      <c r="BN342" s="228"/>
      <c r="BO342" s="229"/>
      <c r="BP342" s="227">
        <f t="shared" si="647"/>
        <v>0</v>
      </c>
      <c r="BQ342" s="228"/>
      <c r="BR342" s="249"/>
      <c r="BS342" s="218" t="s">
        <v>62</v>
      </c>
    </row>
    <row r="343" spans="1:71" x14ac:dyDescent="0.3">
      <c r="A343" s="615"/>
      <c r="B343" s="618"/>
      <c r="C343" s="650"/>
      <c r="D343" s="624"/>
      <c r="E343" s="627"/>
      <c r="F343" s="242" t="s">
        <v>63</v>
      </c>
      <c r="G343" s="208"/>
      <c r="H343" s="214" t="str">
        <f t="shared" si="621"/>
        <v/>
      </c>
      <c r="I343" s="208"/>
      <c r="J343" s="214" t="str">
        <f t="shared" si="622"/>
        <v/>
      </c>
      <c r="K343" s="208"/>
      <c r="L343" s="214" t="str">
        <f t="shared" si="623"/>
        <v/>
      </c>
      <c r="M343" s="208"/>
      <c r="N343" s="214" t="str">
        <f t="shared" si="624"/>
        <v/>
      </c>
      <c r="O343" s="208"/>
      <c r="P343" s="214" t="str">
        <f t="shared" si="625"/>
        <v/>
      </c>
      <c r="Q343" s="208"/>
      <c r="R343" s="214" t="str">
        <f t="shared" si="626"/>
        <v/>
      </c>
      <c r="S343" s="208"/>
      <c r="T343" s="214" t="str">
        <f t="shared" si="627"/>
        <v/>
      </c>
      <c r="U343" s="208"/>
      <c r="V343" s="214" t="str">
        <f t="shared" si="628"/>
        <v/>
      </c>
      <c r="W343" s="208"/>
      <c r="X343" s="214" t="str">
        <f t="shared" si="629"/>
        <v/>
      </c>
      <c r="Y343" s="208"/>
      <c r="Z343" s="214" t="str">
        <f t="shared" si="630"/>
        <v/>
      </c>
      <c r="AA343" s="208"/>
      <c r="AB343" s="214" t="str">
        <f t="shared" si="631"/>
        <v/>
      </c>
      <c r="AC343" s="208"/>
      <c r="AD343" s="214" t="str">
        <f t="shared" si="632"/>
        <v/>
      </c>
      <c r="AE343" s="208"/>
      <c r="AF343" s="214" t="str">
        <f t="shared" si="633"/>
        <v/>
      </c>
      <c r="AG343" s="208"/>
      <c r="AH343" s="214" t="str">
        <f t="shared" si="634"/>
        <v/>
      </c>
      <c r="AI343" s="208"/>
      <c r="AJ343" s="214" t="str">
        <f t="shared" si="635"/>
        <v/>
      </c>
      <c r="AK343" s="208"/>
      <c r="AL343" s="214" t="str">
        <f t="shared" si="636"/>
        <v/>
      </c>
      <c r="AM343" s="208"/>
      <c r="AN343" s="214" t="str">
        <f t="shared" si="637"/>
        <v/>
      </c>
      <c r="AO343" s="208"/>
      <c r="AP343" s="214" t="str">
        <f t="shared" si="638"/>
        <v/>
      </c>
      <c r="AQ343" s="229"/>
      <c r="AR343" s="227">
        <f t="shared" si="639"/>
        <v>0</v>
      </c>
      <c r="AS343" s="228"/>
      <c r="AT343" s="229"/>
      <c r="AU343" s="227">
        <f t="shared" si="640"/>
        <v>0</v>
      </c>
      <c r="AV343" s="228"/>
      <c r="AW343" s="229"/>
      <c r="AX343" s="227">
        <f t="shared" si="641"/>
        <v>0</v>
      </c>
      <c r="AY343" s="228"/>
      <c r="AZ343" s="229"/>
      <c r="BA343" s="227">
        <f t="shared" si="642"/>
        <v>0</v>
      </c>
      <c r="BB343" s="228"/>
      <c r="BC343" s="229"/>
      <c r="BD343" s="227">
        <f t="shared" si="643"/>
        <v>0</v>
      </c>
      <c r="BE343" s="228"/>
      <c r="BF343" s="229"/>
      <c r="BG343" s="227">
        <f t="shared" si="644"/>
        <v>0</v>
      </c>
      <c r="BH343" s="228"/>
      <c r="BI343" s="229"/>
      <c r="BJ343" s="227">
        <f t="shared" si="645"/>
        <v>0</v>
      </c>
      <c r="BK343" s="228"/>
      <c r="BL343" s="229"/>
      <c r="BM343" s="227">
        <f t="shared" si="646"/>
        <v>0</v>
      </c>
      <c r="BN343" s="228"/>
      <c r="BO343" s="229"/>
      <c r="BP343" s="227">
        <f t="shared" si="647"/>
        <v>0</v>
      </c>
      <c r="BQ343" s="228"/>
      <c r="BR343" s="249"/>
      <c r="BS343" s="631">
        <f>BS340/BS334</f>
        <v>0.24572149162313098</v>
      </c>
    </row>
    <row r="344" spans="1:71" ht="15" thickBot="1" x14ac:dyDescent="0.35">
      <c r="A344" s="616"/>
      <c r="B344" s="619"/>
      <c r="C344" s="651"/>
      <c r="D344" s="625"/>
      <c r="E344" s="628"/>
      <c r="F344" s="243" t="s">
        <v>64</v>
      </c>
      <c r="G344" s="220"/>
      <c r="H344" s="221" t="str">
        <f t="shared" si="621"/>
        <v/>
      </c>
      <c r="I344" s="220"/>
      <c r="J344" s="221" t="str">
        <f t="shared" si="622"/>
        <v/>
      </c>
      <c r="K344" s="220"/>
      <c r="L344" s="221" t="str">
        <f t="shared" si="623"/>
        <v/>
      </c>
      <c r="M344" s="220"/>
      <c r="N344" s="221" t="str">
        <f t="shared" si="624"/>
        <v/>
      </c>
      <c r="O344" s="220"/>
      <c r="P344" s="221" t="str">
        <f t="shared" si="625"/>
        <v/>
      </c>
      <c r="Q344" s="220"/>
      <c r="R344" s="221" t="str">
        <f t="shared" si="626"/>
        <v/>
      </c>
      <c r="S344" s="220"/>
      <c r="T344" s="221" t="str">
        <f t="shared" si="627"/>
        <v/>
      </c>
      <c r="U344" s="220"/>
      <c r="V344" s="221" t="str">
        <f t="shared" si="628"/>
        <v/>
      </c>
      <c r="W344" s="220"/>
      <c r="X344" s="221" t="str">
        <f t="shared" si="629"/>
        <v/>
      </c>
      <c r="Y344" s="220"/>
      <c r="Z344" s="221" t="str">
        <f t="shared" si="630"/>
        <v/>
      </c>
      <c r="AA344" s="220"/>
      <c r="AB344" s="221" t="str">
        <f t="shared" si="631"/>
        <v/>
      </c>
      <c r="AC344" s="220"/>
      <c r="AD344" s="221" t="str">
        <f t="shared" si="632"/>
        <v/>
      </c>
      <c r="AE344" s="220"/>
      <c r="AF344" s="221" t="str">
        <f t="shared" si="633"/>
        <v/>
      </c>
      <c r="AG344" s="220"/>
      <c r="AH344" s="221" t="str">
        <f t="shared" si="634"/>
        <v/>
      </c>
      <c r="AI344" s="220"/>
      <c r="AJ344" s="221" t="str">
        <f t="shared" si="635"/>
        <v/>
      </c>
      <c r="AK344" s="220"/>
      <c r="AL344" s="221" t="str">
        <f t="shared" si="636"/>
        <v/>
      </c>
      <c r="AM344" s="220"/>
      <c r="AN344" s="221" t="str">
        <f t="shared" si="637"/>
        <v/>
      </c>
      <c r="AO344" s="220"/>
      <c r="AP344" s="221" t="str">
        <f t="shared" si="638"/>
        <v/>
      </c>
      <c r="AQ344" s="231"/>
      <c r="AR344" s="232">
        <f t="shared" si="639"/>
        <v>0</v>
      </c>
      <c r="AS344" s="233"/>
      <c r="AT344" s="231"/>
      <c r="AU344" s="232">
        <f t="shared" si="640"/>
        <v>0</v>
      </c>
      <c r="AV344" s="233"/>
      <c r="AW344" s="231"/>
      <c r="AX344" s="232">
        <f t="shared" si="641"/>
        <v>0</v>
      </c>
      <c r="AY344" s="233"/>
      <c r="AZ344" s="231"/>
      <c r="BA344" s="232">
        <f t="shared" si="642"/>
        <v>0</v>
      </c>
      <c r="BB344" s="233"/>
      <c r="BC344" s="231"/>
      <c r="BD344" s="232">
        <f t="shared" si="643"/>
        <v>0</v>
      </c>
      <c r="BE344" s="233"/>
      <c r="BF344" s="231"/>
      <c r="BG344" s="232">
        <f t="shared" si="644"/>
        <v>0</v>
      </c>
      <c r="BH344" s="233"/>
      <c r="BI344" s="231"/>
      <c r="BJ344" s="232">
        <f t="shared" si="645"/>
        <v>0</v>
      </c>
      <c r="BK344" s="233"/>
      <c r="BL344" s="231"/>
      <c r="BM344" s="232">
        <f t="shared" si="646"/>
        <v>0</v>
      </c>
      <c r="BN344" s="233"/>
      <c r="BO344" s="231"/>
      <c r="BP344" s="232">
        <f t="shared" si="647"/>
        <v>0</v>
      </c>
      <c r="BQ344" s="233"/>
      <c r="BR344" s="250"/>
      <c r="BS344" s="632"/>
    </row>
    <row r="345" spans="1:71" ht="15" customHeight="1" x14ac:dyDescent="0.3">
      <c r="A345" s="643" t="s">
        <v>27</v>
      </c>
      <c r="B345" s="645" t="s">
        <v>28</v>
      </c>
      <c r="C345" s="645" t="s">
        <v>154</v>
      </c>
      <c r="D345" s="645" t="s">
        <v>30</v>
      </c>
      <c r="E345" s="635" t="s">
        <v>31</v>
      </c>
      <c r="F345" s="652" t="s">
        <v>32</v>
      </c>
      <c r="G345" s="639" t="s">
        <v>33</v>
      </c>
      <c r="H345" s="641" t="s">
        <v>34</v>
      </c>
      <c r="I345" s="639" t="s">
        <v>33</v>
      </c>
      <c r="J345" s="641" t="s">
        <v>34</v>
      </c>
      <c r="K345" s="639" t="s">
        <v>33</v>
      </c>
      <c r="L345" s="641" t="s">
        <v>34</v>
      </c>
      <c r="M345" s="639" t="s">
        <v>33</v>
      </c>
      <c r="N345" s="641" t="s">
        <v>34</v>
      </c>
      <c r="O345" s="639" t="s">
        <v>33</v>
      </c>
      <c r="P345" s="641" t="s">
        <v>34</v>
      </c>
      <c r="Q345" s="639" t="s">
        <v>33</v>
      </c>
      <c r="R345" s="641" t="s">
        <v>34</v>
      </c>
      <c r="S345" s="639" t="s">
        <v>33</v>
      </c>
      <c r="T345" s="641" t="s">
        <v>34</v>
      </c>
      <c r="U345" s="639" t="s">
        <v>33</v>
      </c>
      <c r="V345" s="641" t="s">
        <v>34</v>
      </c>
      <c r="W345" s="639" t="s">
        <v>33</v>
      </c>
      <c r="X345" s="641" t="s">
        <v>34</v>
      </c>
      <c r="Y345" s="639" t="s">
        <v>33</v>
      </c>
      <c r="Z345" s="641" t="s">
        <v>34</v>
      </c>
      <c r="AA345" s="639" t="s">
        <v>33</v>
      </c>
      <c r="AB345" s="641" t="s">
        <v>34</v>
      </c>
      <c r="AC345" s="639" t="s">
        <v>33</v>
      </c>
      <c r="AD345" s="641" t="s">
        <v>34</v>
      </c>
      <c r="AE345" s="639" t="s">
        <v>33</v>
      </c>
      <c r="AF345" s="641" t="s">
        <v>34</v>
      </c>
      <c r="AG345" s="639" t="s">
        <v>33</v>
      </c>
      <c r="AH345" s="641" t="s">
        <v>34</v>
      </c>
      <c r="AI345" s="639" t="s">
        <v>33</v>
      </c>
      <c r="AJ345" s="641" t="s">
        <v>34</v>
      </c>
      <c r="AK345" s="639" t="s">
        <v>33</v>
      </c>
      <c r="AL345" s="641" t="s">
        <v>34</v>
      </c>
      <c r="AM345" s="639" t="s">
        <v>33</v>
      </c>
      <c r="AN345" s="641" t="s">
        <v>34</v>
      </c>
      <c r="AO345" s="639" t="s">
        <v>33</v>
      </c>
      <c r="AP345" s="641" t="s">
        <v>34</v>
      </c>
      <c r="AQ345" s="633" t="s">
        <v>33</v>
      </c>
      <c r="AR345" s="635" t="s">
        <v>35</v>
      </c>
      <c r="AS345" s="637" t="s">
        <v>34</v>
      </c>
      <c r="AT345" s="633" t="s">
        <v>33</v>
      </c>
      <c r="AU345" s="635" t="s">
        <v>35</v>
      </c>
      <c r="AV345" s="637" t="s">
        <v>34</v>
      </c>
      <c r="AW345" s="633" t="s">
        <v>33</v>
      </c>
      <c r="AX345" s="635" t="s">
        <v>35</v>
      </c>
      <c r="AY345" s="637" t="s">
        <v>34</v>
      </c>
      <c r="AZ345" s="633" t="s">
        <v>33</v>
      </c>
      <c r="BA345" s="635" t="s">
        <v>35</v>
      </c>
      <c r="BB345" s="637" t="s">
        <v>34</v>
      </c>
      <c r="BC345" s="633" t="s">
        <v>33</v>
      </c>
      <c r="BD345" s="635" t="s">
        <v>35</v>
      </c>
      <c r="BE345" s="637" t="s">
        <v>34</v>
      </c>
      <c r="BF345" s="633" t="s">
        <v>33</v>
      </c>
      <c r="BG345" s="635" t="s">
        <v>35</v>
      </c>
      <c r="BH345" s="637" t="s">
        <v>34</v>
      </c>
      <c r="BI345" s="633" t="s">
        <v>33</v>
      </c>
      <c r="BJ345" s="635" t="s">
        <v>35</v>
      </c>
      <c r="BK345" s="637" t="s">
        <v>34</v>
      </c>
      <c r="BL345" s="633" t="s">
        <v>33</v>
      </c>
      <c r="BM345" s="635" t="s">
        <v>35</v>
      </c>
      <c r="BN345" s="637" t="s">
        <v>34</v>
      </c>
      <c r="BO345" s="633" t="s">
        <v>33</v>
      </c>
      <c r="BP345" s="635" t="s">
        <v>35</v>
      </c>
      <c r="BQ345" s="637" t="s">
        <v>34</v>
      </c>
      <c r="BR345" s="610" t="s">
        <v>33</v>
      </c>
      <c r="BS345" s="612" t="s">
        <v>36</v>
      </c>
    </row>
    <row r="346" spans="1:71" ht="15" customHeight="1" x14ac:dyDescent="0.3">
      <c r="A346" s="644"/>
      <c r="B346" s="646"/>
      <c r="C346" s="646"/>
      <c r="D346" s="646"/>
      <c r="E346" s="636"/>
      <c r="F346" s="648"/>
      <c r="G346" s="640"/>
      <c r="H346" s="642"/>
      <c r="I346" s="640"/>
      <c r="J346" s="642"/>
      <c r="K346" s="640"/>
      <c r="L346" s="642"/>
      <c r="M346" s="640"/>
      <c r="N346" s="642"/>
      <c r="O346" s="640"/>
      <c r="P346" s="642"/>
      <c r="Q346" s="640"/>
      <c r="R346" s="642"/>
      <c r="S346" s="640"/>
      <c r="T346" s="642"/>
      <c r="U346" s="640"/>
      <c r="V346" s="642"/>
      <c r="W346" s="640"/>
      <c r="X346" s="642"/>
      <c r="Y346" s="640"/>
      <c r="Z346" s="642"/>
      <c r="AA346" s="640"/>
      <c r="AB346" s="642"/>
      <c r="AC346" s="640"/>
      <c r="AD346" s="642"/>
      <c r="AE346" s="640"/>
      <c r="AF346" s="642"/>
      <c r="AG346" s="640"/>
      <c r="AH346" s="642"/>
      <c r="AI346" s="640"/>
      <c r="AJ346" s="642"/>
      <c r="AK346" s="640"/>
      <c r="AL346" s="642"/>
      <c r="AM346" s="640"/>
      <c r="AN346" s="642"/>
      <c r="AO346" s="640"/>
      <c r="AP346" s="642"/>
      <c r="AQ346" s="634"/>
      <c r="AR346" s="636"/>
      <c r="AS346" s="638"/>
      <c r="AT346" s="634"/>
      <c r="AU346" s="636"/>
      <c r="AV346" s="638"/>
      <c r="AW346" s="634"/>
      <c r="AX346" s="636"/>
      <c r="AY346" s="638"/>
      <c r="AZ346" s="634"/>
      <c r="BA346" s="636"/>
      <c r="BB346" s="638"/>
      <c r="BC346" s="634"/>
      <c r="BD346" s="636"/>
      <c r="BE346" s="638"/>
      <c r="BF346" s="634"/>
      <c r="BG346" s="636"/>
      <c r="BH346" s="638"/>
      <c r="BI346" s="634"/>
      <c r="BJ346" s="636"/>
      <c r="BK346" s="638"/>
      <c r="BL346" s="634"/>
      <c r="BM346" s="636"/>
      <c r="BN346" s="638"/>
      <c r="BO346" s="634"/>
      <c r="BP346" s="636"/>
      <c r="BQ346" s="638"/>
      <c r="BR346" s="611"/>
      <c r="BS346" s="613"/>
    </row>
    <row r="347" spans="1:71" ht="15" customHeight="1" x14ac:dyDescent="0.3">
      <c r="A347" s="614" t="s">
        <v>203</v>
      </c>
      <c r="B347" s="617">
        <v>1879</v>
      </c>
      <c r="C347" s="649" t="s">
        <v>321</v>
      </c>
      <c r="D347" s="623" t="s">
        <v>204</v>
      </c>
      <c r="E347" s="626" t="s">
        <v>47</v>
      </c>
      <c r="F347" s="241" t="s">
        <v>41</v>
      </c>
      <c r="G347" s="208"/>
      <c r="H347" s="209" t="str">
        <f t="shared" ref="H347:H358" si="648">IF(G347&gt;0,G347,"")</f>
        <v/>
      </c>
      <c r="I347" s="208"/>
      <c r="J347" s="209" t="str">
        <f t="shared" ref="J347:J358" si="649">IF(I347&gt;0,I347,"")</f>
        <v/>
      </c>
      <c r="K347" s="208"/>
      <c r="L347" s="209" t="str">
        <f t="shared" ref="L347:L358" si="650">IF(K347&gt;0,K347,"")</f>
        <v/>
      </c>
      <c r="M347" s="208"/>
      <c r="N347" s="209" t="str">
        <f t="shared" ref="N347:N358" si="651">IF(M347&gt;0,M347,"")</f>
        <v/>
      </c>
      <c r="O347" s="208"/>
      <c r="P347" s="209" t="str">
        <f t="shared" ref="P347:P358" si="652">IF(O347&gt;0,O347,"")</f>
        <v/>
      </c>
      <c r="Q347" s="208"/>
      <c r="R347" s="209" t="str">
        <f t="shared" ref="R347:R358" si="653">IF(Q347&gt;0,Q347,"")</f>
        <v/>
      </c>
      <c r="S347" s="208"/>
      <c r="T347" s="209" t="str">
        <f t="shared" ref="T347:T358" si="654">IF(S347&gt;0,S347,"")</f>
        <v/>
      </c>
      <c r="U347" s="208"/>
      <c r="V347" s="209" t="str">
        <f t="shared" ref="V347:V358" si="655">IF(U347&gt;0,U347,"")</f>
        <v/>
      </c>
      <c r="W347" s="208"/>
      <c r="X347" s="209" t="str">
        <f t="shared" ref="X347:X358" si="656">IF(W347&gt;0,W347,"")</f>
        <v/>
      </c>
      <c r="Y347" s="208"/>
      <c r="Z347" s="209" t="str">
        <f t="shared" ref="Z347:Z358" si="657">IF(Y347&gt;0,Y347,"")</f>
        <v/>
      </c>
      <c r="AA347" s="208"/>
      <c r="AB347" s="209" t="str">
        <f t="shared" ref="AB347:AB358" si="658">IF(AA347&gt;0,AA347,"")</f>
        <v/>
      </c>
      <c r="AC347" s="208"/>
      <c r="AD347" s="209" t="str">
        <f t="shared" ref="AD347:AD358" si="659">IF(AC347&gt;0,AC347,"")</f>
        <v/>
      </c>
      <c r="AE347" s="208"/>
      <c r="AF347" s="209" t="str">
        <f t="shared" ref="AF347:AF358" si="660">IF(AE347&gt;0,AE347,"")</f>
        <v/>
      </c>
      <c r="AG347" s="208"/>
      <c r="AH347" s="209" t="str">
        <f t="shared" ref="AH347:AH358" si="661">IF(AG347&gt;0,AG347,"")</f>
        <v/>
      </c>
      <c r="AI347" s="208"/>
      <c r="AJ347" s="209" t="str">
        <f t="shared" ref="AJ347:AJ358" si="662">IF(AI347&gt;0,AI347,"")</f>
        <v/>
      </c>
      <c r="AK347" s="208"/>
      <c r="AL347" s="209" t="str">
        <f t="shared" ref="AL347:AL358" si="663">IF(AK347&gt;0,AK347,"")</f>
        <v/>
      </c>
      <c r="AM347" s="208"/>
      <c r="AN347" s="209" t="str">
        <f t="shared" ref="AN347:AN358" si="664">IF(AM347&gt;0,AM347,"")</f>
        <v/>
      </c>
      <c r="AO347" s="208"/>
      <c r="AP347" s="209" t="str">
        <f t="shared" ref="AP347:AP358" si="665">IF(AO347&gt;0,AO347,"")</f>
        <v/>
      </c>
      <c r="AQ347" s="229"/>
      <c r="AR347" s="225">
        <f t="shared" ref="AR347:AR358" si="666">AQ347-AS347</f>
        <v>0</v>
      </c>
      <c r="AS347" s="226"/>
      <c r="AT347" s="229"/>
      <c r="AU347" s="225">
        <f t="shared" ref="AU347:AU358" si="667">AT347-AV347</f>
        <v>0</v>
      </c>
      <c r="AV347" s="226"/>
      <c r="AW347" s="229"/>
      <c r="AX347" s="225">
        <f t="shared" ref="AX347:AX358" si="668">AW347-AY347</f>
        <v>0</v>
      </c>
      <c r="AY347" s="226"/>
      <c r="AZ347" s="229"/>
      <c r="BA347" s="225">
        <f t="shared" ref="BA347:BA358" si="669">AZ347-BB347</f>
        <v>0</v>
      </c>
      <c r="BB347" s="226"/>
      <c r="BC347" s="229"/>
      <c r="BD347" s="225">
        <f t="shared" ref="BD347:BD358" si="670">BC347-BE347</f>
        <v>0</v>
      </c>
      <c r="BE347" s="226"/>
      <c r="BF347" s="229"/>
      <c r="BG347" s="225">
        <f t="shared" ref="BG347:BG358" si="671">BF347-BH347</f>
        <v>0</v>
      </c>
      <c r="BH347" s="226"/>
      <c r="BI347" s="229"/>
      <c r="BJ347" s="225">
        <f t="shared" ref="BJ347:BJ358" si="672">BI347-BK347</f>
        <v>0</v>
      </c>
      <c r="BK347" s="226"/>
      <c r="BL347" s="229"/>
      <c r="BM347" s="225">
        <f t="shared" ref="BM347:BM358" si="673">BL347-BN347</f>
        <v>0</v>
      </c>
      <c r="BN347" s="226"/>
      <c r="BO347" s="229"/>
      <c r="BP347" s="225">
        <f t="shared" ref="BP347:BP358" si="674">BO347-BQ347</f>
        <v>0</v>
      </c>
      <c r="BQ347" s="226"/>
      <c r="BR347" s="249"/>
      <c r="BS347" s="213" t="s">
        <v>42</v>
      </c>
    </row>
    <row r="348" spans="1:71" x14ac:dyDescent="0.3">
      <c r="A348" s="615"/>
      <c r="B348" s="618"/>
      <c r="C348" s="650"/>
      <c r="D348" s="624"/>
      <c r="E348" s="627"/>
      <c r="F348" s="242" t="s">
        <v>53</v>
      </c>
      <c r="G348" s="208"/>
      <c r="H348" s="214" t="str">
        <f t="shared" si="648"/>
        <v/>
      </c>
      <c r="I348" s="208"/>
      <c r="J348" s="214" t="str">
        <f t="shared" si="649"/>
        <v/>
      </c>
      <c r="K348" s="208"/>
      <c r="L348" s="214" t="str">
        <f t="shared" si="650"/>
        <v/>
      </c>
      <c r="M348" s="208"/>
      <c r="N348" s="214" t="str">
        <f t="shared" si="651"/>
        <v/>
      </c>
      <c r="O348" s="208"/>
      <c r="P348" s="214" t="str">
        <f t="shared" si="652"/>
        <v/>
      </c>
      <c r="Q348" s="208"/>
      <c r="R348" s="214" t="str">
        <f t="shared" si="653"/>
        <v/>
      </c>
      <c r="S348" s="208"/>
      <c r="T348" s="214" t="str">
        <f t="shared" si="654"/>
        <v/>
      </c>
      <c r="U348" s="208"/>
      <c r="V348" s="214" t="str">
        <f t="shared" si="655"/>
        <v/>
      </c>
      <c r="W348" s="208"/>
      <c r="X348" s="214" t="str">
        <f t="shared" si="656"/>
        <v/>
      </c>
      <c r="Y348" s="208"/>
      <c r="Z348" s="214" t="str">
        <f t="shared" si="657"/>
        <v/>
      </c>
      <c r="AA348" s="208"/>
      <c r="AB348" s="214" t="str">
        <f t="shared" si="658"/>
        <v/>
      </c>
      <c r="AC348" s="208"/>
      <c r="AD348" s="214" t="str">
        <f t="shared" si="659"/>
        <v/>
      </c>
      <c r="AE348" s="208"/>
      <c r="AF348" s="214" t="str">
        <f t="shared" si="660"/>
        <v/>
      </c>
      <c r="AG348" s="208"/>
      <c r="AH348" s="214" t="str">
        <f t="shared" si="661"/>
        <v/>
      </c>
      <c r="AI348" s="208"/>
      <c r="AJ348" s="214" t="str">
        <f t="shared" si="662"/>
        <v/>
      </c>
      <c r="AK348" s="208"/>
      <c r="AL348" s="214" t="str">
        <f t="shared" si="663"/>
        <v/>
      </c>
      <c r="AM348" s="208"/>
      <c r="AN348" s="214" t="str">
        <f t="shared" si="664"/>
        <v/>
      </c>
      <c r="AO348" s="208"/>
      <c r="AP348" s="214" t="str">
        <f t="shared" si="665"/>
        <v/>
      </c>
      <c r="AQ348" s="229"/>
      <c r="AR348" s="227">
        <f t="shared" si="666"/>
        <v>0</v>
      </c>
      <c r="AS348" s="228"/>
      <c r="AT348" s="229"/>
      <c r="AU348" s="227">
        <f t="shared" si="667"/>
        <v>0</v>
      </c>
      <c r="AV348" s="228"/>
      <c r="AW348" s="229"/>
      <c r="AX348" s="227">
        <f t="shared" si="668"/>
        <v>0</v>
      </c>
      <c r="AY348" s="228"/>
      <c r="AZ348" s="229"/>
      <c r="BA348" s="227">
        <f t="shared" si="669"/>
        <v>0</v>
      </c>
      <c r="BB348" s="228"/>
      <c r="BC348" s="229"/>
      <c r="BD348" s="227">
        <f t="shared" si="670"/>
        <v>0</v>
      </c>
      <c r="BE348" s="228"/>
      <c r="BF348" s="229"/>
      <c r="BG348" s="227">
        <f t="shared" si="671"/>
        <v>0</v>
      </c>
      <c r="BH348" s="228"/>
      <c r="BI348" s="229"/>
      <c r="BJ348" s="227">
        <f t="shared" si="672"/>
        <v>0</v>
      </c>
      <c r="BK348" s="228"/>
      <c r="BL348" s="229"/>
      <c r="BM348" s="227">
        <f t="shared" si="673"/>
        <v>0</v>
      </c>
      <c r="BN348" s="228"/>
      <c r="BO348" s="229"/>
      <c r="BP348" s="227">
        <f t="shared" si="674"/>
        <v>0</v>
      </c>
      <c r="BQ348" s="228"/>
      <c r="BR348" s="249"/>
      <c r="BS348" s="629">
        <f>SUM(AQ347:AQ358,AT347:AT358,AW347:AW358,AZ347:AZ358,BC347:BC358,BR347:BR358)+SUM(AO347:AO358,AM347:AM358,AK347:AK358,AI347:AI358,AG347:AG358,AE347:AE358,AC347:AC358,AA347:AA358,Y347:Y358,W347:W358,U347:U358,S347:S358,Q345,Q347:Q358,O347:O358,M347:M358,K347:K358,I347:I358,G347:G358,Q345)</f>
        <v>8990000</v>
      </c>
    </row>
    <row r="349" spans="1:71" x14ac:dyDescent="0.3">
      <c r="A349" s="615"/>
      <c r="B349" s="618"/>
      <c r="C349" s="650"/>
      <c r="D349" s="624"/>
      <c r="E349" s="627"/>
      <c r="F349" s="242" t="s">
        <v>54</v>
      </c>
      <c r="G349" s="208"/>
      <c r="H349" s="214" t="str">
        <f t="shared" si="648"/>
        <v/>
      </c>
      <c r="I349" s="208"/>
      <c r="J349" s="214" t="str">
        <f t="shared" si="649"/>
        <v/>
      </c>
      <c r="K349" s="208"/>
      <c r="L349" s="214" t="str">
        <f t="shared" si="650"/>
        <v/>
      </c>
      <c r="M349" s="208"/>
      <c r="N349" s="214" t="str">
        <f t="shared" si="651"/>
        <v/>
      </c>
      <c r="O349" s="208"/>
      <c r="P349" s="214" t="str">
        <f t="shared" si="652"/>
        <v/>
      </c>
      <c r="Q349" s="208"/>
      <c r="R349" s="214" t="str">
        <f t="shared" si="653"/>
        <v/>
      </c>
      <c r="S349" s="208"/>
      <c r="T349" s="214" t="str">
        <f t="shared" si="654"/>
        <v/>
      </c>
      <c r="U349" s="208"/>
      <c r="V349" s="214" t="str">
        <f t="shared" si="655"/>
        <v/>
      </c>
      <c r="W349" s="208"/>
      <c r="X349" s="214" t="str">
        <f t="shared" si="656"/>
        <v/>
      </c>
      <c r="Y349" s="208"/>
      <c r="Z349" s="214" t="str">
        <f t="shared" si="657"/>
        <v/>
      </c>
      <c r="AA349" s="208"/>
      <c r="AB349" s="214" t="str">
        <f t="shared" si="658"/>
        <v/>
      </c>
      <c r="AC349" s="208"/>
      <c r="AD349" s="214" t="str">
        <f t="shared" si="659"/>
        <v/>
      </c>
      <c r="AE349" s="208"/>
      <c r="AF349" s="214" t="str">
        <f t="shared" si="660"/>
        <v/>
      </c>
      <c r="AG349" s="208">
        <v>700000</v>
      </c>
      <c r="AH349" s="214">
        <f t="shared" si="661"/>
        <v>700000</v>
      </c>
      <c r="AI349" s="208"/>
      <c r="AJ349" s="214" t="str">
        <f t="shared" si="662"/>
        <v/>
      </c>
      <c r="AK349" s="208"/>
      <c r="AL349" s="214" t="str">
        <f t="shared" si="663"/>
        <v/>
      </c>
      <c r="AM349" s="208"/>
      <c r="AN349" s="214" t="str">
        <f t="shared" si="664"/>
        <v/>
      </c>
      <c r="AO349" s="208">
        <v>915000</v>
      </c>
      <c r="AP349" s="214">
        <f t="shared" si="665"/>
        <v>915000</v>
      </c>
      <c r="AQ349" s="229">
        <v>350000</v>
      </c>
      <c r="AR349" s="227">
        <f t="shared" si="666"/>
        <v>0</v>
      </c>
      <c r="AS349" s="228">
        <v>350000</v>
      </c>
      <c r="AT349" s="229"/>
      <c r="AU349" s="227">
        <f t="shared" si="667"/>
        <v>0</v>
      </c>
      <c r="AV349" s="228"/>
      <c r="AW349" s="229"/>
      <c r="AX349" s="227">
        <f t="shared" si="668"/>
        <v>0</v>
      </c>
      <c r="AY349" s="228"/>
      <c r="AZ349" s="229"/>
      <c r="BA349" s="227">
        <f t="shared" si="669"/>
        <v>0</v>
      </c>
      <c r="BB349" s="228"/>
      <c r="BC349" s="229"/>
      <c r="BD349" s="227">
        <f t="shared" si="670"/>
        <v>0</v>
      </c>
      <c r="BE349" s="228"/>
      <c r="BF349" s="229"/>
      <c r="BG349" s="227">
        <f t="shared" si="671"/>
        <v>0</v>
      </c>
      <c r="BH349" s="228"/>
      <c r="BI349" s="229"/>
      <c r="BJ349" s="227">
        <f t="shared" si="672"/>
        <v>0</v>
      </c>
      <c r="BK349" s="228"/>
      <c r="BL349" s="229"/>
      <c r="BM349" s="227">
        <f t="shared" si="673"/>
        <v>0</v>
      </c>
      <c r="BN349" s="228"/>
      <c r="BO349" s="229"/>
      <c r="BP349" s="227">
        <f t="shared" si="674"/>
        <v>0</v>
      </c>
      <c r="BQ349" s="228"/>
      <c r="BR349" s="249"/>
      <c r="BS349" s="629"/>
    </row>
    <row r="350" spans="1:71" x14ac:dyDescent="0.3">
      <c r="A350" s="615"/>
      <c r="B350" s="618"/>
      <c r="C350" s="650"/>
      <c r="D350" s="624"/>
      <c r="E350" s="627"/>
      <c r="F350" s="242" t="s">
        <v>55</v>
      </c>
      <c r="G350" s="208"/>
      <c r="H350" s="217" t="str">
        <f t="shared" si="648"/>
        <v/>
      </c>
      <c r="I350" s="208"/>
      <c r="J350" s="217" t="str">
        <f t="shared" si="649"/>
        <v/>
      </c>
      <c r="K350" s="208"/>
      <c r="L350" s="217" t="str">
        <f t="shared" si="650"/>
        <v/>
      </c>
      <c r="M350" s="208"/>
      <c r="N350" s="217" t="str">
        <f t="shared" si="651"/>
        <v/>
      </c>
      <c r="O350" s="208"/>
      <c r="P350" s="217" t="str">
        <f t="shared" si="652"/>
        <v/>
      </c>
      <c r="Q350" s="208"/>
      <c r="R350" s="217" t="str">
        <f t="shared" si="653"/>
        <v/>
      </c>
      <c r="S350" s="208"/>
      <c r="T350" s="217" t="str">
        <f t="shared" si="654"/>
        <v/>
      </c>
      <c r="U350" s="208"/>
      <c r="V350" s="217" t="str">
        <f t="shared" si="655"/>
        <v/>
      </c>
      <c r="W350" s="208"/>
      <c r="X350" s="217" t="str">
        <f t="shared" si="656"/>
        <v/>
      </c>
      <c r="Y350" s="208"/>
      <c r="Z350" s="217" t="str">
        <f t="shared" si="657"/>
        <v/>
      </c>
      <c r="AA350" s="208"/>
      <c r="AB350" s="217" t="str">
        <f t="shared" si="658"/>
        <v/>
      </c>
      <c r="AC350" s="208"/>
      <c r="AD350" s="217" t="str">
        <f t="shared" si="659"/>
        <v/>
      </c>
      <c r="AE350" s="208"/>
      <c r="AF350" s="217" t="str">
        <f t="shared" si="660"/>
        <v/>
      </c>
      <c r="AG350" s="208"/>
      <c r="AH350" s="217" t="str">
        <f t="shared" si="661"/>
        <v/>
      </c>
      <c r="AI350" s="208"/>
      <c r="AJ350" s="217" t="str">
        <f t="shared" si="662"/>
        <v/>
      </c>
      <c r="AK350" s="208"/>
      <c r="AL350" s="217" t="str">
        <f t="shared" si="663"/>
        <v/>
      </c>
      <c r="AM350" s="208"/>
      <c r="AN350" s="217" t="str">
        <f t="shared" si="664"/>
        <v/>
      </c>
      <c r="AO350" s="208"/>
      <c r="AP350" s="217" t="str">
        <f t="shared" si="665"/>
        <v/>
      </c>
      <c r="AQ350" s="229"/>
      <c r="AR350" s="227">
        <f t="shared" si="666"/>
        <v>0</v>
      </c>
      <c r="AS350" s="228"/>
      <c r="AT350" s="229"/>
      <c r="AU350" s="227">
        <f t="shared" si="667"/>
        <v>0</v>
      </c>
      <c r="AV350" s="228"/>
      <c r="AW350" s="229">
        <v>5050000</v>
      </c>
      <c r="AX350" s="227">
        <f t="shared" si="668"/>
        <v>0</v>
      </c>
      <c r="AY350" s="228">
        <v>5050000</v>
      </c>
      <c r="AZ350" s="229"/>
      <c r="BA350" s="227">
        <f t="shared" si="669"/>
        <v>0</v>
      </c>
      <c r="BB350" s="228"/>
      <c r="BC350" s="229"/>
      <c r="BD350" s="227">
        <f t="shared" si="670"/>
        <v>0</v>
      </c>
      <c r="BE350" s="228"/>
      <c r="BF350" s="229"/>
      <c r="BG350" s="227">
        <f t="shared" si="671"/>
        <v>0</v>
      </c>
      <c r="BH350" s="228"/>
      <c r="BI350" s="229"/>
      <c r="BJ350" s="227">
        <f t="shared" si="672"/>
        <v>0</v>
      </c>
      <c r="BK350" s="228"/>
      <c r="BL350" s="229"/>
      <c r="BM350" s="227">
        <f t="shared" si="673"/>
        <v>0</v>
      </c>
      <c r="BN350" s="228"/>
      <c r="BO350" s="229"/>
      <c r="BP350" s="227">
        <f t="shared" si="674"/>
        <v>0</v>
      </c>
      <c r="BQ350" s="228"/>
      <c r="BR350" s="249"/>
      <c r="BS350" s="218" t="s">
        <v>43</v>
      </c>
    </row>
    <row r="351" spans="1:71" x14ac:dyDescent="0.3">
      <c r="A351" s="615"/>
      <c r="B351" s="618"/>
      <c r="C351" s="650"/>
      <c r="D351" s="624"/>
      <c r="E351" s="627"/>
      <c r="F351" s="242" t="s">
        <v>56</v>
      </c>
      <c r="G351" s="208"/>
      <c r="H351" s="217" t="str">
        <f t="shared" si="648"/>
        <v/>
      </c>
      <c r="I351" s="208"/>
      <c r="J351" s="217" t="str">
        <f t="shared" si="649"/>
        <v/>
      </c>
      <c r="K351" s="208"/>
      <c r="L351" s="217" t="str">
        <f t="shared" si="650"/>
        <v/>
      </c>
      <c r="M351" s="208"/>
      <c r="N351" s="217" t="str">
        <f t="shared" si="651"/>
        <v/>
      </c>
      <c r="O351" s="208"/>
      <c r="P351" s="217" t="str">
        <f t="shared" si="652"/>
        <v/>
      </c>
      <c r="Q351" s="208"/>
      <c r="R351" s="217" t="str">
        <f t="shared" si="653"/>
        <v/>
      </c>
      <c r="S351" s="208"/>
      <c r="T351" s="217" t="str">
        <f t="shared" si="654"/>
        <v/>
      </c>
      <c r="U351" s="208"/>
      <c r="V351" s="217" t="str">
        <f t="shared" si="655"/>
        <v/>
      </c>
      <c r="W351" s="208"/>
      <c r="X351" s="217" t="str">
        <f t="shared" si="656"/>
        <v/>
      </c>
      <c r="Y351" s="208"/>
      <c r="Z351" s="217" t="str">
        <f t="shared" si="657"/>
        <v/>
      </c>
      <c r="AA351" s="208"/>
      <c r="AB351" s="217" t="str">
        <f t="shared" si="658"/>
        <v/>
      </c>
      <c r="AC351" s="208"/>
      <c r="AD351" s="217" t="str">
        <f t="shared" si="659"/>
        <v/>
      </c>
      <c r="AE351" s="208"/>
      <c r="AF351" s="217" t="str">
        <f t="shared" si="660"/>
        <v/>
      </c>
      <c r="AG351" s="208"/>
      <c r="AH351" s="217" t="str">
        <f t="shared" si="661"/>
        <v/>
      </c>
      <c r="AI351" s="208"/>
      <c r="AJ351" s="217" t="str">
        <f t="shared" si="662"/>
        <v/>
      </c>
      <c r="AK351" s="208"/>
      <c r="AL351" s="217" t="str">
        <f t="shared" si="663"/>
        <v/>
      </c>
      <c r="AM351" s="208"/>
      <c r="AN351" s="217" t="str">
        <f t="shared" si="664"/>
        <v/>
      </c>
      <c r="AO351" s="208"/>
      <c r="AP351" s="217" t="str">
        <f t="shared" si="665"/>
        <v/>
      </c>
      <c r="AQ351" s="229"/>
      <c r="AR351" s="227">
        <f t="shared" si="666"/>
        <v>0</v>
      </c>
      <c r="AS351" s="228"/>
      <c r="AT351" s="229"/>
      <c r="AU351" s="227">
        <f t="shared" si="667"/>
        <v>0</v>
      </c>
      <c r="AV351" s="228"/>
      <c r="AW351" s="229">
        <v>1975000</v>
      </c>
      <c r="AX351" s="227">
        <f t="shared" si="668"/>
        <v>0</v>
      </c>
      <c r="AY351" s="228">
        <v>1975000</v>
      </c>
      <c r="AZ351" s="229"/>
      <c r="BA351" s="227">
        <f t="shared" si="669"/>
        <v>0</v>
      </c>
      <c r="BB351" s="228"/>
      <c r="BC351" s="229"/>
      <c r="BD351" s="227">
        <f t="shared" si="670"/>
        <v>0</v>
      </c>
      <c r="BE351" s="228"/>
      <c r="BF351" s="229"/>
      <c r="BG351" s="227">
        <f t="shared" si="671"/>
        <v>0</v>
      </c>
      <c r="BH351" s="228"/>
      <c r="BI351" s="229"/>
      <c r="BJ351" s="227">
        <f t="shared" si="672"/>
        <v>0</v>
      </c>
      <c r="BK351" s="228"/>
      <c r="BL351" s="229"/>
      <c r="BM351" s="227">
        <f t="shared" si="673"/>
        <v>0</v>
      </c>
      <c r="BN351" s="228"/>
      <c r="BO351" s="229"/>
      <c r="BP351" s="227">
        <f t="shared" si="674"/>
        <v>0</v>
      </c>
      <c r="BQ351" s="228"/>
      <c r="BR351" s="249"/>
      <c r="BS351" s="629">
        <f>SUM(AR347:AR358,AU347:AU358,AX347:AX358,BA347:BA358,BD347:BD358)</f>
        <v>0</v>
      </c>
    </row>
    <row r="352" spans="1:71" x14ac:dyDescent="0.3">
      <c r="A352" s="615"/>
      <c r="B352" s="618"/>
      <c r="C352" s="650"/>
      <c r="D352" s="624"/>
      <c r="E352" s="627"/>
      <c r="F352" s="242" t="s">
        <v>57</v>
      </c>
      <c r="G352" s="208"/>
      <c r="H352" s="214" t="str">
        <f t="shared" si="648"/>
        <v/>
      </c>
      <c r="I352" s="208"/>
      <c r="J352" s="214" t="str">
        <f t="shared" si="649"/>
        <v/>
      </c>
      <c r="K352" s="208"/>
      <c r="L352" s="214" t="str">
        <f t="shared" si="650"/>
        <v/>
      </c>
      <c r="M352" s="208"/>
      <c r="N352" s="214" t="str">
        <f t="shared" si="651"/>
        <v/>
      </c>
      <c r="O352" s="208"/>
      <c r="P352" s="214" t="str">
        <f t="shared" si="652"/>
        <v/>
      </c>
      <c r="Q352" s="208"/>
      <c r="R352" s="214" t="str">
        <f t="shared" si="653"/>
        <v/>
      </c>
      <c r="S352" s="208"/>
      <c r="T352" s="214" t="str">
        <f t="shared" si="654"/>
        <v/>
      </c>
      <c r="U352" s="208"/>
      <c r="V352" s="214" t="str">
        <f t="shared" si="655"/>
        <v/>
      </c>
      <c r="W352" s="208"/>
      <c r="X352" s="214" t="str">
        <f t="shared" si="656"/>
        <v/>
      </c>
      <c r="Y352" s="208"/>
      <c r="Z352" s="214" t="str">
        <f t="shared" si="657"/>
        <v/>
      </c>
      <c r="AA352" s="208"/>
      <c r="AB352" s="214" t="str">
        <f t="shared" si="658"/>
        <v/>
      </c>
      <c r="AC352" s="208"/>
      <c r="AD352" s="214" t="str">
        <f t="shared" si="659"/>
        <v/>
      </c>
      <c r="AE352" s="208"/>
      <c r="AF352" s="214" t="str">
        <f t="shared" si="660"/>
        <v/>
      </c>
      <c r="AG352" s="208"/>
      <c r="AH352" s="214" t="str">
        <f t="shared" si="661"/>
        <v/>
      </c>
      <c r="AI352" s="208"/>
      <c r="AJ352" s="214" t="str">
        <f t="shared" si="662"/>
        <v/>
      </c>
      <c r="AK352" s="208"/>
      <c r="AL352" s="214" t="str">
        <f t="shared" si="663"/>
        <v/>
      </c>
      <c r="AM352" s="208"/>
      <c r="AN352" s="214" t="str">
        <f t="shared" si="664"/>
        <v/>
      </c>
      <c r="AO352" s="208"/>
      <c r="AP352" s="214" t="str">
        <f t="shared" si="665"/>
        <v/>
      </c>
      <c r="AQ352" s="229"/>
      <c r="AR352" s="227">
        <f t="shared" si="666"/>
        <v>0</v>
      </c>
      <c r="AS352" s="228"/>
      <c r="AT352" s="229"/>
      <c r="AU352" s="227">
        <f t="shared" si="667"/>
        <v>0</v>
      </c>
      <c r="AV352" s="228"/>
      <c r="AW352" s="229"/>
      <c r="AX352" s="227">
        <f t="shared" si="668"/>
        <v>0</v>
      </c>
      <c r="AY352" s="228"/>
      <c r="AZ352" s="229"/>
      <c r="BA352" s="227">
        <f t="shared" si="669"/>
        <v>0</v>
      </c>
      <c r="BB352" s="228"/>
      <c r="BC352" s="229"/>
      <c r="BD352" s="227">
        <f t="shared" si="670"/>
        <v>0</v>
      </c>
      <c r="BE352" s="228"/>
      <c r="BF352" s="229"/>
      <c r="BG352" s="227">
        <f t="shared" si="671"/>
        <v>0</v>
      </c>
      <c r="BH352" s="228"/>
      <c r="BI352" s="229"/>
      <c r="BJ352" s="227">
        <f t="shared" si="672"/>
        <v>0</v>
      </c>
      <c r="BK352" s="228"/>
      <c r="BL352" s="229"/>
      <c r="BM352" s="227">
        <f t="shared" si="673"/>
        <v>0</v>
      </c>
      <c r="BN352" s="228"/>
      <c r="BO352" s="229">
        <v>9150000</v>
      </c>
      <c r="BP352" s="227">
        <f t="shared" si="674"/>
        <v>9150000</v>
      </c>
      <c r="BQ352" s="228"/>
      <c r="BR352" s="249"/>
      <c r="BS352" s="630"/>
    </row>
    <row r="353" spans="1:71" x14ac:dyDescent="0.3">
      <c r="A353" s="615"/>
      <c r="B353" s="618"/>
      <c r="C353" s="650"/>
      <c r="D353" s="624"/>
      <c r="E353" s="627"/>
      <c r="F353" s="242" t="s">
        <v>58</v>
      </c>
      <c r="G353" s="208"/>
      <c r="H353" s="214" t="str">
        <f t="shared" si="648"/>
        <v/>
      </c>
      <c r="I353" s="208"/>
      <c r="J353" s="214" t="str">
        <f t="shared" si="649"/>
        <v/>
      </c>
      <c r="K353" s="208"/>
      <c r="L353" s="214" t="str">
        <f t="shared" si="650"/>
        <v/>
      </c>
      <c r="M353" s="208"/>
      <c r="N353" s="214" t="str">
        <f t="shared" si="651"/>
        <v/>
      </c>
      <c r="O353" s="208"/>
      <c r="P353" s="214" t="str">
        <f t="shared" si="652"/>
        <v/>
      </c>
      <c r="Q353" s="208"/>
      <c r="R353" s="214" t="str">
        <f t="shared" si="653"/>
        <v/>
      </c>
      <c r="S353" s="208"/>
      <c r="T353" s="214" t="str">
        <f t="shared" si="654"/>
        <v/>
      </c>
      <c r="U353" s="208"/>
      <c r="V353" s="214" t="str">
        <f t="shared" si="655"/>
        <v/>
      </c>
      <c r="W353" s="208"/>
      <c r="X353" s="214" t="str">
        <f t="shared" si="656"/>
        <v/>
      </c>
      <c r="Y353" s="208"/>
      <c r="Z353" s="214" t="str">
        <f t="shared" si="657"/>
        <v/>
      </c>
      <c r="AA353" s="208"/>
      <c r="AB353" s="214" t="str">
        <f t="shared" si="658"/>
        <v/>
      </c>
      <c r="AC353" s="208"/>
      <c r="AD353" s="214" t="str">
        <f t="shared" si="659"/>
        <v/>
      </c>
      <c r="AE353" s="208"/>
      <c r="AF353" s="214" t="str">
        <f t="shared" si="660"/>
        <v/>
      </c>
      <c r="AG353" s="208"/>
      <c r="AH353" s="214" t="str">
        <f t="shared" si="661"/>
        <v/>
      </c>
      <c r="AI353" s="208"/>
      <c r="AJ353" s="214" t="str">
        <f t="shared" si="662"/>
        <v/>
      </c>
      <c r="AK353" s="208"/>
      <c r="AL353" s="214" t="str">
        <f t="shared" si="663"/>
        <v/>
      </c>
      <c r="AM353" s="208"/>
      <c r="AN353" s="214" t="str">
        <f t="shared" si="664"/>
        <v/>
      </c>
      <c r="AO353" s="208"/>
      <c r="AP353" s="214" t="str">
        <f t="shared" si="665"/>
        <v/>
      </c>
      <c r="AQ353" s="229"/>
      <c r="AR353" s="227">
        <f t="shared" si="666"/>
        <v>0</v>
      </c>
      <c r="AS353" s="228"/>
      <c r="AT353" s="229"/>
      <c r="AU353" s="227">
        <f t="shared" si="667"/>
        <v>0</v>
      </c>
      <c r="AV353" s="228"/>
      <c r="AW353" s="229"/>
      <c r="AX353" s="227">
        <f t="shared" si="668"/>
        <v>0</v>
      </c>
      <c r="AY353" s="228"/>
      <c r="AZ353" s="229"/>
      <c r="BA353" s="227">
        <f t="shared" si="669"/>
        <v>0</v>
      </c>
      <c r="BB353" s="228"/>
      <c r="BC353" s="229"/>
      <c r="BD353" s="227">
        <f t="shared" si="670"/>
        <v>0</v>
      </c>
      <c r="BE353" s="228"/>
      <c r="BF353" s="229"/>
      <c r="BG353" s="227">
        <f t="shared" si="671"/>
        <v>0</v>
      </c>
      <c r="BH353" s="228"/>
      <c r="BI353" s="229"/>
      <c r="BJ353" s="227">
        <f t="shared" si="672"/>
        <v>0</v>
      </c>
      <c r="BK353" s="228"/>
      <c r="BL353" s="229"/>
      <c r="BM353" s="227">
        <f t="shared" si="673"/>
        <v>0</v>
      </c>
      <c r="BN353" s="228"/>
      <c r="BO353" s="229"/>
      <c r="BP353" s="227">
        <f t="shared" si="674"/>
        <v>0</v>
      </c>
      <c r="BQ353" s="228"/>
      <c r="BR353" s="249"/>
      <c r="BS353" s="218" t="s">
        <v>44</v>
      </c>
    </row>
    <row r="354" spans="1:71" x14ac:dyDescent="0.3">
      <c r="A354" s="615"/>
      <c r="B354" s="618"/>
      <c r="C354" s="650"/>
      <c r="D354" s="624"/>
      <c r="E354" s="627"/>
      <c r="F354" s="242" t="s">
        <v>59</v>
      </c>
      <c r="G354" s="208"/>
      <c r="H354" s="214" t="str">
        <f t="shared" si="648"/>
        <v/>
      </c>
      <c r="I354" s="208"/>
      <c r="J354" s="214" t="str">
        <f t="shared" si="649"/>
        <v/>
      </c>
      <c r="K354" s="208"/>
      <c r="L354" s="214" t="str">
        <f t="shared" si="650"/>
        <v/>
      </c>
      <c r="M354" s="208"/>
      <c r="N354" s="214" t="str">
        <f t="shared" si="651"/>
        <v/>
      </c>
      <c r="O354" s="208"/>
      <c r="P354" s="214" t="str">
        <f t="shared" si="652"/>
        <v/>
      </c>
      <c r="Q354" s="208"/>
      <c r="R354" s="214" t="str">
        <f t="shared" si="653"/>
        <v/>
      </c>
      <c r="S354" s="208"/>
      <c r="T354" s="214" t="str">
        <f t="shared" si="654"/>
        <v/>
      </c>
      <c r="U354" s="208"/>
      <c r="V354" s="214" t="str">
        <f t="shared" si="655"/>
        <v/>
      </c>
      <c r="W354" s="208"/>
      <c r="X354" s="214" t="str">
        <f t="shared" si="656"/>
        <v/>
      </c>
      <c r="Y354" s="208"/>
      <c r="Z354" s="214" t="str">
        <f t="shared" si="657"/>
        <v/>
      </c>
      <c r="AA354" s="208"/>
      <c r="AB354" s="214" t="str">
        <f t="shared" si="658"/>
        <v/>
      </c>
      <c r="AC354" s="208"/>
      <c r="AD354" s="214" t="str">
        <f t="shared" si="659"/>
        <v/>
      </c>
      <c r="AE354" s="208"/>
      <c r="AF354" s="214" t="str">
        <f t="shared" si="660"/>
        <v/>
      </c>
      <c r="AG354" s="208"/>
      <c r="AH354" s="214" t="str">
        <f t="shared" si="661"/>
        <v/>
      </c>
      <c r="AI354" s="208"/>
      <c r="AJ354" s="214" t="str">
        <f t="shared" si="662"/>
        <v/>
      </c>
      <c r="AK354" s="208"/>
      <c r="AL354" s="214" t="str">
        <f t="shared" si="663"/>
        <v/>
      </c>
      <c r="AM354" s="208"/>
      <c r="AN354" s="214" t="str">
        <f t="shared" si="664"/>
        <v/>
      </c>
      <c r="AO354" s="208"/>
      <c r="AP354" s="214" t="str">
        <f t="shared" si="665"/>
        <v/>
      </c>
      <c r="AQ354" s="229"/>
      <c r="AR354" s="227">
        <f t="shared" si="666"/>
        <v>0</v>
      </c>
      <c r="AS354" s="228"/>
      <c r="AT354" s="229"/>
      <c r="AU354" s="227">
        <f t="shared" si="667"/>
        <v>0</v>
      </c>
      <c r="AV354" s="228"/>
      <c r="AW354" s="229"/>
      <c r="AX354" s="227">
        <f t="shared" si="668"/>
        <v>0</v>
      </c>
      <c r="AY354" s="228"/>
      <c r="AZ354" s="229"/>
      <c r="BA354" s="227">
        <f t="shared" si="669"/>
        <v>0</v>
      </c>
      <c r="BB354" s="228"/>
      <c r="BC354" s="229"/>
      <c r="BD354" s="227">
        <f t="shared" si="670"/>
        <v>0</v>
      </c>
      <c r="BE354" s="228"/>
      <c r="BF354" s="229"/>
      <c r="BG354" s="227">
        <f t="shared" si="671"/>
        <v>0</v>
      </c>
      <c r="BH354" s="228"/>
      <c r="BI354" s="229"/>
      <c r="BJ354" s="227">
        <f t="shared" si="672"/>
        <v>0</v>
      </c>
      <c r="BK354" s="228"/>
      <c r="BL354" s="229"/>
      <c r="BM354" s="227">
        <f t="shared" si="673"/>
        <v>0</v>
      </c>
      <c r="BN354" s="228"/>
      <c r="BO354" s="229"/>
      <c r="BP354" s="227">
        <f t="shared" si="674"/>
        <v>0</v>
      </c>
      <c r="BQ354" s="228"/>
      <c r="BR354" s="249"/>
      <c r="BS354" s="629">
        <f>SUM(AS347:AS358,AV347:AV358,AY347:AY358,BB347:BB358,BE347:BE358)+SUM(AP347:AP358,AN347:AN358,AL347:AL358,AJ347:AJ358,AH347:AH358,AF347:AF358,AD347:AD358,AB347:AB358,Z347:Z358,X347:X358,V347:V358,T347:T358,R347:R358,P347:P358,N347:N358,L347:L358,J347:J358,H347:H358)</f>
        <v>8990000</v>
      </c>
    </row>
    <row r="355" spans="1:71" x14ac:dyDescent="0.3">
      <c r="A355" s="615"/>
      <c r="B355" s="618"/>
      <c r="C355" s="650"/>
      <c r="D355" s="624"/>
      <c r="E355" s="627"/>
      <c r="F355" s="242" t="s">
        <v>60</v>
      </c>
      <c r="G355" s="208"/>
      <c r="H355" s="214" t="str">
        <f t="shared" si="648"/>
        <v/>
      </c>
      <c r="I355" s="208"/>
      <c r="J355" s="214" t="str">
        <f t="shared" si="649"/>
        <v/>
      </c>
      <c r="K355" s="208"/>
      <c r="L355" s="214" t="str">
        <f t="shared" si="650"/>
        <v/>
      </c>
      <c r="M355" s="208"/>
      <c r="N355" s="214" t="str">
        <f t="shared" si="651"/>
        <v/>
      </c>
      <c r="O355" s="208"/>
      <c r="P355" s="214" t="str">
        <f t="shared" si="652"/>
        <v/>
      </c>
      <c r="Q355" s="208"/>
      <c r="R355" s="214" t="str">
        <f t="shared" si="653"/>
        <v/>
      </c>
      <c r="S355" s="208"/>
      <c r="T355" s="214" t="str">
        <f t="shared" si="654"/>
        <v/>
      </c>
      <c r="U355" s="208"/>
      <c r="V355" s="214" t="str">
        <f t="shared" si="655"/>
        <v/>
      </c>
      <c r="W355" s="208"/>
      <c r="X355" s="214" t="str">
        <f t="shared" si="656"/>
        <v/>
      </c>
      <c r="Y355" s="208"/>
      <c r="Z355" s="214" t="str">
        <f t="shared" si="657"/>
        <v/>
      </c>
      <c r="AA355" s="208"/>
      <c r="AB355" s="214" t="str">
        <f t="shared" si="658"/>
        <v/>
      </c>
      <c r="AC355" s="208"/>
      <c r="AD355" s="214" t="str">
        <f t="shared" si="659"/>
        <v/>
      </c>
      <c r="AE355" s="208"/>
      <c r="AF355" s="214" t="str">
        <f t="shared" si="660"/>
        <v/>
      </c>
      <c r="AG355" s="208"/>
      <c r="AH355" s="214" t="str">
        <f t="shared" si="661"/>
        <v/>
      </c>
      <c r="AI355" s="208"/>
      <c r="AJ355" s="214" t="str">
        <f t="shared" si="662"/>
        <v/>
      </c>
      <c r="AK355" s="208"/>
      <c r="AL355" s="214" t="str">
        <f t="shared" si="663"/>
        <v/>
      </c>
      <c r="AM355" s="208"/>
      <c r="AN355" s="214" t="str">
        <f t="shared" si="664"/>
        <v/>
      </c>
      <c r="AO355" s="208"/>
      <c r="AP355" s="214" t="str">
        <f t="shared" si="665"/>
        <v/>
      </c>
      <c r="AQ355" s="229"/>
      <c r="AR355" s="227">
        <f t="shared" si="666"/>
        <v>0</v>
      </c>
      <c r="AS355" s="228"/>
      <c r="AT355" s="229"/>
      <c r="AU355" s="227">
        <f t="shared" si="667"/>
        <v>0</v>
      </c>
      <c r="AV355" s="228"/>
      <c r="AW355" s="229"/>
      <c r="AX355" s="227">
        <f t="shared" si="668"/>
        <v>0</v>
      </c>
      <c r="AY355" s="228"/>
      <c r="AZ355" s="229"/>
      <c r="BA355" s="227">
        <f t="shared" si="669"/>
        <v>0</v>
      </c>
      <c r="BB355" s="228"/>
      <c r="BC355" s="229"/>
      <c r="BD355" s="227">
        <f t="shared" si="670"/>
        <v>0</v>
      </c>
      <c r="BE355" s="228"/>
      <c r="BF355" s="229"/>
      <c r="BG355" s="227">
        <f t="shared" si="671"/>
        <v>0</v>
      </c>
      <c r="BH355" s="228"/>
      <c r="BI355" s="229"/>
      <c r="BJ355" s="227">
        <f t="shared" si="672"/>
        <v>0</v>
      </c>
      <c r="BK355" s="228"/>
      <c r="BL355" s="229"/>
      <c r="BM355" s="227">
        <f t="shared" si="673"/>
        <v>0</v>
      </c>
      <c r="BN355" s="228"/>
      <c r="BO355" s="229"/>
      <c r="BP355" s="227">
        <f t="shared" si="674"/>
        <v>0</v>
      </c>
      <c r="BQ355" s="228"/>
      <c r="BR355" s="249"/>
      <c r="BS355" s="629"/>
    </row>
    <row r="356" spans="1:71" x14ac:dyDescent="0.3">
      <c r="A356" s="615"/>
      <c r="B356" s="618"/>
      <c r="C356" s="650"/>
      <c r="D356" s="624"/>
      <c r="E356" s="627"/>
      <c r="F356" s="242" t="s">
        <v>61</v>
      </c>
      <c r="G356" s="208"/>
      <c r="H356" s="217" t="str">
        <f t="shared" si="648"/>
        <v/>
      </c>
      <c r="I356" s="208"/>
      <c r="J356" s="217" t="str">
        <f t="shared" si="649"/>
        <v/>
      </c>
      <c r="K356" s="208"/>
      <c r="L356" s="217" t="str">
        <f t="shared" si="650"/>
        <v/>
      </c>
      <c r="M356" s="208"/>
      <c r="N356" s="217" t="str">
        <f t="shared" si="651"/>
        <v/>
      </c>
      <c r="O356" s="208"/>
      <c r="P356" s="217" t="str">
        <f t="shared" si="652"/>
        <v/>
      </c>
      <c r="Q356" s="208"/>
      <c r="R356" s="217" t="str">
        <f t="shared" si="653"/>
        <v/>
      </c>
      <c r="S356" s="208"/>
      <c r="T356" s="217" t="str">
        <f t="shared" si="654"/>
        <v/>
      </c>
      <c r="U356" s="208"/>
      <c r="V356" s="217" t="str">
        <f t="shared" si="655"/>
        <v/>
      </c>
      <c r="W356" s="208"/>
      <c r="X356" s="217" t="str">
        <f t="shared" si="656"/>
        <v/>
      </c>
      <c r="Y356" s="208"/>
      <c r="Z356" s="217" t="str">
        <f t="shared" si="657"/>
        <v/>
      </c>
      <c r="AA356" s="208"/>
      <c r="AB356" s="217" t="str">
        <f t="shared" si="658"/>
        <v/>
      </c>
      <c r="AC356" s="208"/>
      <c r="AD356" s="217" t="str">
        <f t="shared" si="659"/>
        <v/>
      </c>
      <c r="AE356" s="208"/>
      <c r="AF356" s="217" t="str">
        <f t="shared" si="660"/>
        <v/>
      </c>
      <c r="AG356" s="208"/>
      <c r="AH356" s="217" t="str">
        <f t="shared" si="661"/>
        <v/>
      </c>
      <c r="AI356" s="208"/>
      <c r="AJ356" s="217" t="str">
        <f t="shared" si="662"/>
        <v/>
      </c>
      <c r="AK356" s="208"/>
      <c r="AL356" s="217" t="str">
        <f t="shared" si="663"/>
        <v/>
      </c>
      <c r="AM356" s="208"/>
      <c r="AN356" s="217" t="str">
        <f t="shared" si="664"/>
        <v/>
      </c>
      <c r="AO356" s="208"/>
      <c r="AP356" s="217" t="str">
        <f t="shared" si="665"/>
        <v/>
      </c>
      <c r="AQ356" s="229"/>
      <c r="AR356" s="227">
        <f t="shared" si="666"/>
        <v>0</v>
      </c>
      <c r="AS356" s="228"/>
      <c r="AT356" s="229"/>
      <c r="AU356" s="227">
        <f t="shared" si="667"/>
        <v>0</v>
      </c>
      <c r="AV356" s="228"/>
      <c r="AW356" s="229"/>
      <c r="AX356" s="227">
        <f t="shared" si="668"/>
        <v>0</v>
      </c>
      <c r="AY356" s="228"/>
      <c r="AZ356" s="229"/>
      <c r="BA356" s="227">
        <f t="shared" si="669"/>
        <v>0</v>
      </c>
      <c r="BB356" s="228"/>
      <c r="BC356" s="229"/>
      <c r="BD356" s="227">
        <f t="shared" si="670"/>
        <v>0</v>
      </c>
      <c r="BE356" s="228"/>
      <c r="BF356" s="229"/>
      <c r="BG356" s="227">
        <f t="shared" si="671"/>
        <v>0</v>
      </c>
      <c r="BH356" s="228"/>
      <c r="BI356" s="229"/>
      <c r="BJ356" s="227">
        <f t="shared" si="672"/>
        <v>0</v>
      </c>
      <c r="BK356" s="228"/>
      <c r="BL356" s="229"/>
      <c r="BM356" s="227">
        <f t="shared" si="673"/>
        <v>0</v>
      </c>
      <c r="BN356" s="228"/>
      <c r="BO356" s="229"/>
      <c r="BP356" s="227">
        <f t="shared" si="674"/>
        <v>0</v>
      </c>
      <c r="BQ356" s="228"/>
      <c r="BR356" s="249"/>
      <c r="BS356" s="218" t="s">
        <v>62</v>
      </c>
    </row>
    <row r="357" spans="1:71" x14ac:dyDescent="0.3">
      <c r="A357" s="615"/>
      <c r="B357" s="618"/>
      <c r="C357" s="650"/>
      <c r="D357" s="624"/>
      <c r="E357" s="627"/>
      <c r="F357" s="242" t="s">
        <v>63</v>
      </c>
      <c r="G357" s="208"/>
      <c r="H357" s="214" t="str">
        <f t="shared" si="648"/>
        <v/>
      </c>
      <c r="I357" s="208"/>
      <c r="J357" s="214" t="str">
        <f t="shared" si="649"/>
        <v/>
      </c>
      <c r="K357" s="208"/>
      <c r="L357" s="214" t="str">
        <f t="shared" si="650"/>
        <v/>
      </c>
      <c r="M357" s="208"/>
      <c r="N357" s="214" t="str">
        <f t="shared" si="651"/>
        <v/>
      </c>
      <c r="O357" s="208"/>
      <c r="P357" s="214" t="str">
        <f t="shared" si="652"/>
        <v/>
      </c>
      <c r="Q357" s="208"/>
      <c r="R357" s="214" t="str">
        <f t="shared" si="653"/>
        <v/>
      </c>
      <c r="S357" s="208"/>
      <c r="T357" s="214" t="str">
        <f t="shared" si="654"/>
        <v/>
      </c>
      <c r="U357" s="208"/>
      <c r="V357" s="214" t="str">
        <f t="shared" si="655"/>
        <v/>
      </c>
      <c r="W357" s="208"/>
      <c r="X357" s="214" t="str">
        <f t="shared" si="656"/>
        <v/>
      </c>
      <c r="Y357" s="208"/>
      <c r="Z357" s="214" t="str">
        <f t="shared" si="657"/>
        <v/>
      </c>
      <c r="AA357" s="208"/>
      <c r="AB357" s="214" t="str">
        <f t="shared" si="658"/>
        <v/>
      </c>
      <c r="AC357" s="208"/>
      <c r="AD357" s="214" t="str">
        <f t="shared" si="659"/>
        <v/>
      </c>
      <c r="AE357" s="208"/>
      <c r="AF357" s="214" t="str">
        <f t="shared" si="660"/>
        <v/>
      </c>
      <c r="AG357" s="208"/>
      <c r="AH357" s="214" t="str">
        <f t="shared" si="661"/>
        <v/>
      </c>
      <c r="AI357" s="208"/>
      <c r="AJ357" s="214" t="str">
        <f t="shared" si="662"/>
        <v/>
      </c>
      <c r="AK357" s="208"/>
      <c r="AL357" s="214" t="str">
        <f t="shared" si="663"/>
        <v/>
      </c>
      <c r="AM357" s="208"/>
      <c r="AN357" s="214" t="str">
        <f t="shared" si="664"/>
        <v/>
      </c>
      <c r="AO357" s="208"/>
      <c r="AP357" s="214" t="str">
        <f t="shared" si="665"/>
        <v/>
      </c>
      <c r="AQ357" s="229"/>
      <c r="AR357" s="227">
        <f t="shared" si="666"/>
        <v>0</v>
      </c>
      <c r="AS357" s="228"/>
      <c r="AT357" s="229"/>
      <c r="AU357" s="227">
        <f t="shared" si="667"/>
        <v>0</v>
      </c>
      <c r="AV357" s="228"/>
      <c r="AW357" s="229"/>
      <c r="AX357" s="227">
        <f t="shared" si="668"/>
        <v>0</v>
      </c>
      <c r="AY357" s="228"/>
      <c r="AZ357" s="229"/>
      <c r="BA357" s="227">
        <f t="shared" si="669"/>
        <v>0</v>
      </c>
      <c r="BB357" s="228"/>
      <c r="BC357" s="229"/>
      <c r="BD357" s="227">
        <f t="shared" si="670"/>
        <v>0</v>
      </c>
      <c r="BE357" s="228"/>
      <c r="BF357" s="229"/>
      <c r="BG357" s="227">
        <f t="shared" si="671"/>
        <v>0</v>
      </c>
      <c r="BH357" s="228"/>
      <c r="BI357" s="229"/>
      <c r="BJ357" s="227">
        <f t="shared" si="672"/>
        <v>0</v>
      </c>
      <c r="BK357" s="228"/>
      <c r="BL357" s="229"/>
      <c r="BM357" s="227">
        <f t="shared" si="673"/>
        <v>0</v>
      </c>
      <c r="BN357" s="228"/>
      <c r="BO357" s="229"/>
      <c r="BP357" s="227">
        <f t="shared" si="674"/>
        <v>0</v>
      </c>
      <c r="BQ357" s="228"/>
      <c r="BR357" s="249"/>
      <c r="BS357" s="631">
        <f>BS354/BS348</f>
        <v>1</v>
      </c>
    </row>
    <row r="358" spans="1:71" ht="15" thickBot="1" x14ac:dyDescent="0.35">
      <c r="A358" s="616"/>
      <c r="B358" s="619"/>
      <c r="C358" s="651"/>
      <c r="D358" s="625"/>
      <c r="E358" s="628"/>
      <c r="F358" s="243" t="s">
        <v>64</v>
      </c>
      <c r="G358" s="220"/>
      <c r="H358" s="221" t="str">
        <f t="shared" si="648"/>
        <v/>
      </c>
      <c r="I358" s="220"/>
      <c r="J358" s="221" t="str">
        <f t="shared" si="649"/>
        <v/>
      </c>
      <c r="K358" s="220"/>
      <c r="L358" s="221" t="str">
        <f t="shared" si="650"/>
        <v/>
      </c>
      <c r="M358" s="220"/>
      <c r="N358" s="221" t="str">
        <f t="shared" si="651"/>
        <v/>
      </c>
      <c r="O358" s="220"/>
      <c r="P358" s="221" t="str">
        <f t="shared" si="652"/>
        <v/>
      </c>
      <c r="Q358" s="220"/>
      <c r="R358" s="221" t="str">
        <f t="shared" si="653"/>
        <v/>
      </c>
      <c r="S358" s="220"/>
      <c r="T358" s="221" t="str">
        <f t="shared" si="654"/>
        <v/>
      </c>
      <c r="U358" s="220"/>
      <c r="V358" s="221" t="str">
        <f t="shared" si="655"/>
        <v/>
      </c>
      <c r="W358" s="220"/>
      <c r="X358" s="221" t="str">
        <f t="shared" si="656"/>
        <v/>
      </c>
      <c r="Y358" s="220"/>
      <c r="Z358" s="221" t="str">
        <f t="shared" si="657"/>
        <v/>
      </c>
      <c r="AA358" s="220"/>
      <c r="AB358" s="221" t="str">
        <f t="shared" si="658"/>
        <v/>
      </c>
      <c r="AC358" s="220"/>
      <c r="AD358" s="221" t="str">
        <f t="shared" si="659"/>
        <v/>
      </c>
      <c r="AE358" s="220"/>
      <c r="AF358" s="221" t="str">
        <f t="shared" si="660"/>
        <v/>
      </c>
      <c r="AG358" s="220"/>
      <c r="AH358" s="221" t="str">
        <f t="shared" si="661"/>
        <v/>
      </c>
      <c r="AI358" s="220"/>
      <c r="AJ358" s="221" t="str">
        <f t="shared" si="662"/>
        <v/>
      </c>
      <c r="AK358" s="220"/>
      <c r="AL358" s="221" t="str">
        <f t="shared" si="663"/>
        <v/>
      </c>
      <c r="AM358" s="220"/>
      <c r="AN358" s="221" t="str">
        <f t="shared" si="664"/>
        <v/>
      </c>
      <c r="AO358" s="220"/>
      <c r="AP358" s="221" t="str">
        <f t="shared" si="665"/>
        <v/>
      </c>
      <c r="AQ358" s="231"/>
      <c r="AR358" s="232">
        <f t="shared" si="666"/>
        <v>0</v>
      </c>
      <c r="AS358" s="233"/>
      <c r="AT358" s="231"/>
      <c r="AU358" s="232">
        <f t="shared" si="667"/>
        <v>0</v>
      </c>
      <c r="AV358" s="233"/>
      <c r="AW358" s="231"/>
      <c r="AX358" s="232">
        <f t="shared" si="668"/>
        <v>0</v>
      </c>
      <c r="AY358" s="233"/>
      <c r="AZ358" s="231"/>
      <c r="BA358" s="232">
        <f t="shared" si="669"/>
        <v>0</v>
      </c>
      <c r="BB358" s="233"/>
      <c r="BC358" s="231"/>
      <c r="BD358" s="232">
        <f t="shared" si="670"/>
        <v>0</v>
      </c>
      <c r="BE358" s="233"/>
      <c r="BF358" s="231"/>
      <c r="BG358" s="232">
        <f t="shared" si="671"/>
        <v>0</v>
      </c>
      <c r="BH358" s="233"/>
      <c r="BI358" s="231"/>
      <c r="BJ358" s="232">
        <f t="shared" si="672"/>
        <v>0</v>
      </c>
      <c r="BK358" s="233"/>
      <c r="BL358" s="231"/>
      <c r="BM358" s="232">
        <f t="shared" si="673"/>
        <v>0</v>
      </c>
      <c r="BN358" s="233"/>
      <c r="BO358" s="231"/>
      <c r="BP358" s="232">
        <f t="shared" si="674"/>
        <v>0</v>
      </c>
      <c r="BQ358" s="233"/>
      <c r="BR358" s="250"/>
      <c r="BS358" s="632"/>
    </row>
    <row r="359" spans="1:71" ht="15" hidden="1" customHeight="1" x14ac:dyDescent="0.25">
      <c r="A359" s="643" t="s">
        <v>27</v>
      </c>
      <c r="B359" s="645" t="s">
        <v>28</v>
      </c>
      <c r="C359" s="645" t="s">
        <v>154</v>
      </c>
      <c r="D359" s="645" t="s">
        <v>30</v>
      </c>
      <c r="E359" s="635" t="s">
        <v>31</v>
      </c>
      <c r="F359" s="652" t="s">
        <v>32</v>
      </c>
      <c r="G359" s="639" t="s">
        <v>33</v>
      </c>
      <c r="H359" s="641" t="s">
        <v>34</v>
      </c>
      <c r="I359" s="639" t="s">
        <v>33</v>
      </c>
      <c r="J359" s="641" t="s">
        <v>34</v>
      </c>
      <c r="K359" s="639" t="s">
        <v>33</v>
      </c>
      <c r="L359" s="641" t="s">
        <v>34</v>
      </c>
      <c r="M359" s="639" t="s">
        <v>33</v>
      </c>
      <c r="N359" s="641" t="s">
        <v>34</v>
      </c>
      <c r="O359" s="639" t="s">
        <v>33</v>
      </c>
      <c r="P359" s="641" t="s">
        <v>34</v>
      </c>
      <c r="Q359" s="639" t="s">
        <v>33</v>
      </c>
      <c r="R359" s="641" t="s">
        <v>34</v>
      </c>
      <c r="S359" s="639" t="s">
        <v>33</v>
      </c>
      <c r="T359" s="641" t="s">
        <v>34</v>
      </c>
      <c r="U359" s="639" t="s">
        <v>33</v>
      </c>
      <c r="V359" s="641" t="s">
        <v>34</v>
      </c>
      <c r="W359" s="639" t="s">
        <v>33</v>
      </c>
      <c r="X359" s="641" t="s">
        <v>34</v>
      </c>
      <c r="Y359" s="639" t="s">
        <v>33</v>
      </c>
      <c r="Z359" s="641" t="s">
        <v>34</v>
      </c>
      <c r="AA359" s="639" t="s">
        <v>33</v>
      </c>
      <c r="AB359" s="641" t="s">
        <v>34</v>
      </c>
      <c r="AC359" s="639" t="s">
        <v>33</v>
      </c>
      <c r="AD359" s="641" t="s">
        <v>34</v>
      </c>
      <c r="AE359" s="639" t="s">
        <v>33</v>
      </c>
      <c r="AF359" s="641" t="s">
        <v>34</v>
      </c>
      <c r="AG359" s="639" t="s">
        <v>33</v>
      </c>
      <c r="AH359" s="641" t="s">
        <v>34</v>
      </c>
      <c r="AI359" s="639" t="s">
        <v>33</v>
      </c>
      <c r="AJ359" s="641" t="s">
        <v>34</v>
      </c>
      <c r="AK359" s="639" t="s">
        <v>33</v>
      </c>
      <c r="AL359" s="641" t="s">
        <v>34</v>
      </c>
      <c r="AM359" s="639" t="s">
        <v>33</v>
      </c>
      <c r="AN359" s="641" t="s">
        <v>34</v>
      </c>
      <c r="AO359" s="639" t="s">
        <v>33</v>
      </c>
      <c r="AP359" s="641" t="s">
        <v>34</v>
      </c>
      <c r="AQ359" s="633" t="s">
        <v>33</v>
      </c>
      <c r="AR359" s="635" t="s">
        <v>35</v>
      </c>
      <c r="AS359" s="637" t="s">
        <v>34</v>
      </c>
      <c r="AT359" s="633" t="s">
        <v>33</v>
      </c>
      <c r="AU359" s="635" t="s">
        <v>35</v>
      </c>
      <c r="AV359" s="637" t="s">
        <v>34</v>
      </c>
      <c r="AW359" s="633" t="s">
        <v>33</v>
      </c>
      <c r="AX359" s="635" t="s">
        <v>35</v>
      </c>
      <c r="AY359" s="637" t="s">
        <v>34</v>
      </c>
      <c r="AZ359" s="633" t="s">
        <v>33</v>
      </c>
      <c r="BA359" s="635" t="s">
        <v>35</v>
      </c>
      <c r="BB359" s="637" t="s">
        <v>34</v>
      </c>
      <c r="BC359" s="633" t="s">
        <v>33</v>
      </c>
      <c r="BD359" s="635" t="s">
        <v>35</v>
      </c>
      <c r="BE359" s="637" t="s">
        <v>34</v>
      </c>
      <c r="BF359" s="633" t="s">
        <v>33</v>
      </c>
      <c r="BG359" s="635" t="s">
        <v>35</v>
      </c>
      <c r="BH359" s="637" t="s">
        <v>34</v>
      </c>
      <c r="BI359" s="633" t="s">
        <v>33</v>
      </c>
      <c r="BJ359" s="635" t="s">
        <v>35</v>
      </c>
      <c r="BK359" s="637" t="s">
        <v>34</v>
      </c>
      <c r="BL359" s="633" t="s">
        <v>33</v>
      </c>
      <c r="BM359" s="635" t="s">
        <v>35</v>
      </c>
      <c r="BN359" s="637" t="s">
        <v>34</v>
      </c>
      <c r="BO359" s="633" t="s">
        <v>33</v>
      </c>
      <c r="BP359" s="635" t="s">
        <v>35</v>
      </c>
      <c r="BQ359" s="637" t="s">
        <v>34</v>
      </c>
      <c r="BR359" s="610" t="s">
        <v>33</v>
      </c>
      <c r="BS359" s="612" t="s">
        <v>36</v>
      </c>
    </row>
    <row r="360" spans="1:71" ht="15" hidden="1" customHeight="1" x14ac:dyDescent="0.25">
      <c r="A360" s="644"/>
      <c r="B360" s="646"/>
      <c r="C360" s="646"/>
      <c r="D360" s="646"/>
      <c r="E360" s="636"/>
      <c r="F360" s="648"/>
      <c r="G360" s="640"/>
      <c r="H360" s="642"/>
      <c r="I360" s="640"/>
      <c r="J360" s="642"/>
      <c r="K360" s="640"/>
      <c r="L360" s="642"/>
      <c r="M360" s="640"/>
      <c r="N360" s="642"/>
      <c r="O360" s="640"/>
      <c r="P360" s="642"/>
      <c r="Q360" s="640"/>
      <c r="R360" s="642"/>
      <c r="S360" s="640"/>
      <c r="T360" s="642"/>
      <c r="U360" s="640"/>
      <c r="V360" s="642"/>
      <c r="W360" s="640"/>
      <c r="X360" s="642"/>
      <c r="Y360" s="640"/>
      <c r="Z360" s="642"/>
      <c r="AA360" s="640"/>
      <c r="AB360" s="642"/>
      <c r="AC360" s="640"/>
      <c r="AD360" s="642"/>
      <c r="AE360" s="640"/>
      <c r="AF360" s="642"/>
      <c r="AG360" s="640"/>
      <c r="AH360" s="642"/>
      <c r="AI360" s="640"/>
      <c r="AJ360" s="642"/>
      <c r="AK360" s="640"/>
      <c r="AL360" s="642"/>
      <c r="AM360" s="640"/>
      <c r="AN360" s="642"/>
      <c r="AO360" s="640"/>
      <c r="AP360" s="642"/>
      <c r="AQ360" s="634"/>
      <c r="AR360" s="636"/>
      <c r="AS360" s="638"/>
      <c r="AT360" s="634"/>
      <c r="AU360" s="636"/>
      <c r="AV360" s="638"/>
      <c r="AW360" s="634"/>
      <c r="AX360" s="636"/>
      <c r="AY360" s="638"/>
      <c r="AZ360" s="634"/>
      <c r="BA360" s="636"/>
      <c r="BB360" s="638"/>
      <c r="BC360" s="634"/>
      <c r="BD360" s="636"/>
      <c r="BE360" s="638"/>
      <c r="BF360" s="634"/>
      <c r="BG360" s="636"/>
      <c r="BH360" s="638"/>
      <c r="BI360" s="634"/>
      <c r="BJ360" s="636"/>
      <c r="BK360" s="638"/>
      <c r="BL360" s="634"/>
      <c r="BM360" s="636"/>
      <c r="BN360" s="638"/>
      <c r="BO360" s="634"/>
      <c r="BP360" s="636"/>
      <c r="BQ360" s="638"/>
      <c r="BR360" s="611"/>
      <c r="BS360" s="613"/>
    </row>
    <row r="361" spans="1:71" ht="15" hidden="1" customHeight="1" x14ac:dyDescent="0.25">
      <c r="A361" s="614" t="s">
        <v>205</v>
      </c>
      <c r="B361" s="617">
        <v>1493</v>
      </c>
      <c r="C361" s="649" t="s">
        <v>322</v>
      </c>
      <c r="D361" s="623" t="s">
        <v>206</v>
      </c>
      <c r="E361" s="626" t="s">
        <v>47</v>
      </c>
      <c r="F361" s="241" t="s">
        <v>41</v>
      </c>
      <c r="G361" s="208"/>
      <c r="H361" s="209" t="str">
        <f t="shared" ref="H361:H372" si="675">IF(G361&gt;0,G361,"")</f>
        <v/>
      </c>
      <c r="I361" s="208"/>
      <c r="J361" s="209" t="str">
        <f t="shared" ref="J361:J372" si="676">IF(I361&gt;0,I361,"")</f>
        <v/>
      </c>
      <c r="K361" s="208"/>
      <c r="L361" s="209" t="str">
        <f t="shared" ref="L361:L372" si="677">IF(K361&gt;0,K361,"")</f>
        <v/>
      </c>
      <c r="M361" s="208"/>
      <c r="N361" s="209" t="str">
        <f t="shared" ref="N361:N372" si="678">IF(M361&gt;0,M361,"")</f>
        <v/>
      </c>
      <c r="O361" s="208"/>
      <c r="P361" s="209" t="str">
        <f t="shared" ref="P361:P372" si="679">IF(O361&gt;0,O361,"")</f>
        <v/>
      </c>
      <c r="Q361" s="208"/>
      <c r="R361" s="209" t="str">
        <f t="shared" ref="R361:R372" si="680">IF(Q361&gt;0,Q361,"")</f>
        <v/>
      </c>
      <c r="S361" s="208"/>
      <c r="T361" s="209" t="str">
        <f t="shared" ref="T361:T372" si="681">IF(S361&gt;0,S361,"")</f>
        <v/>
      </c>
      <c r="U361" s="208"/>
      <c r="V361" s="209" t="str">
        <f t="shared" ref="V361:V372" si="682">IF(U361&gt;0,U361,"")</f>
        <v/>
      </c>
      <c r="W361" s="208"/>
      <c r="X361" s="209" t="str">
        <f t="shared" ref="X361:X372" si="683">IF(W361&gt;0,W361,"")</f>
        <v/>
      </c>
      <c r="Y361" s="208"/>
      <c r="Z361" s="209" t="str">
        <f t="shared" ref="Z361:Z372" si="684">IF(Y361&gt;0,Y361,"")</f>
        <v/>
      </c>
      <c r="AA361" s="208"/>
      <c r="AB361" s="209" t="str">
        <f t="shared" ref="AB361:AB372" si="685">IF(AA361&gt;0,AA361,"")</f>
        <v/>
      </c>
      <c r="AC361" s="208"/>
      <c r="AD361" s="209" t="str">
        <f t="shared" ref="AD361:AD372" si="686">IF(AC361&gt;0,AC361,"")</f>
        <v/>
      </c>
      <c r="AE361" s="208"/>
      <c r="AF361" s="209" t="str">
        <f t="shared" ref="AF361:AF372" si="687">IF(AE361&gt;0,AE361,"")</f>
        <v/>
      </c>
      <c r="AG361" s="208"/>
      <c r="AH361" s="209" t="str">
        <f t="shared" ref="AH361:AH372" si="688">IF(AG361&gt;0,AG361,"")</f>
        <v/>
      </c>
      <c r="AI361" s="208"/>
      <c r="AJ361" s="209" t="str">
        <f t="shared" ref="AJ361:AJ372" si="689">IF(AI361&gt;0,AI361,"")</f>
        <v/>
      </c>
      <c r="AK361" s="208"/>
      <c r="AL361" s="209" t="str">
        <f t="shared" ref="AL361:AL372" si="690">IF(AK361&gt;0,AK361,"")</f>
        <v/>
      </c>
      <c r="AM361" s="208"/>
      <c r="AN361" s="209" t="str">
        <f t="shared" ref="AN361:AN372" si="691">IF(AM361&gt;0,AM361,"")</f>
        <v/>
      </c>
      <c r="AO361" s="208"/>
      <c r="AP361" s="209" t="str">
        <f t="shared" ref="AP361:AP372" si="692">IF(AO361&gt;0,AO361,"")</f>
        <v/>
      </c>
      <c r="AQ361" s="229"/>
      <c r="AR361" s="225">
        <f t="shared" ref="AR361:AR372" si="693">AQ361-AS361</f>
        <v>0</v>
      </c>
      <c r="AS361" s="226"/>
      <c r="AT361" s="229"/>
      <c r="AU361" s="225">
        <f t="shared" ref="AU361:AU372" si="694">AT361-AV361</f>
        <v>0</v>
      </c>
      <c r="AV361" s="226"/>
      <c r="AW361" s="229"/>
      <c r="AX361" s="225">
        <f t="shared" ref="AX361:AX372" si="695">AW361-AY361</f>
        <v>0</v>
      </c>
      <c r="AY361" s="226"/>
      <c r="AZ361" s="229"/>
      <c r="BA361" s="225">
        <f t="shared" ref="BA361:BA372" si="696">AZ361-BB361</f>
        <v>0</v>
      </c>
      <c r="BB361" s="226"/>
      <c r="BC361" s="229"/>
      <c r="BD361" s="225">
        <f t="shared" ref="BD361:BD372" si="697">BC361-BE361</f>
        <v>0</v>
      </c>
      <c r="BE361" s="226"/>
      <c r="BF361" s="229"/>
      <c r="BG361" s="225">
        <f t="shared" ref="BG361:BG372" si="698">BF361-BH361</f>
        <v>0</v>
      </c>
      <c r="BH361" s="226"/>
      <c r="BI361" s="229"/>
      <c r="BJ361" s="225">
        <f t="shared" ref="BJ361:BJ372" si="699">BI361-BK361</f>
        <v>0</v>
      </c>
      <c r="BK361" s="226"/>
      <c r="BL361" s="229"/>
      <c r="BM361" s="225">
        <f t="shared" ref="BM361:BM372" si="700">BL361-BN361</f>
        <v>0</v>
      </c>
      <c r="BN361" s="226"/>
      <c r="BO361" s="229"/>
      <c r="BP361" s="225">
        <f t="shared" ref="BP361:BP372" si="701">BO361-BQ361</f>
        <v>0</v>
      </c>
      <c r="BQ361" s="226"/>
      <c r="BR361" s="249"/>
      <c r="BS361" s="213" t="s">
        <v>42</v>
      </c>
    </row>
    <row r="362" spans="1:71" ht="15" hidden="1" x14ac:dyDescent="0.25">
      <c r="A362" s="615"/>
      <c r="B362" s="618"/>
      <c r="C362" s="650"/>
      <c r="D362" s="624"/>
      <c r="E362" s="627"/>
      <c r="F362" s="242" t="s">
        <v>53</v>
      </c>
      <c r="G362" s="208"/>
      <c r="H362" s="214" t="str">
        <f t="shared" si="675"/>
        <v/>
      </c>
      <c r="I362" s="208"/>
      <c r="J362" s="214" t="str">
        <f t="shared" si="676"/>
        <v/>
      </c>
      <c r="K362" s="208"/>
      <c r="L362" s="214" t="str">
        <f t="shared" si="677"/>
        <v/>
      </c>
      <c r="M362" s="208"/>
      <c r="N362" s="214" t="str">
        <f t="shared" si="678"/>
        <v/>
      </c>
      <c r="O362" s="208"/>
      <c r="P362" s="214" t="str">
        <f t="shared" si="679"/>
        <v/>
      </c>
      <c r="Q362" s="208"/>
      <c r="R362" s="214" t="str">
        <f t="shared" si="680"/>
        <v/>
      </c>
      <c r="S362" s="208"/>
      <c r="T362" s="214" t="str">
        <f t="shared" si="681"/>
        <v/>
      </c>
      <c r="U362" s="208"/>
      <c r="V362" s="214" t="str">
        <f t="shared" si="682"/>
        <v/>
      </c>
      <c r="W362" s="208"/>
      <c r="X362" s="214" t="str">
        <f t="shared" si="683"/>
        <v/>
      </c>
      <c r="Y362" s="208"/>
      <c r="Z362" s="214" t="str">
        <f t="shared" si="684"/>
        <v/>
      </c>
      <c r="AA362" s="208"/>
      <c r="AB362" s="214" t="str">
        <f t="shared" si="685"/>
        <v/>
      </c>
      <c r="AC362" s="208"/>
      <c r="AD362" s="214" t="str">
        <f t="shared" si="686"/>
        <v/>
      </c>
      <c r="AE362" s="208"/>
      <c r="AF362" s="214" t="str">
        <f t="shared" si="687"/>
        <v/>
      </c>
      <c r="AG362" s="208"/>
      <c r="AH362" s="214" t="str">
        <f t="shared" si="688"/>
        <v/>
      </c>
      <c r="AI362" s="208"/>
      <c r="AJ362" s="214" t="str">
        <f t="shared" si="689"/>
        <v/>
      </c>
      <c r="AK362" s="208"/>
      <c r="AL362" s="214" t="str">
        <f t="shared" si="690"/>
        <v/>
      </c>
      <c r="AM362" s="208"/>
      <c r="AN362" s="214" t="str">
        <f t="shared" si="691"/>
        <v/>
      </c>
      <c r="AO362" s="208"/>
      <c r="AP362" s="214" t="str">
        <f t="shared" si="692"/>
        <v/>
      </c>
      <c r="AQ362" s="229"/>
      <c r="AR362" s="227">
        <f t="shared" si="693"/>
        <v>0</v>
      </c>
      <c r="AS362" s="228"/>
      <c r="AT362" s="229"/>
      <c r="AU362" s="227">
        <f t="shared" si="694"/>
        <v>0</v>
      </c>
      <c r="AV362" s="228"/>
      <c r="AW362" s="229"/>
      <c r="AX362" s="227">
        <f t="shared" si="695"/>
        <v>0</v>
      </c>
      <c r="AY362" s="228"/>
      <c r="AZ362" s="229"/>
      <c r="BA362" s="227">
        <f t="shared" si="696"/>
        <v>0</v>
      </c>
      <c r="BB362" s="228"/>
      <c r="BC362" s="229"/>
      <c r="BD362" s="227">
        <f t="shared" si="697"/>
        <v>0</v>
      </c>
      <c r="BE362" s="228"/>
      <c r="BF362" s="229"/>
      <c r="BG362" s="227">
        <f t="shared" si="698"/>
        <v>0</v>
      </c>
      <c r="BH362" s="228"/>
      <c r="BI362" s="229"/>
      <c r="BJ362" s="227">
        <f t="shared" si="699"/>
        <v>0</v>
      </c>
      <c r="BK362" s="228"/>
      <c r="BL362" s="229"/>
      <c r="BM362" s="227">
        <f t="shared" si="700"/>
        <v>0</v>
      </c>
      <c r="BN362" s="228"/>
      <c r="BO362" s="229"/>
      <c r="BP362" s="227">
        <f t="shared" si="701"/>
        <v>0</v>
      </c>
      <c r="BQ362" s="228"/>
      <c r="BR362" s="249"/>
      <c r="BS362" s="629">
        <f>SUM(AQ361:AQ372,AT361:AT372,AW361:AW372,AZ361:AZ372,BC361:BC372,BR361:BR372)+SUM(AO361:AO372,AM361:AM372,AK361:AK372,AI361:AI372,AG361:AG372,AE361:AE372,AC361:AC372,AA361:AA372,Y361:Y372,W361:W372,U361:U372,S361:S372,Q359,Q361:Q372,O361:O372,M361:M372,K361:K372,I361:I372,G361:G372,Q359)</f>
        <v>4169591</v>
      </c>
    </row>
    <row r="363" spans="1:71" ht="15" hidden="1" x14ac:dyDescent="0.25">
      <c r="A363" s="615"/>
      <c r="B363" s="618"/>
      <c r="C363" s="650"/>
      <c r="D363" s="624"/>
      <c r="E363" s="627"/>
      <c r="F363" s="242" t="s">
        <v>54</v>
      </c>
      <c r="G363" s="208"/>
      <c r="H363" s="214" t="str">
        <f t="shared" si="675"/>
        <v/>
      </c>
      <c r="I363" s="208"/>
      <c r="J363" s="214" t="str">
        <f t="shared" si="676"/>
        <v/>
      </c>
      <c r="K363" s="208"/>
      <c r="L363" s="214" t="str">
        <f t="shared" si="677"/>
        <v/>
      </c>
      <c r="M363" s="208"/>
      <c r="N363" s="214" t="str">
        <f t="shared" si="678"/>
        <v/>
      </c>
      <c r="O363" s="208"/>
      <c r="P363" s="214" t="str">
        <f t="shared" si="679"/>
        <v/>
      </c>
      <c r="Q363" s="208"/>
      <c r="R363" s="214" t="str">
        <f t="shared" si="680"/>
        <v/>
      </c>
      <c r="S363" s="208"/>
      <c r="T363" s="214" t="str">
        <f t="shared" si="681"/>
        <v/>
      </c>
      <c r="U363" s="208"/>
      <c r="V363" s="214" t="str">
        <f t="shared" si="682"/>
        <v/>
      </c>
      <c r="W363" s="208"/>
      <c r="X363" s="214" t="str">
        <f t="shared" si="683"/>
        <v/>
      </c>
      <c r="Y363" s="208"/>
      <c r="Z363" s="214" t="str">
        <f t="shared" si="684"/>
        <v/>
      </c>
      <c r="AA363" s="208"/>
      <c r="AB363" s="214" t="str">
        <f t="shared" si="685"/>
        <v/>
      </c>
      <c r="AC363" s="208"/>
      <c r="AD363" s="214" t="str">
        <f t="shared" si="686"/>
        <v/>
      </c>
      <c r="AE363" s="208"/>
      <c r="AF363" s="214" t="str">
        <f t="shared" si="687"/>
        <v/>
      </c>
      <c r="AG363" s="208"/>
      <c r="AH363" s="214" t="str">
        <f t="shared" si="688"/>
        <v/>
      </c>
      <c r="AI363" s="208">
        <v>100000</v>
      </c>
      <c r="AJ363" s="214">
        <f t="shared" si="689"/>
        <v>100000</v>
      </c>
      <c r="AK363" s="208">
        <v>50000</v>
      </c>
      <c r="AL363" s="214">
        <f t="shared" si="690"/>
        <v>50000</v>
      </c>
      <c r="AM363" s="208"/>
      <c r="AN363" s="214" t="str">
        <f t="shared" si="691"/>
        <v/>
      </c>
      <c r="AO363" s="208">
        <v>24571</v>
      </c>
      <c r="AP363" s="214">
        <f t="shared" si="692"/>
        <v>24571</v>
      </c>
      <c r="AQ363" s="229">
        <v>20000</v>
      </c>
      <c r="AR363" s="227">
        <f t="shared" si="693"/>
        <v>-4571</v>
      </c>
      <c r="AS363" s="228">
        <v>24571</v>
      </c>
      <c r="AT363" s="229"/>
      <c r="AU363" s="227">
        <f t="shared" si="694"/>
        <v>0</v>
      </c>
      <c r="AV363" s="228"/>
      <c r="AW363" s="229"/>
      <c r="AX363" s="227">
        <f t="shared" si="695"/>
        <v>0</v>
      </c>
      <c r="AY363" s="228"/>
      <c r="AZ363" s="229"/>
      <c r="BA363" s="227">
        <f t="shared" si="696"/>
        <v>0</v>
      </c>
      <c r="BB363" s="228"/>
      <c r="BC363" s="229"/>
      <c r="BD363" s="227">
        <f t="shared" si="697"/>
        <v>0</v>
      </c>
      <c r="BE363" s="228"/>
      <c r="BF363" s="229"/>
      <c r="BG363" s="227">
        <f t="shared" si="698"/>
        <v>0</v>
      </c>
      <c r="BH363" s="228"/>
      <c r="BI363" s="229"/>
      <c r="BJ363" s="227">
        <f t="shared" si="699"/>
        <v>0</v>
      </c>
      <c r="BK363" s="228"/>
      <c r="BL363" s="229"/>
      <c r="BM363" s="227">
        <f t="shared" si="700"/>
        <v>0</v>
      </c>
      <c r="BN363" s="228"/>
      <c r="BO363" s="229"/>
      <c r="BP363" s="227">
        <f t="shared" si="701"/>
        <v>0</v>
      </c>
      <c r="BQ363" s="228"/>
      <c r="BR363" s="249"/>
      <c r="BS363" s="629"/>
    </row>
    <row r="364" spans="1:71" ht="15" hidden="1" x14ac:dyDescent="0.25">
      <c r="A364" s="615"/>
      <c r="B364" s="618"/>
      <c r="C364" s="650"/>
      <c r="D364" s="624"/>
      <c r="E364" s="627"/>
      <c r="F364" s="242" t="s">
        <v>55</v>
      </c>
      <c r="G364" s="208"/>
      <c r="H364" s="217" t="str">
        <f t="shared" si="675"/>
        <v/>
      </c>
      <c r="I364" s="208"/>
      <c r="J364" s="217" t="str">
        <f t="shared" si="676"/>
        <v/>
      </c>
      <c r="K364" s="208"/>
      <c r="L364" s="217" t="str">
        <f t="shared" si="677"/>
        <v/>
      </c>
      <c r="M364" s="208"/>
      <c r="N364" s="217" t="str">
        <f t="shared" si="678"/>
        <v/>
      </c>
      <c r="O364" s="208"/>
      <c r="P364" s="217" t="str">
        <f t="shared" si="679"/>
        <v/>
      </c>
      <c r="Q364" s="208"/>
      <c r="R364" s="217" t="str">
        <f t="shared" si="680"/>
        <v/>
      </c>
      <c r="S364" s="208"/>
      <c r="T364" s="217" t="str">
        <f t="shared" si="681"/>
        <v/>
      </c>
      <c r="U364" s="208"/>
      <c r="V364" s="217" t="str">
        <f t="shared" si="682"/>
        <v/>
      </c>
      <c r="W364" s="208"/>
      <c r="X364" s="217" t="str">
        <f t="shared" si="683"/>
        <v/>
      </c>
      <c r="Y364" s="208"/>
      <c r="Z364" s="217" t="str">
        <f t="shared" si="684"/>
        <v/>
      </c>
      <c r="AA364" s="208"/>
      <c r="AB364" s="217" t="str">
        <f t="shared" si="685"/>
        <v/>
      </c>
      <c r="AC364" s="208"/>
      <c r="AD364" s="217" t="str">
        <f t="shared" si="686"/>
        <v/>
      </c>
      <c r="AE364" s="208"/>
      <c r="AF364" s="217" t="str">
        <f t="shared" si="687"/>
        <v/>
      </c>
      <c r="AG364" s="208"/>
      <c r="AH364" s="217" t="str">
        <f t="shared" si="688"/>
        <v/>
      </c>
      <c r="AI364" s="208"/>
      <c r="AJ364" s="217" t="str">
        <f t="shared" si="689"/>
        <v/>
      </c>
      <c r="AK364" s="208">
        <v>250000</v>
      </c>
      <c r="AL364" s="217">
        <f t="shared" si="690"/>
        <v>250000</v>
      </c>
      <c r="AM364" s="208"/>
      <c r="AN364" s="217" t="str">
        <f t="shared" si="691"/>
        <v/>
      </c>
      <c r="AO364" s="208"/>
      <c r="AP364" s="217" t="str">
        <f t="shared" si="692"/>
        <v/>
      </c>
      <c r="AQ364" s="229"/>
      <c r="AR364" s="227">
        <f t="shared" si="693"/>
        <v>0</v>
      </c>
      <c r="AS364" s="228"/>
      <c r="AT364" s="229"/>
      <c r="AU364" s="227">
        <f t="shared" si="694"/>
        <v>0</v>
      </c>
      <c r="AV364" s="228"/>
      <c r="AW364" s="229"/>
      <c r="AX364" s="227">
        <f t="shared" si="695"/>
        <v>0</v>
      </c>
      <c r="AY364" s="228"/>
      <c r="AZ364" s="229"/>
      <c r="BA364" s="227">
        <f t="shared" si="696"/>
        <v>0</v>
      </c>
      <c r="BB364" s="228"/>
      <c r="BC364" s="229"/>
      <c r="BD364" s="227">
        <f t="shared" si="697"/>
        <v>0</v>
      </c>
      <c r="BE364" s="228"/>
      <c r="BF364" s="229"/>
      <c r="BG364" s="227">
        <f t="shared" si="698"/>
        <v>0</v>
      </c>
      <c r="BH364" s="228"/>
      <c r="BI364" s="229"/>
      <c r="BJ364" s="227">
        <f t="shared" si="699"/>
        <v>0</v>
      </c>
      <c r="BK364" s="228"/>
      <c r="BL364" s="229"/>
      <c r="BM364" s="227">
        <f t="shared" si="700"/>
        <v>0</v>
      </c>
      <c r="BN364" s="228"/>
      <c r="BO364" s="229"/>
      <c r="BP364" s="227">
        <f t="shared" si="701"/>
        <v>0</v>
      </c>
      <c r="BQ364" s="228"/>
      <c r="BR364" s="249"/>
      <c r="BS364" s="218" t="s">
        <v>43</v>
      </c>
    </row>
    <row r="365" spans="1:71" ht="15" hidden="1" x14ac:dyDescent="0.25">
      <c r="A365" s="615"/>
      <c r="B365" s="618"/>
      <c r="C365" s="650"/>
      <c r="D365" s="624"/>
      <c r="E365" s="627"/>
      <c r="F365" s="242" t="s">
        <v>56</v>
      </c>
      <c r="G365" s="208"/>
      <c r="H365" s="217" t="str">
        <f t="shared" si="675"/>
        <v/>
      </c>
      <c r="I365" s="208"/>
      <c r="J365" s="217" t="str">
        <f t="shared" si="676"/>
        <v/>
      </c>
      <c r="K365" s="208"/>
      <c r="L365" s="217" t="str">
        <f t="shared" si="677"/>
        <v/>
      </c>
      <c r="M365" s="208"/>
      <c r="N365" s="217" t="str">
        <f t="shared" si="678"/>
        <v/>
      </c>
      <c r="O365" s="208"/>
      <c r="P365" s="217" t="str">
        <f t="shared" si="679"/>
        <v/>
      </c>
      <c r="Q365" s="208"/>
      <c r="R365" s="217" t="str">
        <f t="shared" si="680"/>
        <v/>
      </c>
      <c r="S365" s="208"/>
      <c r="T365" s="217" t="str">
        <f t="shared" si="681"/>
        <v/>
      </c>
      <c r="U365" s="208"/>
      <c r="V365" s="217" t="str">
        <f t="shared" si="682"/>
        <v/>
      </c>
      <c r="W365" s="208"/>
      <c r="X365" s="217" t="str">
        <f t="shared" si="683"/>
        <v/>
      </c>
      <c r="Y365" s="208"/>
      <c r="Z365" s="217" t="str">
        <f t="shared" si="684"/>
        <v/>
      </c>
      <c r="AA365" s="208"/>
      <c r="AB365" s="217" t="str">
        <f t="shared" si="685"/>
        <v/>
      </c>
      <c r="AC365" s="208"/>
      <c r="AD365" s="217" t="str">
        <f t="shared" si="686"/>
        <v/>
      </c>
      <c r="AE365" s="208"/>
      <c r="AF365" s="217" t="str">
        <f t="shared" si="687"/>
        <v/>
      </c>
      <c r="AG365" s="208"/>
      <c r="AH365" s="217" t="str">
        <f t="shared" si="688"/>
        <v/>
      </c>
      <c r="AI365" s="208"/>
      <c r="AJ365" s="217" t="str">
        <f t="shared" si="689"/>
        <v/>
      </c>
      <c r="AK365" s="208"/>
      <c r="AL365" s="217" t="str">
        <f t="shared" si="690"/>
        <v/>
      </c>
      <c r="AM365" s="208"/>
      <c r="AN365" s="217" t="str">
        <f t="shared" si="691"/>
        <v/>
      </c>
      <c r="AO365" s="208">
        <v>465000</v>
      </c>
      <c r="AP365" s="217">
        <f t="shared" si="692"/>
        <v>465000</v>
      </c>
      <c r="AQ365" s="229"/>
      <c r="AR365" s="227">
        <f t="shared" si="693"/>
        <v>0</v>
      </c>
      <c r="AS365" s="228"/>
      <c r="AT365" s="229"/>
      <c r="AU365" s="227">
        <f t="shared" si="694"/>
        <v>0</v>
      </c>
      <c r="AV365" s="228"/>
      <c r="AW365" s="229"/>
      <c r="AX365" s="227">
        <f t="shared" si="695"/>
        <v>0</v>
      </c>
      <c r="AY365" s="228"/>
      <c r="AZ365" s="229"/>
      <c r="BA365" s="227">
        <f t="shared" si="696"/>
        <v>0</v>
      </c>
      <c r="BB365" s="228"/>
      <c r="BC365" s="229"/>
      <c r="BD365" s="227">
        <f t="shared" si="697"/>
        <v>0</v>
      </c>
      <c r="BE365" s="228"/>
      <c r="BF365" s="229"/>
      <c r="BG365" s="227">
        <f t="shared" si="698"/>
        <v>0</v>
      </c>
      <c r="BH365" s="228"/>
      <c r="BI365" s="229"/>
      <c r="BJ365" s="227">
        <f t="shared" si="699"/>
        <v>0</v>
      </c>
      <c r="BK365" s="228"/>
      <c r="BL365" s="229"/>
      <c r="BM365" s="227">
        <f t="shared" si="700"/>
        <v>0</v>
      </c>
      <c r="BN365" s="228"/>
      <c r="BO365" s="229"/>
      <c r="BP365" s="227">
        <f t="shared" si="701"/>
        <v>0</v>
      </c>
      <c r="BQ365" s="228"/>
      <c r="BR365" s="249"/>
      <c r="BS365" s="629">
        <f>SUM(AR361:AR372,AU361:AU372,AX361:AX372,BA361:BA372,BD361:BD372)</f>
        <v>-4571</v>
      </c>
    </row>
    <row r="366" spans="1:71" ht="15" hidden="1" x14ac:dyDescent="0.25">
      <c r="A366" s="615"/>
      <c r="B366" s="618"/>
      <c r="C366" s="650"/>
      <c r="D366" s="624"/>
      <c r="E366" s="627"/>
      <c r="F366" s="242" t="s">
        <v>57</v>
      </c>
      <c r="G366" s="208"/>
      <c r="H366" s="214" t="str">
        <f t="shared" si="675"/>
        <v/>
      </c>
      <c r="I366" s="208"/>
      <c r="J366" s="214" t="str">
        <f t="shared" si="676"/>
        <v/>
      </c>
      <c r="K366" s="208"/>
      <c r="L366" s="214" t="str">
        <f t="shared" si="677"/>
        <v/>
      </c>
      <c r="M366" s="208"/>
      <c r="N366" s="214" t="str">
        <f t="shared" si="678"/>
        <v/>
      </c>
      <c r="O366" s="208"/>
      <c r="P366" s="214" t="str">
        <f t="shared" si="679"/>
        <v/>
      </c>
      <c r="Q366" s="208"/>
      <c r="R366" s="214" t="str">
        <f t="shared" si="680"/>
        <v/>
      </c>
      <c r="S366" s="208"/>
      <c r="T366" s="214" t="str">
        <f t="shared" si="681"/>
        <v/>
      </c>
      <c r="U366" s="208"/>
      <c r="V366" s="214" t="str">
        <f t="shared" si="682"/>
        <v/>
      </c>
      <c r="W366" s="208"/>
      <c r="X366" s="214" t="str">
        <f t="shared" si="683"/>
        <v/>
      </c>
      <c r="Y366" s="208"/>
      <c r="Z366" s="214" t="str">
        <f t="shared" si="684"/>
        <v/>
      </c>
      <c r="AA366" s="208"/>
      <c r="AB366" s="214" t="str">
        <f t="shared" si="685"/>
        <v/>
      </c>
      <c r="AC366" s="208"/>
      <c r="AD366" s="214" t="str">
        <f t="shared" si="686"/>
        <v/>
      </c>
      <c r="AE366" s="208"/>
      <c r="AF366" s="214" t="str">
        <f t="shared" si="687"/>
        <v/>
      </c>
      <c r="AG366" s="208"/>
      <c r="AH366" s="214" t="str">
        <f t="shared" si="688"/>
        <v/>
      </c>
      <c r="AI366" s="208"/>
      <c r="AJ366" s="214" t="str">
        <f t="shared" si="689"/>
        <v/>
      </c>
      <c r="AK366" s="208"/>
      <c r="AL366" s="214" t="str">
        <f t="shared" si="690"/>
        <v/>
      </c>
      <c r="AM366" s="208">
        <v>0</v>
      </c>
      <c r="AN366" s="214" t="str">
        <f t="shared" si="691"/>
        <v/>
      </c>
      <c r="AO366" s="208">
        <v>3260020</v>
      </c>
      <c r="AP366" s="214">
        <f t="shared" si="692"/>
        <v>3260020</v>
      </c>
      <c r="AQ366" s="229"/>
      <c r="AR366" s="227">
        <f t="shared" si="693"/>
        <v>0</v>
      </c>
      <c r="AS366" s="228"/>
      <c r="AT366" s="229"/>
      <c r="AU366" s="227">
        <f t="shared" si="694"/>
        <v>0</v>
      </c>
      <c r="AV366" s="228"/>
      <c r="AW366" s="229"/>
      <c r="AX366" s="227">
        <f t="shared" si="695"/>
        <v>0</v>
      </c>
      <c r="AY366" s="228"/>
      <c r="AZ366" s="229"/>
      <c r="BA366" s="227">
        <f t="shared" si="696"/>
        <v>0</v>
      </c>
      <c r="BB366" s="228"/>
      <c r="BC366" s="229"/>
      <c r="BD366" s="227">
        <f t="shared" si="697"/>
        <v>0</v>
      </c>
      <c r="BE366" s="228"/>
      <c r="BF366" s="229"/>
      <c r="BG366" s="227">
        <f t="shared" si="698"/>
        <v>0</v>
      </c>
      <c r="BH366" s="228"/>
      <c r="BI366" s="229"/>
      <c r="BJ366" s="227">
        <f t="shared" si="699"/>
        <v>0</v>
      </c>
      <c r="BK366" s="228"/>
      <c r="BL366" s="229"/>
      <c r="BM366" s="227">
        <f t="shared" si="700"/>
        <v>0</v>
      </c>
      <c r="BN366" s="228"/>
      <c r="BO366" s="229"/>
      <c r="BP366" s="227">
        <f t="shared" si="701"/>
        <v>0</v>
      </c>
      <c r="BQ366" s="228"/>
      <c r="BR366" s="249"/>
      <c r="BS366" s="630"/>
    </row>
    <row r="367" spans="1:71" ht="15" hidden="1" x14ac:dyDescent="0.25">
      <c r="A367" s="615"/>
      <c r="B367" s="618"/>
      <c r="C367" s="650"/>
      <c r="D367" s="624"/>
      <c r="E367" s="627"/>
      <c r="F367" s="242" t="s">
        <v>58</v>
      </c>
      <c r="G367" s="208"/>
      <c r="H367" s="214" t="str">
        <f t="shared" si="675"/>
        <v/>
      </c>
      <c r="I367" s="208"/>
      <c r="J367" s="214" t="str">
        <f t="shared" si="676"/>
        <v/>
      </c>
      <c r="K367" s="208"/>
      <c r="L367" s="214" t="str">
        <f t="shared" si="677"/>
        <v/>
      </c>
      <c r="M367" s="208"/>
      <c r="N367" s="214" t="str">
        <f t="shared" si="678"/>
        <v/>
      </c>
      <c r="O367" s="208"/>
      <c r="P367" s="214" t="str">
        <f t="shared" si="679"/>
        <v/>
      </c>
      <c r="Q367" s="208"/>
      <c r="R367" s="214" t="str">
        <f t="shared" si="680"/>
        <v/>
      </c>
      <c r="S367" s="208"/>
      <c r="T367" s="214" t="str">
        <f t="shared" si="681"/>
        <v/>
      </c>
      <c r="U367" s="208"/>
      <c r="V367" s="214" t="str">
        <f t="shared" si="682"/>
        <v/>
      </c>
      <c r="W367" s="208"/>
      <c r="X367" s="214" t="str">
        <f t="shared" si="683"/>
        <v/>
      </c>
      <c r="Y367" s="208"/>
      <c r="Z367" s="214" t="str">
        <f t="shared" si="684"/>
        <v/>
      </c>
      <c r="AA367" s="208"/>
      <c r="AB367" s="214" t="str">
        <f t="shared" si="685"/>
        <v/>
      </c>
      <c r="AC367" s="208"/>
      <c r="AD367" s="214" t="str">
        <f t="shared" si="686"/>
        <v/>
      </c>
      <c r="AE367" s="208"/>
      <c r="AF367" s="214" t="str">
        <f t="shared" si="687"/>
        <v/>
      </c>
      <c r="AG367" s="208"/>
      <c r="AH367" s="214" t="str">
        <f t="shared" si="688"/>
        <v/>
      </c>
      <c r="AI367" s="208"/>
      <c r="AJ367" s="214" t="str">
        <f t="shared" si="689"/>
        <v/>
      </c>
      <c r="AK367" s="208"/>
      <c r="AL367" s="214" t="str">
        <f t="shared" si="690"/>
        <v/>
      </c>
      <c r="AM367" s="208"/>
      <c r="AN367" s="214" t="str">
        <f t="shared" si="691"/>
        <v/>
      </c>
      <c r="AO367" s="208"/>
      <c r="AP367" s="214" t="str">
        <f t="shared" si="692"/>
        <v/>
      </c>
      <c r="AQ367" s="229"/>
      <c r="AR367" s="227">
        <f t="shared" si="693"/>
        <v>0</v>
      </c>
      <c r="AS367" s="228"/>
      <c r="AT367" s="229"/>
      <c r="AU367" s="227">
        <f t="shared" si="694"/>
        <v>0</v>
      </c>
      <c r="AV367" s="228"/>
      <c r="AW367" s="229"/>
      <c r="AX367" s="227">
        <f t="shared" si="695"/>
        <v>0</v>
      </c>
      <c r="AY367" s="228"/>
      <c r="AZ367" s="229"/>
      <c r="BA367" s="227">
        <f t="shared" si="696"/>
        <v>0</v>
      </c>
      <c r="BB367" s="228"/>
      <c r="BC367" s="229"/>
      <c r="BD367" s="227">
        <f t="shared" si="697"/>
        <v>0</v>
      </c>
      <c r="BE367" s="228"/>
      <c r="BF367" s="229"/>
      <c r="BG367" s="227">
        <f t="shared" si="698"/>
        <v>0</v>
      </c>
      <c r="BH367" s="228"/>
      <c r="BI367" s="229"/>
      <c r="BJ367" s="227">
        <f t="shared" si="699"/>
        <v>0</v>
      </c>
      <c r="BK367" s="228"/>
      <c r="BL367" s="229"/>
      <c r="BM367" s="227">
        <f t="shared" si="700"/>
        <v>0</v>
      </c>
      <c r="BN367" s="228"/>
      <c r="BO367" s="229"/>
      <c r="BP367" s="227">
        <f t="shared" si="701"/>
        <v>0</v>
      </c>
      <c r="BQ367" s="228"/>
      <c r="BR367" s="249"/>
      <c r="BS367" s="218" t="s">
        <v>44</v>
      </c>
    </row>
    <row r="368" spans="1:71" ht="15" hidden="1" x14ac:dyDescent="0.25">
      <c r="A368" s="615"/>
      <c r="B368" s="618"/>
      <c r="C368" s="650"/>
      <c r="D368" s="624"/>
      <c r="E368" s="627"/>
      <c r="F368" s="242" t="s">
        <v>59</v>
      </c>
      <c r="G368" s="208"/>
      <c r="H368" s="214" t="str">
        <f t="shared" si="675"/>
        <v/>
      </c>
      <c r="I368" s="208"/>
      <c r="J368" s="214" t="str">
        <f t="shared" si="676"/>
        <v/>
      </c>
      <c r="K368" s="208"/>
      <c r="L368" s="214" t="str">
        <f t="shared" si="677"/>
        <v/>
      </c>
      <c r="M368" s="208"/>
      <c r="N368" s="214" t="str">
        <f t="shared" si="678"/>
        <v/>
      </c>
      <c r="O368" s="208"/>
      <c r="P368" s="214" t="str">
        <f t="shared" si="679"/>
        <v/>
      </c>
      <c r="Q368" s="208"/>
      <c r="R368" s="214" t="str">
        <f t="shared" si="680"/>
        <v/>
      </c>
      <c r="S368" s="208"/>
      <c r="T368" s="214" t="str">
        <f t="shared" si="681"/>
        <v/>
      </c>
      <c r="U368" s="208"/>
      <c r="V368" s="214" t="str">
        <f t="shared" si="682"/>
        <v/>
      </c>
      <c r="W368" s="208"/>
      <c r="X368" s="214" t="str">
        <f t="shared" si="683"/>
        <v/>
      </c>
      <c r="Y368" s="208"/>
      <c r="Z368" s="214" t="str">
        <f t="shared" si="684"/>
        <v/>
      </c>
      <c r="AA368" s="208"/>
      <c r="AB368" s="214" t="str">
        <f t="shared" si="685"/>
        <v/>
      </c>
      <c r="AC368" s="208"/>
      <c r="AD368" s="214" t="str">
        <f t="shared" si="686"/>
        <v/>
      </c>
      <c r="AE368" s="208"/>
      <c r="AF368" s="214" t="str">
        <f t="shared" si="687"/>
        <v/>
      </c>
      <c r="AG368" s="208"/>
      <c r="AH368" s="214" t="str">
        <f t="shared" si="688"/>
        <v/>
      </c>
      <c r="AI368" s="208"/>
      <c r="AJ368" s="214" t="str">
        <f t="shared" si="689"/>
        <v/>
      </c>
      <c r="AK368" s="208"/>
      <c r="AL368" s="214" t="str">
        <f t="shared" si="690"/>
        <v/>
      </c>
      <c r="AM368" s="208"/>
      <c r="AN368" s="214" t="str">
        <f t="shared" si="691"/>
        <v/>
      </c>
      <c r="AO368" s="208"/>
      <c r="AP368" s="214" t="str">
        <f t="shared" si="692"/>
        <v/>
      </c>
      <c r="AQ368" s="229"/>
      <c r="AR368" s="227">
        <f t="shared" si="693"/>
        <v>0</v>
      </c>
      <c r="AS368" s="228"/>
      <c r="AT368" s="229"/>
      <c r="AU368" s="227">
        <f t="shared" si="694"/>
        <v>0</v>
      </c>
      <c r="AV368" s="228"/>
      <c r="AW368" s="229"/>
      <c r="AX368" s="227">
        <f t="shared" si="695"/>
        <v>0</v>
      </c>
      <c r="AY368" s="228"/>
      <c r="AZ368" s="229"/>
      <c r="BA368" s="227">
        <f t="shared" si="696"/>
        <v>0</v>
      </c>
      <c r="BB368" s="228"/>
      <c r="BC368" s="229"/>
      <c r="BD368" s="227">
        <f t="shared" si="697"/>
        <v>0</v>
      </c>
      <c r="BE368" s="228"/>
      <c r="BF368" s="229"/>
      <c r="BG368" s="227">
        <f t="shared" si="698"/>
        <v>0</v>
      </c>
      <c r="BH368" s="228"/>
      <c r="BI368" s="229"/>
      <c r="BJ368" s="227">
        <f t="shared" si="699"/>
        <v>0</v>
      </c>
      <c r="BK368" s="228"/>
      <c r="BL368" s="229"/>
      <c r="BM368" s="227">
        <f t="shared" si="700"/>
        <v>0</v>
      </c>
      <c r="BN368" s="228"/>
      <c r="BO368" s="229"/>
      <c r="BP368" s="227">
        <f t="shared" si="701"/>
        <v>0</v>
      </c>
      <c r="BQ368" s="228"/>
      <c r="BR368" s="249"/>
      <c r="BS368" s="629">
        <f>SUM(AS361:AS372,AV361:AV372,AY361:AY372,BB361:BB372,BE361:BE372)+SUM(AP361:AP372,AN361:AN372,AL361:AL372,AJ361:AJ372,AH361:AH372,AF361:AF372,AD361:AD372,AB361:AB372,Z361:Z372,X361:X372,V361:V372,T361:T372,R361:R372,P361:P372,N361:N372,L361:L372,J361:J372,H361:H372)</f>
        <v>4174162</v>
      </c>
    </row>
    <row r="369" spans="1:71" ht="15" hidden="1" x14ac:dyDescent="0.25">
      <c r="A369" s="615"/>
      <c r="B369" s="618"/>
      <c r="C369" s="650"/>
      <c r="D369" s="624"/>
      <c r="E369" s="627"/>
      <c r="F369" s="242" t="s">
        <v>60</v>
      </c>
      <c r="G369" s="208"/>
      <c r="H369" s="214" t="str">
        <f t="shared" si="675"/>
        <v/>
      </c>
      <c r="I369" s="208"/>
      <c r="J369" s="214" t="str">
        <f t="shared" si="676"/>
        <v/>
      </c>
      <c r="K369" s="208"/>
      <c r="L369" s="214" t="str">
        <f t="shared" si="677"/>
        <v/>
      </c>
      <c r="M369" s="208"/>
      <c r="N369" s="214" t="str">
        <f t="shared" si="678"/>
        <v/>
      </c>
      <c r="O369" s="208"/>
      <c r="P369" s="214" t="str">
        <f t="shared" si="679"/>
        <v/>
      </c>
      <c r="Q369" s="208"/>
      <c r="R369" s="214" t="str">
        <f t="shared" si="680"/>
        <v/>
      </c>
      <c r="S369" s="208"/>
      <c r="T369" s="214" t="str">
        <f t="shared" si="681"/>
        <v/>
      </c>
      <c r="U369" s="208"/>
      <c r="V369" s="214" t="str">
        <f t="shared" si="682"/>
        <v/>
      </c>
      <c r="W369" s="208"/>
      <c r="X369" s="214" t="str">
        <f t="shared" si="683"/>
        <v/>
      </c>
      <c r="Y369" s="208"/>
      <c r="Z369" s="214" t="str">
        <f t="shared" si="684"/>
        <v/>
      </c>
      <c r="AA369" s="208"/>
      <c r="AB369" s="214" t="str">
        <f t="shared" si="685"/>
        <v/>
      </c>
      <c r="AC369" s="208"/>
      <c r="AD369" s="214" t="str">
        <f t="shared" si="686"/>
        <v/>
      </c>
      <c r="AE369" s="208"/>
      <c r="AF369" s="214" t="str">
        <f t="shared" si="687"/>
        <v/>
      </c>
      <c r="AG369" s="208"/>
      <c r="AH369" s="214" t="str">
        <f t="shared" si="688"/>
        <v/>
      </c>
      <c r="AI369" s="208"/>
      <c r="AJ369" s="214" t="str">
        <f t="shared" si="689"/>
        <v/>
      </c>
      <c r="AK369" s="208"/>
      <c r="AL369" s="214" t="str">
        <f t="shared" si="690"/>
        <v/>
      </c>
      <c r="AM369" s="208"/>
      <c r="AN369" s="214" t="str">
        <f t="shared" si="691"/>
        <v/>
      </c>
      <c r="AO369" s="208"/>
      <c r="AP369" s="214" t="str">
        <f t="shared" si="692"/>
        <v/>
      </c>
      <c r="AQ369" s="229"/>
      <c r="AR369" s="227">
        <f t="shared" si="693"/>
        <v>0</v>
      </c>
      <c r="AS369" s="228"/>
      <c r="AT369" s="229"/>
      <c r="AU369" s="227">
        <f t="shared" si="694"/>
        <v>0</v>
      </c>
      <c r="AV369" s="228"/>
      <c r="AW369" s="229"/>
      <c r="AX369" s="227">
        <f t="shared" si="695"/>
        <v>0</v>
      </c>
      <c r="AY369" s="228"/>
      <c r="AZ369" s="229"/>
      <c r="BA369" s="227">
        <f t="shared" si="696"/>
        <v>0</v>
      </c>
      <c r="BB369" s="228"/>
      <c r="BC369" s="229"/>
      <c r="BD369" s="227">
        <f t="shared" si="697"/>
        <v>0</v>
      </c>
      <c r="BE369" s="228"/>
      <c r="BF369" s="229"/>
      <c r="BG369" s="227">
        <f t="shared" si="698"/>
        <v>0</v>
      </c>
      <c r="BH369" s="228"/>
      <c r="BI369" s="229"/>
      <c r="BJ369" s="227">
        <f t="shared" si="699"/>
        <v>0</v>
      </c>
      <c r="BK369" s="228"/>
      <c r="BL369" s="229"/>
      <c r="BM369" s="227">
        <f t="shared" si="700"/>
        <v>0</v>
      </c>
      <c r="BN369" s="228"/>
      <c r="BO369" s="229"/>
      <c r="BP369" s="227">
        <f t="shared" si="701"/>
        <v>0</v>
      </c>
      <c r="BQ369" s="228"/>
      <c r="BR369" s="249"/>
      <c r="BS369" s="629"/>
    </row>
    <row r="370" spans="1:71" ht="15" hidden="1" x14ac:dyDescent="0.25">
      <c r="A370" s="615"/>
      <c r="B370" s="618"/>
      <c r="C370" s="650"/>
      <c r="D370" s="624"/>
      <c r="E370" s="627"/>
      <c r="F370" s="242" t="s">
        <v>61</v>
      </c>
      <c r="G370" s="208"/>
      <c r="H370" s="217" t="str">
        <f t="shared" si="675"/>
        <v/>
      </c>
      <c r="I370" s="208"/>
      <c r="J370" s="217" t="str">
        <f t="shared" si="676"/>
        <v/>
      </c>
      <c r="K370" s="208"/>
      <c r="L370" s="217" t="str">
        <f t="shared" si="677"/>
        <v/>
      </c>
      <c r="M370" s="208"/>
      <c r="N370" s="217" t="str">
        <f t="shared" si="678"/>
        <v/>
      </c>
      <c r="O370" s="208"/>
      <c r="P370" s="217" t="str">
        <f t="shared" si="679"/>
        <v/>
      </c>
      <c r="Q370" s="208"/>
      <c r="R370" s="217" t="str">
        <f t="shared" si="680"/>
        <v/>
      </c>
      <c r="S370" s="208"/>
      <c r="T370" s="217" t="str">
        <f t="shared" si="681"/>
        <v/>
      </c>
      <c r="U370" s="208"/>
      <c r="V370" s="217" t="str">
        <f t="shared" si="682"/>
        <v/>
      </c>
      <c r="W370" s="208"/>
      <c r="X370" s="217" t="str">
        <f t="shared" si="683"/>
        <v/>
      </c>
      <c r="Y370" s="208"/>
      <c r="Z370" s="217" t="str">
        <f t="shared" si="684"/>
        <v/>
      </c>
      <c r="AA370" s="208"/>
      <c r="AB370" s="217" t="str">
        <f t="shared" si="685"/>
        <v/>
      </c>
      <c r="AC370" s="208"/>
      <c r="AD370" s="217" t="str">
        <f t="shared" si="686"/>
        <v/>
      </c>
      <c r="AE370" s="208"/>
      <c r="AF370" s="217" t="str">
        <f t="shared" si="687"/>
        <v/>
      </c>
      <c r="AG370" s="208"/>
      <c r="AH370" s="217" t="str">
        <f t="shared" si="688"/>
        <v/>
      </c>
      <c r="AI370" s="208"/>
      <c r="AJ370" s="217" t="str">
        <f t="shared" si="689"/>
        <v/>
      </c>
      <c r="AK370" s="208"/>
      <c r="AL370" s="217" t="str">
        <f t="shared" si="690"/>
        <v/>
      </c>
      <c r="AM370" s="208"/>
      <c r="AN370" s="217" t="str">
        <f t="shared" si="691"/>
        <v/>
      </c>
      <c r="AO370" s="208"/>
      <c r="AP370" s="217" t="str">
        <f t="shared" si="692"/>
        <v/>
      </c>
      <c r="AQ370" s="229"/>
      <c r="AR370" s="227">
        <f t="shared" si="693"/>
        <v>0</v>
      </c>
      <c r="AS370" s="228"/>
      <c r="AT370" s="229"/>
      <c r="AU370" s="227">
        <f t="shared" si="694"/>
        <v>0</v>
      </c>
      <c r="AV370" s="228"/>
      <c r="AW370" s="229"/>
      <c r="AX370" s="227">
        <f t="shared" si="695"/>
        <v>0</v>
      </c>
      <c r="AY370" s="228"/>
      <c r="AZ370" s="229"/>
      <c r="BA370" s="227">
        <f t="shared" si="696"/>
        <v>0</v>
      </c>
      <c r="BB370" s="228"/>
      <c r="BC370" s="229"/>
      <c r="BD370" s="227">
        <f t="shared" si="697"/>
        <v>0</v>
      </c>
      <c r="BE370" s="228"/>
      <c r="BF370" s="229"/>
      <c r="BG370" s="227">
        <f t="shared" si="698"/>
        <v>0</v>
      </c>
      <c r="BH370" s="228"/>
      <c r="BI370" s="229"/>
      <c r="BJ370" s="227">
        <f t="shared" si="699"/>
        <v>0</v>
      </c>
      <c r="BK370" s="228"/>
      <c r="BL370" s="229"/>
      <c r="BM370" s="227">
        <f t="shared" si="700"/>
        <v>0</v>
      </c>
      <c r="BN370" s="228"/>
      <c r="BO370" s="229"/>
      <c r="BP370" s="227">
        <f t="shared" si="701"/>
        <v>0</v>
      </c>
      <c r="BQ370" s="228"/>
      <c r="BR370" s="249"/>
      <c r="BS370" s="218" t="s">
        <v>62</v>
      </c>
    </row>
    <row r="371" spans="1:71" ht="15" hidden="1" x14ac:dyDescent="0.25">
      <c r="A371" s="615"/>
      <c r="B371" s="618"/>
      <c r="C371" s="650"/>
      <c r="D371" s="624"/>
      <c r="E371" s="627"/>
      <c r="F371" s="242" t="s">
        <v>63</v>
      </c>
      <c r="G371" s="208"/>
      <c r="H371" s="214" t="str">
        <f t="shared" si="675"/>
        <v/>
      </c>
      <c r="I371" s="208"/>
      <c r="J371" s="214" t="str">
        <f t="shared" si="676"/>
        <v/>
      </c>
      <c r="K371" s="208"/>
      <c r="L371" s="214" t="str">
        <f t="shared" si="677"/>
        <v/>
      </c>
      <c r="M371" s="208"/>
      <c r="N371" s="214" t="str">
        <f t="shared" si="678"/>
        <v/>
      </c>
      <c r="O371" s="208"/>
      <c r="P371" s="214" t="str">
        <f t="shared" si="679"/>
        <v/>
      </c>
      <c r="Q371" s="208"/>
      <c r="R371" s="214" t="str">
        <f t="shared" si="680"/>
        <v/>
      </c>
      <c r="S371" s="208"/>
      <c r="T371" s="214" t="str">
        <f t="shared" si="681"/>
        <v/>
      </c>
      <c r="U371" s="208"/>
      <c r="V371" s="214" t="str">
        <f t="shared" si="682"/>
        <v/>
      </c>
      <c r="W371" s="208"/>
      <c r="X371" s="214" t="str">
        <f t="shared" si="683"/>
        <v/>
      </c>
      <c r="Y371" s="208"/>
      <c r="Z371" s="214" t="str">
        <f t="shared" si="684"/>
        <v/>
      </c>
      <c r="AA371" s="208"/>
      <c r="AB371" s="214" t="str">
        <f t="shared" si="685"/>
        <v/>
      </c>
      <c r="AC371" s="208"/>
      <c r="AD371" s="214" t="str">
        <f t="shared" si="686"/>
        <v/>
      </c>
      <c r="AE371" s="208"/>
      <c r="AF371" s="214" t="str">
        <f t="shared" si="687"/>
        <v/>
      </c>
      <c r="AG371" s="208"/>
      <c r="AH371" s="214" t="str">
        <f t="shared" si="688"/>
        <v/>
      </c>
      <c r="AI371" s="208"/>
      <c r="AJ371" s="214" t="str">
        <f t="shared" si="689"/>
        <v/>
      </c>
      <c r="AK371" s="208"/>
      <c r="AL371" s="214" t="str">
        <f t="shared" si="690"/>
        <v/>
      </c>
      <c r="AM371" s="208"/>
      <c r="AN371" s="214" t="str">
        <f t="shared" si="691"/>
        <v/>
      </c>
      <c r="AO371" s="208"/>
      <c r="AP371" s="214" t="str">
        <f t="shared" si="692"/>
        <v/>
      </c>
      <c r="AQ371" s="229"/>
      <c r="AR371" s="227">
        <f t="shared" si="693"/>
        <v>0</v>
      </c>
      <c r="AS371" s="228"/>
      <c r="AT371" s="229"/>
      <c r="AU371" s="227">
        <f t="shared" si="694"/>
        <v>0</v>
      </c>
      <c r="AV371" s="228"/>
      <c r="AW371" s="229"/>
      <c r="AX371" s="227">
        <f t="shared" si="695"/>
        <v>0</v>
      </c>
      <c r="AY371" s="228"/>
      <c r="AZ371" s="229"/>
      <c r="BA371" s="227">
        <f t="shared" si="696"/>
        <v>0</v>
      </c>
      <c r="BB371" s="228"/>
      <c r="BC371" s="229"/>
      <c r="BD371" s="227">
        <f t="shared" si="697"/>
        <v>0</v>
      </c>
      <c r="BE371" s="228"/>
      <c r="BF371" s="229"/>
      <c r="BG371" s="227">
        <f t="shared" si="698"/>
        <v>0</v>
      </c>
      <c r="BH371" s="228"/>
      <c r="BI371" s="229"/>
      <c r="BJ371" s="227">
        <f t="shared" si="699"/>
        <v>0</v>
      </c>
      <c r="BK371" s="228"/>
      <c r="BL371" s="229"/>
      <c r="BM371" s="227">
        <f t="shared" si="700"/>
        <v>0</v>
      </c>
      <c r="BN371" s="228"/>
      <c r="BO371" s="229"/>
      <c r="BP371" s="227">
        <f t="shared" si="701"/>
        <v>0</v>
      </c>
      <c r="BQ371" s="228"/>
      <c r="BR371" s="249"/>
      <c r="BS371" s="631">
        <f>BS368/BS362</f>
        <v>1.0010962705934467</v>
      </c>
    </row>
    <row r="372" spans="1:71" ht="15.75" hidden="1" thickBot="1" x14ac:dyDescent="0.3">
      <c r="A372" s="616"/>
      <c r="B372" s="619"/>
      <c r="C372" s="651"/>
      <c r="D372" s="625"/>
      <c r="E372" s="628"/>
      <c r="F372" s="243" t="s">
        <v>64</v>
      </c>
      <c r="G372" s="220"/>
      <c r="H372" s="221" t="str">
        <f t="shared" si="675"/>
        <v/>
      </c>
      <c r="I372" s="220"/>
      <c r="J372" s="221" t="str">
        <f t="shared" si="676"/>
        <v/>
      </c>
      <c r="K372" s="220"/>
      <c r="L372" s="221" t="str">
        <f t="shared" si="677"/>
        <v/>
      </c>
      <c r="M372" s="220"/>
      <c r="N372" s="221" t="str">
        <f t="shared" si="678"/>
        <v/>
      </c>
      <c r="O372" s="220"/>
      <c r="P372" s="221" t="str">
        <f t="shared" si="679"/>
        <v/>
      </c>
      <c r="Q372" s="220"/>
      <c r="R372" s="221" t="str">
        <f t="shared" si="680"/>
        <v/>
      </c>
      <c r="S372" s="220"/>
      <c r="T372" s="221" t="str">
        <f t="shared" si="681"/>
        <v/>
      </c>
      <c r="U372" s="220"/>
      <c r="V372" s="221" t="str">
        <f t="shared" si="682"/>
        <v/>
      </c>
      <c r="W372" s="220"/>
      <c r="X372" s="221" t="str">
        <f t="shared" si="683"/>
        <v/>
      </c>
      <c r="Y372" s="220"/>
      <c r="Z372" s="221" t="str">
        <f t="shared" si="684"/>
        <v/>
      </c>
      <c r="AA372" s="220"/>
      <c r="AB372" s="221" t="str">
        <f t="shared" si="685"/>
        <v/>
      </c>
      <c r="AC372" s="220"/>
      <c r="AD372" s="221" t="str">
        <f t="shared" si="686"/>
        <v/>
      </c>
      <c r="AE372" s="220"/>
      <c r="AF372" s="221" t="str">
        <f t="shared" si="687"/>
        <v/>
      </c>
      <c r="AG372" s="220"/>
      <c r="AH372" s="221" t="str">
        <f t="shared" si="688"/>
        <v/>
      </c>
      <c r="AI372" s="220"/>
      <c r="AJ372" s="221" t="str">
        <f t="shared" si="689"/>
        <v/>
      </c>
      <c r="AK372" s="220"/>
      <c r="AL372" s="221" t="str">
        <f t="shared" si="690"/>
        <v/>
      </c>
      <c r="AM372" s="220"/>
      <c r="AN372" s="221" t="str">
        <f t="shared" si="691"/>
        <v/>
      </c>
      <c r="AO372" s="220"/>
      <c r="AP372" s="221" t="str">
        <f t="shared" si="692"/>
        <v/>
      </c>
      <c r="AQ372" s="231"/>
      <c r="AR372" s="232">
        <f t="shared" si="693"/>
        <v>0</v>
      </c>
      <c r="AS372" s="233"/>
      <c r="AT372" s="231"/>
      <c r="AU372" s="232">
        <f t="shared" si="694"/>
        <v>0</v>
      </c>
      <c r="AV372" s="233"/>
      <c r="AW372" s="231"/>
      <c r="AX372" s="232">
        <f t="shared" si="695"/>
        <v>0</v>
      </c>
      <c r="AY372" s="233"/>
      <c r="AZ372" s="231"/>
      <c r="BA372" s="232">
        <f t="shared" si="696"/>
        <v>0</v>
      </c>
      <c r="BB372" s="233"/>
      <c r="BC372" s="231"/>
      <c r="BD372" s="232">
        <f t="shared" si="697"/>
        <v>0</v>
      </c>
      <c r="BE372" s="233"/>
      <c r="BF372" s="231"/>
      <c r="BG372" s="232">
        <f t="shared" si="698"/>
        <v>0</v>
      </c>
      <c r="BH372" s="233"/>
      <c r="BI372" s="231"/>
      <c r="BJ372" s="232">
        <f t="shared" si="699"/>
        <v>0</v>
      </c>
      <c r="BK372" s="233"/>
      <c r="BL372" s="231"/>
      <c r="BM372" s="232">
        <f t="shared" si="700"/>
        <v>0</v>
      </c>
      <c r="BN372" s="233"/>
      <c r="BO372" s="231"/>
      <c r="BP372" s="232">
        <f t="shared" si="701"/>
        <v>0</v>
      </c>
      <c r="BQ372" s="233"/>
      <c r="BR372" s="250"/>
      <c r="BS372" s="632"/>
    </row>
    <row r="373" spans="1:71" ht="15" hidden="1" customHeight="1" x14ac:dyDescent="0.25">
      <c r="A373" s="643" t="s">
        <v>27</v>
      </c>
      <c r="B373" s="645" t="s">
        <v>28</v>
      </c>
      <c r="C373" s="645" t="s">
        <v>154</v>
      </c>
      <c r="D373" s="645" t="s">
        <v>30</v>
      </c>
      <c r="E373" s="635" t="s">
        <v>31</v>
      </c>
      <c r="F373" s="652" t="s">
        <v>32</v>
      </c>
      <c r="G373" s="639" t="s">
        <v>33</v>
      </c>
      <c r="H373" s="641" t="s">
        <v>34</v>
      </c>
      <c r="I373" s="639" t="s">
        <v>33</v>
      </c>
      <c r="J373" s="641" t="s">
        <v>34</v>
      </c>
      <c r="K373" s="639" t="s">
        <v>33</v>
      </c>
      <c r="L373" s="641" t="s">
        <v>34</v>
      </c>
      <c r="M373" s="639" t="s">
        <v>33</v>
      </c>
      <c r="N373" s="641" t="s">
        <v>34</v>
      </c>
      <c r="O373" s="639" t="s">
        <v>33</v>
      </c>
      <c r="P373" s="641" t="s">
        <v>34</v>
      </c>
      <c r="Q373" s="639" t="s">
        <v>33</v>
      </c>
      <c r="R373" s="641" t="s">
        <v>34</v>
      </c>
      <c r="S373" s="639" t="s">
        <v>33</v>
      </c>
      <c r="T373" s="641" t="s">
        <v>34</v>
      </c>
      <c r="U373" s="639" t="s">
        <v>33</v>
      </c>
      <c r="V373" s="641" t="s">
        <v>34</v>
      </c>
      <c r="W373" s="639" t="s">
        <v>33</v>
      </c>
      <c r="X373" s="641" t="s">
        <v>34</v>
      </c>
      <c r="Y373" s="639" t="s">
        <v>33</v>
      </c>
      <c r="Z373" s="641" t="s">
        <v>34</v>
      </c>
      <c r="AA373" s="639" t="s">
        <v>33</v>
      </c>
      <c r="AB373" s="641" t="s">
        <v>34</v>
      </c>
      <c r="AC373" s="639" t="s">
        <v>33</v>
      </c>
      <c r="AD373" s="641" t="s">
        <v>34</v>
      </c>
      <c r="AE373" s="639" t="s">
        <v>33</v>
      </c>
      <c r="AF373" s="641" t="s">
        <v>34</v>
      </c>
      <c r="AG373" s="639" t="s">
        <v>33</v>
      </c>
      <c r="AH373" s="641" t="s">
        <v>34</v>
      </c>
      <c r="AI373" s="639" t="s">
        <v>33</v>
      </c>
      <c r="AJ373" s="641" t="s">
        <v>34</v>
      </c>
      <c r="AK373" s="639" t="s">
        <v>33</v>
      </c>
      <c r="AL373" s="641" t="s">
        <v>34</v>
      </c>
      <c r="AM373" s="639" t="s">
        <v>33</v>
      </c>
      <c r="AN373" s="641" t="s">
        <v>34</v>
      </c>
      <c r="AO373" s="639" t="s">
        <v>33</v>
      </c>
      <c r="AP373" s="641" t="s">
        <v>34</v>
      </c>
      <c r="AQ373" s="633" t="s">
        <v>33</v>
      </c>
      <c r="AR373" s="635" t="s">
        <v>35</v>
      </c>
      <c r="AS373" s="637" t="s">
        <v>34</v>
      </c>
      <c r="AT373" s="633" t="s">
        <v>33</v>
      </c>
      <c r="AU373" s="635" t="s">
        <v>35</v>
      </c>
      <c r="AV373" s="637" t="s">
        <v>34</v>
      </c>
      <c r="AW373" s="633" t="s">
        <v>33</v>
      </c>
      <c r="AX373" s="635" t="s">
        <v>35</v>
      </c>
      <c r="AY373" s="637" t="s">
        <v>34</v>
      </c>
      <c r="AZ373" s="633" t="s">
        <v>33</v>
      </c>
      <c r="BA373" s="635" t="s">
        <v>35</v>
      </c>
      <c r="BB373" s="637" t="s">
        <v>34</v>
      </c>
      <c r="BC373" s="633" t="s">
        <v>33</v>
      </c>
      <c r="BD373" s="635" t="s">
        <v>35</v>
      </c>
      <c r="BE373" s="637" t="s">
        <v>34</v>
      </c>
      <c r="BF373" s="633" t="s">
        <v>33</v>
      </c>
      <c r="BG373" s="635" t="s">
        <v>35</v>
      </c>
      <c r="BH373" s="637" t="s">
        <v>34</v>
      </c>
      <c r="BI373" s="633" t="s">
        <v>33</v>
      </c>
      <c r="BJ373" s="635" t="s">
        <v>35</v>
      </c>
      <c r="BK373" s="637" t="s">
        <v>34</v>
      </c>
      <c r="BL373" s="633" t="s">
        <v>33</v>
      </c>
      <c r="BM373" s="635" t="s">
        <v>35</v>
      </c>
      <c r="BN373" s="637" t="s">
        <v>34</v>
      </c>
      <c r="BO373" s="633" t="s">
        <v>33</v>
      </c>
      <c r="BP373" s="635" t="s">
        <v>35</v>
      </c>
      <c r="BQ373" s="637" t="s">
        <v>34</v>
      </c>
      <c r="BR373" s="610" t="s">
        <v>33</v>
      </c>
      <c r="BS373" s="612" t="s">
        <v>36</v>
      </c>
    </row>
    <row r="374" spans="1:71" ht="15" hidden="1" customHeight="1" x14ac:dyDescent="0.25">
      <c r="A374" s="644"/>
      <c r="B374" s="646"/>
      <c r="C374" s="646"/>
      <c r="D374" s="646"/>
      <c r="E374" s="636"/>
      <c r="F374" s="648"/>
      <c r="G374" s="640"/>
      <c r="H374" s="642"/>
      <c r="I374" s="640"/>
      <c r="J374" s="642"/>
      <c r="K374" s="640"/>
      <c r="L374" s="642"/>
      <c r="M374" s="640"/>
      <c r="N374" s="642"/>
      <c r="O374" s="640"/>
      <c r="P374" s="642"/>
      <c r="Q374" s="640"/>
      <c r="R374" s="642"/>
      <c r="S374" s="640"/>
      <c r="T374" s="642"/>
      <c r="U374" s="640"/>
      <c r="V374" s="642"/>
      <c r="W374" s="640"/>
      <c r="X374" s="642"/>
      <c r="Y374" s="640"/>
      <c r="Z374" s="642"/>
      <c r="AA374" s="640"/>
      <c r="AB374" s="642"/>
      <c r="AC374" s="640"/>
      <c r="AD374" s="642"/>
      <c r="AE374" s="640"/>
      <c r="AF374" s="642"/>
      <c r="AG374" s="640"/>
      <c r="AH374" s="642"/>
      <c r="AI374" s="640"/>
      <c r="AJ374" s="642"/>
      <c r="AK374" s="640"/>
      <c r="AL374" s="642"/>
      <c r="AM374" s="640"/>
      <c r="AN374" s="642"/>
      <c r="AO374" s="640"/>
      <c r="AP374" s="642"/>
      <c r="AQ374" s="634"/>
      <c r="AR374" s="636"/>
      <c r="AS374" s="638"/>
      <c r="AT374" s="634"/>
      <c r="AU374" s="636"/>
      <c r="AV374" s="638"/>
      <c r="AW374" s="634"/>
      <c r="AX374" s="636"/>
      <c r="AY374" s="638"/>
      <c r="AZ374" s="634"/>
      <c r="BA374" s="636"/>
      <c r="BB374" s="638"/>
      <c r="BC374" s="634"/>
      <c r="BD374" s="636"/>
      <c r="BE374" s="638"/>
      <c r="BF374" s="634"/>
      <c r="BG374" s="636"/>
      <c r="BH374" s="638"/>
      <c r="BI374" s="634"/>
      <c r="BJ374" s="636"/>
      <c r="BK374" s="638"/>
      <c r="BL374" s="634"/>
      <c r="BM374" s="636"/>
      <c r="BN374" s="638"/>
      <c r="BO374" s="634"/>
      <c r="BP374" s="636"/>
      <c r="BQ374" s="638"/>
      <c r="BR374" s="611"/>
      <c r="BS374" s="613"/>
    </row>
    <row r="375" spans="1:71" ht="15" hidden="1" customHeight="1" x14ac:dyDescent="0.25">
      <c r="A375" s="614" t="s">
        <v>207</v>
      </c>
      <c r="B375" s="617">
        <v>1623</v>
      </c>
      <c r="C375" s="649" t="s">
        <v>323</v>
      </c>
      <c r="D375" s="623" t="s">
        <v>208</v>
      </c>
      <c r="E375" s="626" t="s">
        <v>51</v>
      </c>
      <c r="F375" s="241" t="s">
        <v>41</v>
      </c>
      <c r="G375" s="208"/>
      <c r="H375" s="209" t="str">
        <f t="shared" ref="H375:H386" si="702">IF(G375&gt;0,G375,"")</f>
        <v/>
      </c>
      <c r="I375" s="208"/>
      <c r="J375" s="209" t="str">
        <f t="shared" ref="J375:J386" si="703">IF(I375&gt;0,I375,"")</f>
        <v/>
      </c>
      <c r="K375" s="208"/>
      <c r="L375" s="209" t="str">
        <f t="shared" ref="L375:L386" si="704">IF(K375&gt;0,K375,"")</f>
        <v/>
      </c>
      <c r="M375" s="208"/>
      <c r="N375" s="209" t="str">
        <f t="shared" ref="N375:N386" si="705">IF(M375&gt;0,M375,"")</f>
        <v/>
      </c>
      <c r="O375" s="208"/>
      <c r="P375" s="209" t="str">
        <f t="shared" ref="P375:P386" si="706">IF(O375&gt;0,O375,"")</f>
        <v/>
      </c>
      <c r="Q375" s="208"/>
      <c r="R375" s="209" t="str">
        <f t="shared" ref="R375:R386" si="707">IF(Q375&gt;0,Q375,"")</f>
        <v/>
      </c>
      <c r="S375" s="208"/>
      <c r="T375" s="209" t="str">
        <f t="shared" ref="T375:T386" si="708">IF(S375&gt;0,S375,"")</f>
        <v/>
      </c>
      <c r="U375" s="208"/>
      <c r="V375" s="209" t="str">
        <f t="shared" ref="V375:V386" si="709">IF(U375&gt;0,U375,"")</f>
        <v/>
      </c>
      <c r="W375" s="208"/>
      <c r="X375" s="209" t="str">
        <f t="shared" ref="X375:X386" si="710">IF(W375&gt;0,W375,"")</f>
        <v/>
      </c>
      <c r="Y375" s="208"/>
      <c r="Z375" s="209" t="str">
        <f t="shared" ref="Z375:Z386" si="711">IF(Y375&gt;0,Y375,"")</f>
        <v/>
      </c>
      <c r="AA375" s="208"/>
      <c r="AB375" s="209" t="str">
        <f t="shared" ref="AB375:AB386" si="712">IF(AA375&gt;0,AA375,"")</f>
        <v/>
      </c>
      <c r="AC375" s="208"/>
      <c r="AD375" s="209" t="str">
        <f t="shared" ref="AD375:AD386" si="713">IF(AC375&gt;0,AC375,"")</f>
        <v/>
      </c>
      <c r="AE375" s="208"/>
      <c r="AF375" s="209" t="str">
        <f t="shared" ref="AF375:AF386" si="714">IF(AE375&gt;0,AE375,"")</f>
        <v/>
      </c>
      <c r="AG375" s="208"/>
      <c r="AH375" s="209" t="str">
        <f t="shared" ref="AH375:AH386" si="715">IF(AG375&gt;0,AG375,"")</f>
        <v/>
      </c>
      <c r="AI375" s="208"/>
      <c r="AJ375" s="209" t="str">
        <f t="shared" ref="AJ375:AJ386" si="716">IF(AI375&gt;0,AI375,"")</f>
        <v/>
      </c>
      <c r="AK375" s="208"/>
      <c r="AL375" s="209" t="str">
        <f t="shared" ref="AL375:AL386" si="717">IF(AK375&gt;0,AK375,"")</f>
        <v/>
      </c>
      <c r="AM375" s="208"/>
      <c r="AN375" s="209" t="str">
        <f t="shared" ref="AN375:AN386" si="718">IF(AM375&gt;0,AM375,"")</f>
        <v/>
      </c>
      <c r="AO375" s="208"/>
      <c r="AP375" s="209" t="str">
        <f t="shared" ref="AP375:AP386" si="719">IF(AO375&gt;0,AO375,"")</f>
        <v/>
      </c>
      <c r="AQ375" s="229"/>
      <c r="AR375" s="225">
        <f t="shared" ref="AR375:AR386" si="720">AQ375-AS375</f>
        <v>0</v>
      </c>
      <c r="AS375" s="226"/>
      <c r="AT375" s="229"/>
      <c r="AU375" s="225">
        <f t="shared" ref="AU375:AU386" si="721">AT375-AV375</f>
        <v>0</v>
      </c>
      <c r="AV375" s="226"/>
      <c r="AW375" s="229"/>
      <c r="AX375" s="225">
        <f t="shared" ref="AX375:AX386" si="722">AW375-AY375</f>
        <v>0</v>
      </c>
      <c r="AY375" s="226"/>
      <c r="AZ375" s="229"/>
      <c r="BA375" s="225">
        <f t="shared" ref="BA375:BA386" si="723">AZ375-BB375</f>
        <v>0</v>
      </c>
      <c r="BB375" s="226"/>
      <c r="BC375" s="229"/>
      <c r="BD375" s="225">
        <f t="shared" ref="BD375:BD386" si="724">BC375-BE375</f>
        <v>0</v>
      </c>
      <c r="BE375" s="226"/>
      <c r="BF375" s="229"/>
      <c r="BG375" s="225">
        <f t="shared" ref="BG375:BG386" si="725">BF375-BH375</f>
        <v>0</v>
      </c>
      <c r="BH375" s="226"/>
      <c r="BI375" s="229"/>
      <c r="BJ375" s="225">
        <f t="shared" ref="BJ375:BJ386" si="726">BI375-BK375</f>
        <v>0</v>
      </c>
      <c r="BK375" s="226"/>
      <c r="BL375" s="229"/>
      <c r="BM375" s="225">
        <f t="shared" ref="BM375:BM386" si="727">BL375-BN375</f>
        <v>0</v>
      </c>
      <c r="BN375" s="226"/>
      <c r="BO375" s="229"/>
      <c r="BP375" s="225">
        <f t="shared" ref="BP375:BP386" si="728">BO375-BQ375</f>
        <v>0</v>
      </c>
      <c r="BQ375" s="226"/>
      <c r="BR375" s="249"/>
      <c r="BS375" s="213" t="s">
        <v>42</v>
      </c>
    </row>
    <row r="376" spans="1:71" ht="15" hidden="1" x14ac:dyDescent="0.25">
      <c r="A376" s="615"/>
      <c r="B376" s="618"/>
      <c r="C376" s="650"/>
      <c r="D376" s="624"/>
      <c r="E376" s="627"/>
      <c r="F376" s="242" t="s">
        <v>53</v>
      </c>
      <c r="G376" s="208"/>
      <c r="H376" s="214" t="str">
        <f t="shared" si="702"/>
        <v/>
      </c>
      <c r="I376" s="208"/>
      <c r="J376" s="214" t="str">
        <f t="shared" si="703"/>
        <v/>
      </c>
      <c r="K376" s="208"/>
      <c r="L376" s="214" t="str">
        <f t="shared" si="704"/>
        <v/>
      </c>
      <c r="M376" s="208"/>
      <c r="N376" s="214" t="str">
        <f t="shared" si="705"/>
        <v/>
      </c>
      <c r="O376" s="208"/>
      <c r="P376" s="214" t="str">
        <f t="shared" si="706"/>
        <v/>
      </c>
      <c r="Q376" s="208"/>
      <c r="R376" s="214" t="str">
        <f t="shared" si="707"/>
        <v/>
      </c>
      <c r="S376" s="208"/>
      <c r="T376" s="214" t="str">
        <f t="shared" si="708"/>
        <v/>
      </c>
      <c r="U376" s="208"/>
      <c r="V376" s="214" t="str">
        <f t="shared" si="709"/>
        <v/>
      </c>
      <c r="W376" s="208"/>
      <c r="X376" s="214" t="str">
        <f t="shared" si="710"/>
        <v/>
      </c>
      <c r="Y376" s="208"/>
      <c r="Z376" s="214" t="str">
        <f t="shared" si="711"/>
        <v/>
      </c>
      <c r="AA376" s="208"/>
      <c r="AB376" s="214" t="str">
        <f t="shared" si="712"/>
        <v/>
      </c>
      <c r="AC376" s="208"/>
      <c r="AD376" s="214" t="str">
        <f t="shared" si="713"/>
        <v/>
      </c>
      <c r="AE376" s="208"/>
      <c r="AF376" s="214" t="str">
        <f t="shared" si="714"/>
        <v/>
      </c>
      <c r="AG376" s="208"/>
      <c r="AH376" s="214" t="str">
        <f t="shared" si="715"/>
        <v/>
      </c>
      <c r="AI376" s="208"/>
      <c r="AJ376" s="214" t="str">
        <f t="shared" si="716"/>
        <v/>
      </c>
      <c r="AK376" s="208"/>
      <c r="AL376" s="214" t="str">
        <f t="shared" si="717"/>
        <v/>
      </c>
      <c r="AM376" s="208"/>
      <c r="AN376" s="214" t="str">
        <f t="shared" si="718"/>
        <v/>
      </c>
      <c r="AO376" s="208"/>
      <c r="AP376" s="214" t="str">
        <f t="shared" si="719"/>
        <v/>
      </c>
      <c r="AQ376" s="229"/>
      <c r="AR376" s="227">
        <f t="shared" si="720"/>
        <v>0</v>
      </c>
      <c r="AS376" s="228"/>
      <c r="AT376" s="229"/>
      <c r="AU376" s="227">
        <f t="shared" si="721"/>
        <v>0</v>
      </c>
      <c r="AV376" s="228"/>
      <c r="AW376" s="229"/>
      <c r="AX376" s="227">
        <f t="shared" si="722"/>
        <v>0</v>
      </c>
      <c r="AY376" s="228"/>
      <c r="AZ376" s="229"/>
      <c r="BA376" s="227">
        <f t="shared" si="723"/>
        <v>0</v>
      </c>
      <c r="BB376" s="228"/>
      <c r="BC376" s="229"/>
      <c r="BD376" s="227">
        <f t="shared" si="724"/>
        <v>0</v>
      </c>
      <c r="BE376" s="228"/>
      <c r="BF376" s="229"/>
      <c r="BG376" s="227">
        <f t="shared" si="725"/>
        <v>0</v>
      </c>
      <c r="BH376" s="228"/>
      <c r="BI376" s="229"/>
      <c r="BJ376" s="227">
        <f t="shared" si="726"/>
        <v>0</v>
      </c>
      <c r="BK376" s="228"/>
      <c r="BL376" s="229"/>
      <c r="BM376" s="227">
        <f t="shared" si="727"/>
        <v>0</v>
      </c>
      <c r="BN376" s="228"/>
      <c r="BO376" s="229"/>
      <c r="BP376" s="227">
        <f t="shared" si="728"/>
        <v>0</v>
      </c>
      <c r="BQ376" s="228"/>
      <c r="BR376" s="249"/>
      <c r="BS376" s="629">
        <f>SUM(AQ375:AQ386,AT375:AT386,AW375:AW386,AZ375:AZ386,BC375:BC386,BR375:BR386)+SUM(AO375:AO386,AM375:AM386,AK375:AK386,AI375:AI386,AG375:AG386,AE375:AE386,AC375:AC386,AA375:AA386,Y375:Y386,W375:W386,U375:U386,S375:S386,Q373,Q375:Q386,O375:O386,M375:M386,K375:K386,I375:I386,G375:G386,Q373)</f>
        <v>233000</v>
      </c>
    </row>
    <row r="377" spans="1:71" ht="15" hidden="1" x14ac:dyDescent="0.25">
      <c r="A377" s="615"/>
      <c r="B377" s="618"/>
      <c r="C377" s="650"/>
      <c r="D377" s="624"/>
      <c r="E377" s="627"/>
      <c r="F377" s="242" t="s">
        <v>54</v>
      </c>
      <c r="G377" s="208"/>
      <c r="H377" s="214" t="str">
        <f t="shared" si="702"/>
        <v/>
      </c>
      <c r="I377" s="208"/>
      <c r="J377" s="214" t="str">
        <f t="shared" si="703"/>
        <v/>
      </c>
      <c r="K377" s="208"/>
      <c r="L377" s="214" t="str">
        <f t="shared" si="704"/>
        <v/>
      </c>
      <c r="M377" s="208"/>
      <c r="N377" s="214" t="str">
        <f t="shared" si="705"/>
        <v/>
      </c>
      <c r="O377" s="208"/>
      <c r="P377" s="214" t="str">
        <f t="shared" si="706"/>
        <v/>
      </c>
      <c r="Q377" s="208"/>
      <c r="R377" s="214" t="str">
        <f t="shared" si="707"/>
        <v/>
      </c>
      <c r="S377" s="208"/>
      <c r="T377" s="214" t="str">
        <f t="shared" si="708"/>
        <v/>
      </c>
      <c r="U377" s="208"/>
      <c r="V377" s="214" t="str">
        <f t="shared" si="709"/>
        <v/>
      </c>
      <c r="W377" s="208"/>
      <c r="X377" s="214" t="str">
        <f t="shared" si="710"/>
        <v/>
      </c>
      <c r="Y377" s="208"/>
      <c r="Z377" s="214" t="str">
        <f t="shared" si="711"/>
        <v/>
      </c>
      <c r="AA377" s="208"/>
      <c r="AB377" s="214" t="str">
        <f t="shared" si="712"/>
        <v/>
      </c>
      <c r="AC377" s="208"/>
      <c r="AD377" s="214" t="str">
        <f t="shared" si="713"/>
        <v/>
      </c>
      <c r="AE377" s="208">
        <v>13000</v>
      </c>
      <c r="AF377" s="214">
        <f t="shared" si="714"/>
        <v>13000</v>
      </c>
      <c r="AG377" s="208"/>
      <c r="AH377" s="214" t="str">
        <f t="shared" si="715"/>
        <v/>
      </c>
      <c r="AI377" s="208">
        <v>10000</v>
      </c>
      <c r="AJ377" s="214">
        <f t="shared" si="716"/>
        <v>10000</v>
      </c>
      <c r="AK377" s="208"/>
      <c r="AL377" s="214" t="str">
        <f t="shared" si="717"/>
        <v/>
      </c>
      <c r="AM377" s="208"/>
      <c r="AN377" s="214" t="str">
        <f t="shared" si="718"/>
        <v/>
      </c>
      <c r="AO377" s="208"/>
      <c r="AP377" s="214" t="str">
        <f t="shared" si="719"/>
        <v/>
      </c>
      <c r="AQ377" s="229"/>
      <c r="AR377" s="227">
        <f t="shared" si="720"/>
        <v>0</v>
      </c>
      <c r="AS377" s="228"/>
      <c r="AT377" s="229"/>
      <c r="AU377" s="227">
        <f t="shared" si="721"/>
        <v>0</v>
      </c>
      <c r="AV377" s="228"/>
      <c r="AW377" s="229"/>
      <c r="AX377" s="227">
        <f t="shared" si="722"/>
        <v>0</v>
      </c>
      <c r="AY377" s="228"/>
      <c r="AZ377" s="229"/>
      <c r="BA377" s="227">
        <f t="shared" si="723"/>
        <v>0</v>
      </c>
      <c r="BB377" s="228"/>
      <c r="BC377" s="229"/>
      <c r="BD377" s="227">
        <f t="shared" si="724"/>
        <v>0</v>
      </c>
      <c r="BE377" s="228"/>
      <c r="BF377" s="229"/>
      <c r="BG377" s="227">
        <f t="shared" si="725"/>
        <v>0</v>
      </c>
      <c r="BH377" s="228"/>
      <c r="BI377" s="229"/>
      <c r="BJ377" s="227">
        <f t="shared" si="726"/>
        <v>0</v>
      </c>
      <c r="BK377" s="228"/>
      <c r="BL377" s="229"/>
      <c r="BM377" s="227">
        <f t="shared" si="727"/>
        <v>0</v>
      </c>
      <c r="BN377" s="228"/>
      <c r="BO377" s="229"/>
      <c r="BP377" s="227">
        <f t="shared" si="728"/>
        <v>0</v>
      </c>
      <c r="BQ377" s="228"/>
      <c r="BR377" s="249"/>
      <c r="BS377" s="629"/>
    </row>
    <row r="378" spans="1:71" ht="15" hidden="1" x14ac:dyDescent="0.25">
      <c r="A378" s="615"/>
      <c r="B378" s="618"/>
      <c r="C378" s="650"/>
      <c r="D378" s="624"/>
      <c r="E378" s="627"/>
      <c r="F378" s="242" t="s">
        <v>55</v>
      </c>
      <c r="G378" s="208"/>
      <c r="H378" s="217" t="str">
        <f t="shared" si="702"/>
        <v/>
      </c>
      <c r="I378" s="208"/>
      <c r="J378" s="217" t="str">
        <f t="shared" si="703"/>
        <v/>
      </c>
      <c r="K378" s="208"/>
      <c r="L378" s="217" t="str">
        <f t="shared" si="704"/>
        <v/>
      </c>
      <c r="M378" s="208"/>
      <c r="N378" s="217" t="str">
        <f t="shared" si="705"/>
        <v/>
      </c>
      <c r="O378" s="208"/>
      <c r="P378" s="217" t="str">
        <f t="shared" si="706"/>
        <v/>
      </c>
      <c r="Q378" s="208"/>
      <c r="R378" s="217" t="str">
        <f t="shared" si="707"/>
        <v/>
      </c>
      <c r="S378" s="208"/>
      <c r="T378" s="217" t="str">
        <f t="shared" si="708"/>
        <v/>
      </c>
      <c r="U378" s="208"/>
      <c r="V378" s="217" t="str">
        <f t="shared" si="709"/>
        <v/>
      </c>
      <c r="W378" s="208"/>
      <c r="X378" s="217" t="str">
        <f t="shared" si="710"/>
        <v/>
      </c>
      <c r="Y378" s="208"/>
      <c r="Z378" s="217" t="str">
        <f t="shared" si="711"/>
        <v/>
      </c>
      <c r="AA378" s="208"/>
      <c r="AB378" s="217" t="str">
        <f t="shared" si="712"/>
        <v/>
      </c>
      <c r="AC378" s="208"/>
      <c r="AD378" s="217" t="str">
        <f t="shared" si="713"/>
        <v/>
      </c>
      <c r="AE378" s="208"/>
      <c r="AF378" s="217" t="str">
        <f t="shared" si="714"/>
        <v/>
      </c>
      <c r="AG378" s="208"/>
      <c r="AH378" s="217" t="str">
        <f t="shared" si="715"/>
        <v/>
      </c>
      <c r="AI378" s="208"/>
      <c r="AJ378" s="217" t="str">
        <f t="shared" si="716"/>
        <v/>
      </c>
      <c r="AK378" s="208"/>
      <c r="AL378" s="217" t="str">
        <f t="shared" si="717"/>
        <v/>
      </c>
      <c r="AM378" s="208"/>
      <c r="AN378" s="217" t="str">
        <f t="shared" si="718"/>
        <v/>
      </c>
      <c r="AO378" s="208">
        <v>10000</v>
      </c>
      <c r="AP378" s="217">
        <f t="shared" si="719"/>
        <v>10000</v>
      </c>
      <c r="AQ378" s="229"/>
      <c r="AR378" s="227">
        <f t="shared" si="720"/>
        <v>0</v>
      </c>
      <c r="AS378" s="228"/>
      <c r="AT378" s="229"/>
      <c r="AU378" s="227">
        <f t="shared" si="721"/>
        <v>0</v>
      </c>
      <c r="AV378" s="228"/>
      <c r="AW378" s="229"/>
      <c r="AX378" s="227">
        <f t="shared" si="722"/>
        <v>0</v>
      </c>
      <c r="AY378" s="228"/>
      <c r="AZ378" s="229"/>
      <c r="BA378" s="227">
        <f t="shared" si="723"/>
        <v>0</v>
      </c>
      <c r="BB378" s="228"/>
      <c r="BC378" s="229"/>
      <c r="BD378" s="227">
        <f t="shared" si="724"/>
        <v>0</v>
      </c>
      <c r="BE378" s="228"/>
      <c r="BF378" s="229"/>
      <c r="BG378" s="227">
        <f t="shared" si="725"/>
        <v>0</v>
      </c>
      <c r="BH378" s="228"/>
      <c r="BI378" s="229"/>
      <c r="BJ378" s="227">
        <f t="shared" si="726"/>
        <v>0</v>
      </c>
      <c r="BK378" s="228"/>
      <c r="BL378" s="229"/>
      <c r="BM378" s="227">
        <f t="shared" si="727"/>
        <v>0</v>
      </c>
      <c r="BN378" s="228"/>
      <c r="BO378" s="229"/>
      <c r="BP378" s="227">
        <f t="shared" si="728"/>
        <v>0</v>
      </c>
      <c r="BQ378" s="228"/>
      <c r="BR378" s="249"/>
      <c r="BS378" s="218" t="s">
        <v>43</v>
      </c>
    </row>
    <row r="379" spans="1:71" ht="15" hidden="1" x14ac:dyDescent="0.25">
      <c r="A379" s="615"/>
      <c r="B379" s="618"/>
      <c r="C379" s="650"/>
      <c r="D379" s="624"/>
      <c r="E379" s="627"/>
      <c r="F379" s="242" t="s">
        <v>56</v>
      </c>
      <c r="G379" s="208"/>
      <c r="H379" s="217" t="str">
        <f t="shared" si="702"/>
        <v/>
      </c>
      <c r="I379" s="208"/>
      <c r="J379" s="217" t="str">
        <f t="shared" si="703"/>
        <v/>
      </c>
      <c r="K379" s="208"/>
      <c r="L379" s="217" t="str">
        <f t="shared" si="704"/>
        <v/>
      </c>
      <c r="M379" s="208"/>
      <c r="N379" s="217" t="str">
        <f t="shared" si="705"/>
        <v/>
      </c>
      <c r="O379" s="208"/>
      <c r="P379" s="217" t="str">
        <f t="shared" si="706"/>
        <v/>
      </c>
      <c r="Q379" s="208"/>
      <c r="R379" s="217" t="str">
        <f t="shared" si="707"/>
        <v/>
      </c>
      <c r="S379" s="208"/>
      <c r="T379" s="217" t="str">
        <f t="shared" si="708"/>
        <v/>
      </c>
      <c r="U379" s="208"/>
      <c r="V379" s="217" t="str">
        <f t="shared" si="709"/>
        <v/>
      </c>
      <c r="W379" s="208"/>
      <c r="X379" s="217" t="str">
        <f t="shared" si="710"/>
        <v/>
      </c>
      <c r="Y379" s="208"/>
      <c r="Z379" s="217" t="str">
        <f t="shared" si="711"/>
        <v/>
      </c>
      <c r="AA379" s="208"/>
      <c r="AB379" s="217" t="str">
        <f t="shared" si="712"/>
        <v/>
      </c>
      <c r="AC379" s="208"/>
      <c r="AD379" s="217" t="str">
        <f t="shared" si="713"/>
        <v/>
      </c>
      <c r="AE379" s="208"/>
      <c r="AF379" s="217" t="str">
        <f t="shared" si="714"/>
        <v/>
      </c>
      <c r="AG379" s="208"/>
      <c r="AH379" s="217" t="str">
        <f t="shared" si="715"/>
        <v/>
      </c>
      <c r="AI379" s="208"/>
      <c r="AJ379" s="217" t="str">
        <f t="shared" si="716"/>
        <v/>
      </c>
      <c r="AK379" s="208"/>
      <c r="AL379" s="217" t="str">
        <f t="shared" si="717"/>
        <v/>
      </c>
      <c r="AM379" s="208"/>
      <c r="AN379" s="217" t="str">
        <f t="shared" si="718"/>
        <v/>
      </c>
      <c r="AO379" s="208"/>
      <c r="AP379" s="217" t="str">
        <f t="shared" si="719"/>
        <v/>
      </c>
      <c r="AQ379" s="229"/>
      <c r="AR379" s="227">
        <f t="shared" si="720"/>
        <v>0</v>
      </c>
      <c r="AS379" s="228"/>
      <c r="AT379" s="229"/>
      <c r="AU379" s="227">
        <f t="shared" si="721"/>
        <v>0</v>
      </c>
      <c r="AV379" s="228"/>
      <c r="AW379" s="229"/>
      <c r="AX379" s="227">
        <f t="shared" si="722"/>
        <v>0</v>
      </c>
      <c r="AY379" s="228"/>
      <c r="AZ379" s="229"/>
      <c r="BA379" s="227">
        <f t="shared" si="723"/>
        <v>0</v>
      </c>
      <c r="BB379" s="228"/>
      <c r="BC379" s="229"/>
      <c r="BD379" s="227">
        <f t="shared" si="724"/>
        <v>0</v>
      </c>
      <c r="BE379" s="228"/>
      <c r="BF379" s="229"/>
      <c r="BG379" s="227">
        <f t="shared" si="725"/>
        <v>0</v>
      </c>
      <c r="BH379" s="228"/>
      <c r="BI379" s="229"/>
      <c r="BJ379" s="227">
        <f t="shared" si="726"/>
        <v>0</v>
      </c>
      <c r="BK379" s="228"/>
      <c r="BL379" s="229"/>
      <c r="BM379" s="227">
        <f t="shared" si="727"/>
        <v>0</v>
      </c>
      <c r="BN379" s="228"/>
      <c r="BO379" s="229"/>
      <c r="BP379" s="227">
        <f t="shared" si="728"/>
        <v>0</v>
      </c>
      <c r="BQ379" s="228"/>
      <c r="BR379" s="249"/>
      <c r="BS379" s="629">
        <f>SUM(AR375:AR386,AU375:AU386,AX375:AX386,BA375:BA386,BD375:BD386)</f>
        <v>29280</v>
      </c>
    </row>
    <row r="380" spans="1:71" ht="15" hidden="1" x14ac:dyDescent="0.25">
      <c r="A380" s="615"/>
      <c r="B380" s="618"/>
      <c r="C380" s="650"/>
      <c r="D380" s="624"/>
      <c r="E380" s="627"/>
      <c r="F380" s="242" t="s">
        <v>57</v>
      </c>
      <c r="G380" s="208"/>
      <c r="H380" s="214" t="str">
        <f t="shared" si="702"/>
        <v/>
      </c>
      <c r="I380" s="208"/>
      <c r="J380" s="214" t="str">
        <f t="shared" si="703"/>
        <v/>
      </c>
      <c r="K380" s="208"/>
      <c r="L380" s="214" t="str">
        <f t="shared" si="704"/>
        <v/>
      </c>
      <c r="M380" s="208"/>
      <c r="N380" s="214" t="str">
        <f t="shared" si="705"/>
        <v/>
      </c>
      <c r="O380" s="208"/>
      <c r="P380" s="214" t="str">
        <f t="shared" si="706"/>
        <v/>
      </c>
      <c r="Q380" s="208"/>
      <c r="R380" s="214" t="str">
        <f t="shared" si="707"/>
        <v/>
      </c>
      <c r="S380" s="208"/>
      <c r="T380" s="214" t="str">
        <f t="shared" si="708"/>
        <v/>
      </c>
      <c r="U380" s="208"/>
      <c r="V380" s="214" t="str">
        <f t="shared" si="709"/>
        <v/>
      </c>
      <c r="W380" s="208"/>
      <c r="X380" s="214" t="str">
        <f t="shared" si="710"/>
        <v/>
      </c>
      <c r="Y380" s="208"/>
      <c r="Z380" s="214" t="str">
        <f t="shared" si="711"/>
        <v/>
      </c>
      <c r="AA380" s="208"/>
      <c r="AB380" s="214" t="str">
        <f t="shared" si="712"/>
        <v/>
      </c>
      <c r="AC380" s="208"/>
      <c r="AD380" s="214" t="str">
        <f t="shared" si="713"/>
        <v/>
      </c>
      <c r="AE380" s="208"/>
      <c r="AF380" s="214" t="str">
        <f t="shared" si="714"/>
        <v/>
      </c>
      <c r="AG380" s="208"/>
      <c r="AH380" s="214" t="str">
        <f t="shared" si="715"/>
        <v/>
      </c>
      <c r="AI380" s="208"/>
      <c r="AJ380" s="214" t="str">
        <f t="shared" si="716"/>
        <v/>
      </c>
      <c r="AK380" s="208"/>
      <c r="AL380" s="214" t="str">
        <f t="shared" si="717"/>
        <v/>
      </c>
      <c r="AM380" s="208"/>
      <c r="AN380" s="214" t="str">
        <f t="shared" si="718"/>
        <v/>
      </c>
      <c r="AO380" s="208"/>
      <c r="AP380" s="214" t="str">
        <f t="shared" si="719"/>
        <v/>
      </c>
      <c r="AQ380" s="229"/>
      <c r="AR380" s="227">
        <f t="shared" si="720"/>
        <v>0</v>
      </c>
      <c r="AS380" s="228"/>
      <c r="AT380" s="229">
        <v>100000</v>
      </c>
      <c r="AU380" s="227">
        <f t="shared" si="721"/>
        <v>0</v>
      </c>
      <c r="AV380" s="228">
        <v>100000</v>
      </c>
      <c r="AW380" s="229">
        <v>100000</v>
      </c>
      <c r="AX380" s="227">
        <f t="shared" si="722"/>
        <v>29280</v>
      </c>
      <c r="AY380" s="228">
        <v>70720</v>
      </c>
      <c r="AZ380" s="229"/>
      <c r="BA380" s="227">
        <f t="shared" si="723"/>
        <v>0</v>
      </c>
      <c r="BB380" s="228"/>
      <c r="BC380" s="229"/>
      <c r="BD380" s="227">
        <f t="shared" si="724"/>
        <v>0</v>
      </c>
      <c r="BE380" s="228"/>
      <c r="BF380" s="229"/>
      <c r="BG380" s="227">
        <f t="shared" si="725"/>
        <v>0</v>
      </c>
      <c r="BH380" s="228"/>
      <c r="BI380" s="229"/>
      <c r="BJ380" s="227">
        <f t="shared" si="726"/>
        <v>0</v>
      </c>
      <c r="BK380" s="228"/>
      <c r="BL380" s="229"/>
      <c r="BM380" s="227">
        <f t="shared" si="727"/>
        <v>0</v>
      </c>
      <c r="BN380" s="228"/>
      <c r="BO380" s="229"/>
      <c r="BP380" s="227">
        <f t="shared" si="728"/>
        <v>0</v>
      </c>
      <c r="BQ380" s="228"/>
      <c r="BR380" s="249"/>
      <c r="BS380" s="630"/>
    </row>
    <row r="381" spans="1:71" ht="15" hidden="1" x14ac:dyDescent="0.25">
      <c r="A381" s="615"/>
      <c r="B381" s="618"/>
      <c r="C381" s="650"/>
      <c r="D381" s="624"/>
      <c r="E381" s="627"/>
      <c r="F381" s="242" t="s">
        <v>58</v>
      </c>
      <c r="G381" s="208"/>
      <c r="H381" s="214" t="str">
        <f t="shared" si="702"/>
        <v/>
      </c>
      <c r="I381" s="208"/>
      <c r="J381" s="214" t="str">
        <f t="shared" si="703"/>
        <v/>
      </c>
      <c r="K381" s="208"/>
      <c r="L381" s="214" t="str">
        <f t="shared" si="704"/>
        <v/>
      </c>
      <c r="M381" s="208"/>
      <c r="N381" s="214" t="str">
        <f t="shared" si="705"/>
        <v/>
      </c>
      <c r="O381" s="208"/>
      <c r="P381" s="214" t="str">
        <f t="shared" si="706"/>
        <v/>
      </c>
      <c r="Q381" s="208"/>
      <c r="R381" s="214" t="str">
        <f t="shared" si="707"/>
        <v/>
      </c>
      <c r="S381" s="208"/>
      <c r="T381" s="214" t="str">
        <f t="shared" si="708"/>
        <v/>
      </c>
      <c r="U381" s="208"/>
      <c r="V381" s="214" t="str">
        <f t="shared" si="709"/>
        <v/>
      </c>
      <c r="W381" s="208"/>
      <c r="X381" s="214" t="str">
        <f t="shared" si="710"/>
        <v/>
      </c>
      <c r="Y381" s="208"/>
      <c r="Z381" s="214" t="str">
        <f t="shared" si="711"/>
        <v/>
      </c>
      <c r="AA381" s="208"/>
      <c r="AB381" s="214" t="str">
        <f t="shared" si="712"/>
        <v/>
      </c>
      <c r="AC381" s="208"/>
      <c r="AD381" s="214" t="str">
        <f t="shared" si="713"/>
        <v/>
      </c>
      <c r="AE381" s="208"/>
      <c r="AF381" s="214" t="str">
        <f t="shared" si="714"/>
        <v/>
      </c>
      <c r="AG381" s="208"/>
      <c r="AH381" s="214" t="str">
        <f t="shared" si="715"/>
        <v/>
      </c>
      <c r="AI381" s="208"/>
      <c r="AJ381" s="214" t="str">
        <f t="shared" si="716"/>
        <v/>
      </c>
      <c r="AK381" s="208"/>
      <c r="AL381" s="214" t="str">
        <f t="shared" si="717"/>
        <v/>
      </c>
      <c r="AM381" s="208"/>
      <c r="AN381" s="214" t="str">
        <f t="shared" si="718"/>
        <v/>
      </c>
      <c r="AO381" s="208"/>
      <c r="AP381" s="214" t="str">
        <f t="shared" si="719"/>
        <v/>
      </c>
      <c r="AQ381" s="229"/>
      <c r="AR381" s="227">
        <f t="shared" si="720"/>
        <v>0</v>
      </c>
      <c r="AS381" s="228"/>
      <c r="AT381" s="229"/>
      <c r="AU381" s="227">
        <f t="shared" si="721"/>
        <v>0</v>
      </c>
      <c r="AV381" s="228"/>
      <c r="AW381" s="229"/>
      <c r="AX381" s="227">
        <f t="shared" si="722"/>
        <v>0</v>
      </c>
      <c r="AY381" s="228"/>
      <c r="AZ381" s="229"/>
      <c r="BA381" s="227">
        <f t="shared" si="723"/>
        <v>0</v>
      </c>
      <c r="BB381" s="228"/>
      <c r="BC381" s="229"/>
      <c r="BD381" s="227">
        <f t="shared" si="724"/>
        <v>0</v>
      </c>
      <c r="BE381" s="228"/>
      <c r="BF381" s="229"/>
      <c r="BG381" s="227">
        <f t="shared" si="725"/>
        <v>0</v>
      </c>
      <c r="BH381" s="228"/>
      <c r="BI381" s="229"/>
      <c r="BJ381" s="227">
        <f t="shared" si="726"/>
        <v>0</v>
      </c>
      <c r="BK381" s="228"/>
      <c r="BL381" s="229"/>
      <c r="BM381" s="227">
        <f t="shared" si="727"/>
        <v>0</v>
      </c>
      <c r="BN381" s="228"/>
      <c r="BO381" s="229"/>
      <c r="BP381" s="227">
        <f t="shared" si="728"/>
        <v>0</v>
      </c>
      <c r="BQ381" s="228"/>
      <c r="BR381" s="249"/>
      <c r="BS381" s="218" t="s">
        <v>44</v>
      </c>
    </row>
    <row r="382" spans="1:71" ht="15" hidden="1" x14ac:dyDescent="0.25">
      <c r="A382" s="615"/>
      <c r="B382" s="618"/>
      <c r="C382" s="650"/>
      <c r="D382" s="624"/>
      <c r="E382" s="627"/>
      <c r="F382" s="242" t="s">
        <v>59</v>
      </c>
      <c r="G382" s="208"/>
      <c r="H382" s="214" t="str">
        <f t="shared" si="702"/>
        <v/>
      </c>
      <c r="I382" s="208"/>
      <c r="J382" s="214" t="str">
        <f t="shared" si="703"/>
        <v/>
      </c>
      <c r="K382" s="208"/>
      <c r="L382" s="214" t="str">
        <f t="shared" si="704"/>
        <v/>
      </c>
      <c r="M382" s="208"/>
      <c r="N382" s="214" t="str">
        <f t="shared" si="705"/>
        <v/>
      </c>
      <c r="O382" s="208"/>
      <c r="P382" s="214" t="str">
        <f t="shared" si="706"/>
        <v/>
      </c>
      <c r="Q382" s="208"/>
      <c r="R382" s="214" t="str">
        <f t="shared" si="707"/>
        <v/>
      </c>
      <c r="S382" s="208"/>
      <c r="T382" s="214" t="str">
        <f t="shared" si="708"/>
        <v/>
      </c>
      <c r="U382" s="208"/>
      <c r="V382" s="214" t="str">
        <f t="shared" si="709"/>
        <v/>
      </c>
      <c r="W382" s="208"/>
      <c r="X382" s="214" t="str">
        <f t="shared" si="710"/>
        <v/>
      </c>
      <c r="Y382" s="208"/>
      <c r="Z382" s="214" t="str">
        <f t="shared" si="711"/>
        <v/>
      </c>
      <c r="AA382" s="208"/>
      <c r="AB382" s="214" t="str">
        <f t="shared" si="712"/>
        <v/>
      </c>
      <c r="AC382" s="208"/>
      <c r="AD382" s="214" t="str">
        <f t="shared" si="713"/>
        <v/>
      </c>
      <c r="AE382" s="208"/>
      <c r="AF382" s="214" t="str">
        <f t="shared" si="714"/>
        <v/>
      </c>
      <c r="AG382" s="208"/>
      <c r="AH382" s="214" t="str">
        <f t="shared" si="715"/>
        <v/>
      </c>
      <c r="AI382" s="208"/>
      <c r="AJ382" s="214" t="str">
        <f t="shared" si="716"/>
        <v/>
      </c>
      <c r="AK382" s="208"/>
      <c r="AL382" s="214" t="str">
        <f t="shared" si="717"/>
        <v/>
      </c>
      <c r="AM382" s="208"/>
      <c r="AN382" s="214" t="str">
        <f t="shared" si="718"/>
        <v/>
      </c>
      <c r="AO382" s="208"/>
      <c r="AP382" s="214" t="str">
        <f t="shared" si="719"/>
        <v/>
      </c>
      <c r="AQ382" s="229"/>
      <c r="AR382" s="227">
        <f t="shared" si="720"/>
        <v>0</v>
      </c>
      <c r="AS382" s="228"/>
      <c r="AT382" s="229"/>
      <c r="AU382" s="227">
        <f t="shared" si="721"/>
        <v>0</v>
      </c>
      <c r="AV382" s="228"/>
      <c r="AW382" s="229"/>
      <c r="AX382" s="227">
        <f t="shared" si="722"/>
        <v>0</v>
      </c>
      <c r="AY382" s="228"/>
      <c r="AZ382" s="229"/>
      <c r="BA382" s="227">
        <f t="shared" si="723"/>
        <v>0</v>
      </c>
      <c r="BB382" s="228"/>
      <c r="BC382" s="229"/>
      <c r="BD382" s="227">
        <f t="shared" si="724"/>
        <v>0</v>
      </c>
      <c r="BE382" s="228"/>
      <c r="BF382" s="229"/>
      <c r="BG382" s="227">
        <f t="shared" si="725"/>
        <v>0</v>
      </c>
      <c r="BH382" s="228"/>
      <c r="BI382" s="229"/>
      <c r="BJ382" s="227">
        <f t="shared" si="726"/>
        <v>0</v>
      </c>
      <c r="BK382" s="228"/>
      <c r="BL382" s="229"/>
      <c r="BM382" s="227">
        <f t="shared" si="727"/>
        <v>0</v>
      </c>
      <c r="BN382" s="228"/>
      <c r="BO382" s="229"/>
      <c r="BP382" s="227">
        <f t="shared" si="728"/>
        <v>0</v>
      </c>
      <c r="BQ382" s="228"/>
      <c r="BR382" s="249"/>
      <c r="BS382" s="629">
        <f>SUM(AS375:AS386,AV375:AV386,AY375:AY386,BB375:BB386,BE375:BE386)+SUM(AP375:AP386,AN375:AN386,AL375:AL386,AJ375:AJ386,AH375:AH386,AF375:AF386,AD375:AD386,AB375:AB386,Z375:Z386,X375:X386,V375:V386,T375:T386,R375:R386,P375:P386,N375:N386,L375:L386,J375:J386,H375:H386)</f>
        <v>203720</v>
      </c>
    </row>
    <row r="383" spans="1:71" ht="15" hidden="1" x14ac:dyDescent="0.25">
      <c r="A383" s="615"/>
      <c r="B383" s="618"/>
      <c r="C383" s="650"/>
      <c r="D383" s="624"/>
      <c r="E383" s="627"/>
      <c r="F383" s="242" t="s">
        <v>60</v>
      </c>
      <c r="G383" s="208"/>
      <c r="H383" s="214" t="str">
        <f t="shared" si="702"/>
        <v/>
      </c>
      <c r="I383" s="208"/>
      <c r="J383" s="214" t="str">
        <f t="shared" si="703"/>
        <v/>
      </c>
      <c r="K383" s="208"/>
      <c r="L383" s="214" t="str">
        <f t="shared" si="704"/>
        <v/>
      </c>
      <c r="M383" s="208"/>
      <c r="N383" s="214" t="str">
        <f t="shared" si="705"/>
        <v/>
      </c>
      <c r="O383" s="208"/>
      <c r="P383" s="214" t="str">
        <f t="shared" si="706"/>
        <v/>
      </c>
      <c r="Q383" s="208"/>
      <c r="R383" s="214" t="str">
        <f t="shared" si="707"/>
        <v/>
      </c>
      <c r="S383" s="208"/>
      <c r="T383" s="214" t="str">
        <f t="shared" si="708"/>
        <v/>
      </c>
      <c r="U383" s="208"/>
      <c r="V383" s="214" t="str">
        <f t="shared" si="709"/>
        <v/>
      </c>
      <c r="W383" s="208"/>
      <c r="X383" s="214" t="str">
        <f t="shared" si="710"/>
        <v/>
      </c>
      <c r="Y383" s="208"/>
      <c r="Z383" s="214" t="str">
        <f t="shared" si="711"/>
        <v/>
      </c>
      <c r="AA383" s="208"/>
      <c r="AB383" s="214" t="str">
        <f t="shared" si="712"/>
        <v/>
      </c>
      <c r="AC383" s="208"/>
      <c r="AD383" s="214" t="str">
        <f t="shared" si="713"/>
        <v/>
      </c>
      <c r="AE383" s="208"/>
      <c r="AF383" s="214" t="str">
        <f t="shared" si="714"/>
        <v/>
      </c>
      <c r="AG383" s="208"/>
      <c r="AH383" s="214" t="str">
        <f t="shared" si="715"/>
        <v/>
      </c>
      <c r="AI383" s="208"/>
      <c r="AJ383" s="214" t="str">
        <f t="shared" si="716"/>
        <v/>
      </c>
      <c r="AK383" s="208"/>
      <c r="AL383" s="214" t="str">
        <f t="shared" si="717"/>
        <v/>
      </c>
      <c r="AM383" s="208"/>
      <c r="AN383" s="214" t="str">
        <f t="shared" si="718"/>
        <v/>
      </c>
      <c r="AO383" s="208"/>
      <c r="AP383" s="214" t="str">
        <f t="shared" si="719"/>
        <v/>
      </c>
      <c r="AQ383" s="229"/>
      <c r="AR383" s="227">
        <f t="shared" si="720"/>
        <v>0</v>
      </c>
      <c r="AS383" s="228"/>
      <c r="AT383" s="229"/>
      <c r="AU383" s="227">
        <f t="shared" si="721"/>
        <v>0</v>
      </c>
      <c r="AV383" s="228"/>
      <c r="AW383" s="229"/>
      <c r="AX383" s="227">
        <f t="shared" si="722"/>
        <v>0</v>
      </c>
      <c r="AY383" s="228"/>
      <c r="AZ383" s="229"/>
      <c r="BA383" s="227">
        <f t="shared" si="723"/>
        <v>0</v>
      </c>
      <c r="BB383" s="228"/>
      <c r="BC383" s="229"/>
      <c r="BD383" s="227">
        <f t="shared" si="724"/>
        <v>0</v>
      </c>
      <c r="BE383" s="228"/>
      <c r="BF383" s="229"/>
      <c r="BG383" s="227">
        <f t="shared" si="725"/>
        <v>0</v>
      </c>
      <c r="BH383" s="228"/>
      <c r="BI383" s="229"/>
      <c r="BJ383" s="227">
        <f t="shared" si="726"/>
        <v>0</v>
      </c>
      <c r="BK383" s="228"/>
      <c r="BL383" s="229"/>
      <c r="BM383" s="227">
        <f t="shared" si="727"/>
        <v>0</v>
      </c>
      <c r="BN383" s="228"/>
      <c r="BO383" s="229"/>
      <c r="BP383" s="227">
        <f t="shared" si="728"/>
        <v>0</v>
      </c>
      <c r="BQ383" s="228"/>
      <c r="BR383" s="249"/>
      <c r="BS383" s="629"/>
    </row>
    <row r="384" spans="1:71" ht="15" hidden="1" x14ac:dyDescent="0.25">
      <c r="A384" s="615"/>
      <c r="B384" s="618"/>
      <c r="C384" s="650"/>
      <c r="D384" s="624"/>
      <c r="E384" s="627"/>
      <c r="F384" s="242" t="s">
        <v>61</v>
      </c>
      <c r="G384" s="208"/>
      <c r="H384" s="217" t="str">
        <f t="shared" si="702"/>
        <v/>
      </c>
      <c r="I384" s="208"/>
      <c r="J384" s="217" t="str">
        <f t="shared" si="703"/>
        <v/>
      </c>
      <c r="K384" s="208"/>
      <c r="L384" s="217" t="str">
        <f t="shared" si="704"/>
        <v/>
      </c>
      <c r="M384" s="208"/>
      <c r="N384" s="217" t="str">
        <f t="shared" si="705"/>
        <v/>
      </c>
      <c r="O384" s="208"/>
      <c r="P384" s="217" t="str">
        <f t="shared" si="706"/>
        <v/>
      </c>
      <c r="Q384" s="208"/>
      <c r="R384" s="217" t="str">
        <f t="shared" si="707"/>
        <v/>
      </c>
      <c r="S384" s="208"/>
      <c r="T384" s="217" t="str">
        <f t="shared" si="708"/>
        <v/>
      </c>
      <c r="U384" s="208"/>
      <c r="V384" s="217" t="str">
        <f t="shared" si="709"/>
        <v/>
      </c>
      <c r="W384" s="208"/>
      <c r="X384" s="217" t="str">
        <f t="shared" si="710"/>
        <v/>
      </c>
      <c r="Y384" s="208"/>
      <c r="Z384" s="217" t="str">
        <f t="shared" si="711"/>
        <v/>
      </c>
      <c r="AA384" s="208"/>
      <c r="AB384" s="217" t="str">
        <f t="shared" si="712"/>
        <v/>
      </c>
      <c r="AC384" s="208"/>
      <c r="AD384" s="217" t="str">
        <f t="shared" si="713"/>
        <v/>
      </c>
      <c r="AE384" s="208"/>
      <c r="AF384" s="217" t="str">
        <f t="shared" si="714"/>
        <v/>
      </c>
      <c r="AG384" s="208"/>
      <c r="AH384" s="217" t="str">
        <f t="shared" si="715"/>
        <v/>
      </c>
      <c r="AI384" s="208"/>
      <c r="AJ384" s="217" t="str">
        <f t="shared" si="716"/>
        <v/>
      </c>
      <c r="AK384" s="208"/>
      <c r="AL384" s="217" t="str">
        <f t="shared" si="717"/>
        <v/>
      </c>
      <c r="AM384" s="208"/>
      <c r="AN384" s="217" t="str">
        <f t="shared" si="718"/>
        <v/>
      </c>
      <c r="AO384" s="208"/>
      <c r="AP384" s="217" t="str">
        <f t="shared" si="719"/>
        <v/>
      </c>
      <c r="AQ384" s="229"/>
      <c r="AR384" s="227">
        <f t="shared" si="720"/>
        <v>0</v>
      </c>
      <c r="AS384" s="228"/>
      <c r="AT384" s="229"/>
      <c r="AU384" s="227">
        <f t="shared" si="721"/>
        <v>0</v>
      </c>
      <c r="AV384" s="228"/>
      <c r="AW384" s="229"/>
      <c r="AX384" s="227">
        <f t="shared" si="722"/>
        <v>0</v>
      </c>
      <c r="AY384" s="228"/>
      <c r="AZ384" s="229"/>
      <c r="BA384" s="227">
        <f t="shared" si="723"/>
        <v>0</v>
      </c>
      <c r="BB384" s="228"/>
      <c r="BC384" s="229"/>
      <c r="BD384" s="227">
        <f t="shared" si="724"/>
        <v>0</v>
      </c>
      <c r="BE384" s="228"/>
      <c r="BF384" s="229"/>
      <c r="BG384" s="227">
        <f t="shared" si="725"/>
        <v>0</v>
      </c>
      <c r="BH384" s="228"/>
      <c r="BI384" s="229"/>
      <c r="BJ384" s="227">
        <f t="shared" si="726"/>
        <v>0</v>
      </c>
      <c r="BK384" s="228"/>
      <c r="BL384" s="229"/>
      <c r="BM384" s="227">
        <f t="shared" si="727"/>
        <v>0</v>
      </c>
      <c r="BN384" s="228"/>
      <c r="BO384" s="229"/>
      <c r="BP384" s="227">
        <f t="shared" si="728"/>
        <v>0</v>
      </c>
      <c r="BQ384" s="228"/>
      <c r="BR384" s="249"/>
      <c r="BS384" s="218" t="s">
        <v>62</v>
      </c>
    </row>
    <row r="385" spans="1:71" ht="15" hidden="1" x14ac:dyDescent="0.25">
      <c r="A385" s="615"/>
      <c r="B385" s="618"/>
      <c r="C385" s="650"/>
      <c r="D385" s="624"/>
      <c r="E385" s="627"/>
      <c r="F385" s="242" t="s">
        <v>63</v>
      </c>
      <c r="G385" s="208"/>
      <c r="H385" s="214" t="str">
        <f t="shared" si="702"/>
        <v/>
      </c>
      <c r="I385" s="208"/>
      <c r="J385" s="214" t="str">
        <f t="shared" si="703"/>
        <v/>
      </c>
      <c r="K385" s="208"/>
      <c r="L385" s="214" t="str">
        <f t="shared" si="704"/>
        <v/>
      </c>
      <c r="M385" s="208"/>
      <c r="N385" s="214" t="str">
        <f t="shared" si="705"/>
        <v/>
      </c>
      <c r="O385" s="208"/>
      <c r="P385" s="214" t="str">
        <f t="shared" si="706"/>
        <v/>
      </c>
      <c r="Q385" s="208"/>
      <c r="R385" s="214" t="str">
        <f t="shared" si="707"/>
        <v/>
      </c>
      <c r="S385" s="208"/>
      <c r="T385" s="214" t="str">
        <f t="shared" si="708"/>
        <v/>
      </c>
      <c r="U385" s="208"/>
      <c r="V385" s="214" t="str">
        <f t="shared" si="709"/>
        <v/>
      </c>
      <c r="W385" s="208"/>
      <c r="X385" s="214" t="str">
        <f t="shared" si="710"/>
        <v/>
      </c>
      <c r="Y385" s="208"/>
      <c r="Z385" s="214" t="str">
        <f t="shared" si="711"/>
        <v/>
      </c>
      <c r="AA385" s="208"/>
      <c r="AB385" s="214" t="str">
        <f t="shared" si="712"/>
        <v/>
      </c>
      <c r="AC385" s="208"/>
      <c r="AD385" s="214" t="str">
        <f t="shared" si="713"/>
        <v/>
      </c>
      <c r="AE385" s="208"/>
      <c r="AF385" s="214" t="str">
        <f t="shared" si="714"/>
        <v/>
      </c>
      <c r="AG385" s="208"/>
      <c r="AH385" s="214" t="str">
        <f t="shared" si="715"/>
        <v/>
      </c>
      <c r="AI385" s="208"/>
      <c r="AJ385" s="214" t="str">
        <f t="shared" si="716"/>
        <v/>
      </c>
      <c r="AK385" s="208"/>
      <c r="AL385" s="214" t="str">
        <f t="shared" si="717"/>
        <v/>
      </c>
      <c r="AM385" s="208"/>
      <c r="AN385" s="214" t="str">
        <f t="shared" si="718"/>
        <v/>
      </c>
      <c r="AO385" s="208"/>
      <c r="AP385" s="214" t="str">
        <f t="shared" si="719"/>
        <v/>
      </c>
      <c r="AQ385" s="229"/>
      <c r="AR385" s="227">
        <f t="shared" si="720"/>
        <v>0</v>
      </c>
      <c r="AS385" s="228"/>
      <c r="AT385" s="229"/>
      <c r="AU385" s="227">
        <f t="shared" si="721"/>
        <v>0</v>
      </c>
      <c r="AV385" s="228"/>
      <c r="AW385" s="229"/>
      <c r="AX385" s="227">
        <f t="shared" si="722"/>
        <v>0</v>
      </c>
      <c r="AY385" s="228"/>
      <c r="AZ385" s="229"/>
      <c r="BA385" s="227">
        <f t="shared" si="723"/>
        <v>0</v>
      </c>
      <c r="BB385" s="228"/>
      <c r="BC385" s="229"/>
      <c r="BD385" s="227">
        <f t="shared" si="724"/>
        <v>0</v>
      </c>
      <c r="BE385" s="228"/>
      <c r="BF385" s="229"/>
      <c r="BG385" s="227">
        <f t="shared" si="725"/>
        <v>0</v>
      </c>
      <c r="BH385" s="228"/>
      <c r="BI385" s="229"/>
      <c r="BJ385" s="227">
        <f t="shared" si="726"/>
        <v>0</v>
      </c>
      <c r="BK385" s="228"/>
      <c r="BL385" s="229"/>
      <c r="BM385" s="227">
        <f t="shared" si="727"/>
        <v>0</v>
      </c>
      <c r="BN385" s="228"/>
      <c r="BO385" s="229"/>
      <c r="BP385" s="227">
        <f t="shared" si="728"/>
        <v>0</v>
      </c>
      <c r="BQ385" s="228"/>
      <c r="BR385" s="249"/>
      <c r="BS385" s="631">
        <f>BS382/BS376</f>
        <v>0.87433476394849785</v>
      </c>
    </row>
    <row r="386" spans="1:71" ht="15.75" hidden="1" thickBot="1" x14ac:dyDescent="0.3">
      <c r="A386" s="616"/>
      <c r="B386" s="619"/>
      <c r="C386" s="651"/>
      <c r="D386" s="625"/>
      <c r="E386" s="628"/>
      <c r="F386" s="243" t="s">
        <v>64</v>
      </c>
      <c r="G386" s="220"/>
      <c r="H386" s="221" t="str">
        <f t="shared" si="702"/>
        <v/>
      </c>
      <c r="I386" s="220"/>
      <c r="J386" s="221" t="str">
        <f t="shared" si="703"/>
        <v/>
      </c>
      <c r="K386" s="220"/>
      <c r="L386" s="221" t="str">
        <f t="shared" si="704"/>
        <v/>
      </c>
      <c r="M386" s="220"/>
      <c r="N386" s="221" t="str">
        <f t="shared" si="705"/>
        <v/>
      </c>
      <c r="O386" s="220"/>
      <c r="P386" s="221" t="str">
        <f t="shared" si="706"/>
        <v/>
      </c>
      <c r="Q386" s="220"/>
      <c r="R386" s="221" t="str">
        <f t="shared" si="707"/>
        <v/>
      </c>
      <c r="S386" s="220"/>
      <c r="T386" s="221" t="str">
        <f t="shared" si="708"/>
        <v/>
      </c>
      <c r="U386" s="220"/>
      <c r="V386" s="221" t="str">
        <f t="shared" si="709"/>
        <v/>
      </c>
      <c r="W386" s="220"/>
      <c r="X386" s="221" t="str">
        <f t="shared" si="710"/>
        <v/>
      </c>
      <c r="Y386" s="220"/>
      <c r="Z386" s="221" t="str">
        <f t="shared" si="711"/>
        <v/>
      </c>
      <c r="AA386" s="220"/>
      <c r="AB386" s="221" t="str">
        <f t="shared" si="712"/>
        <v/>
      </c>
      <c r="AC386" s="220"/>
      <c r="AD386" s="221" t="str">
        <f t="shared" si="713"/>
        <v/>
      </c>
      <c r="AE386" s="220"/>
      <c r="AF386" s="221" t="str">
        <f t="shared" si="714"/>
        <v/>
      </c>
      <c r="AG386" s="220"/>
      <c r="AH386" s="221" t="str">
        <f t="shared" si="715"/>
        <v/>
      </c>
      <c r="AI386" s="220"/>
      <c r="AJ386" s="221" t="str">
        <f t="shared" si="716"/>
        <v/>
      </c>
      <c r="AK386" s="220"/>
      <c r="AL386" s="221" t="str">
        <f t="shared" si="717"/>
        <v/>
      </c>
      <c r="AM386" s="220"/>
      <c r="AN386" s="221" t="str">
        <f t="shared" si="718"/>
        <v/>
      </c>
      <c r="AO386" s="220"/>
      <c r="AP386" s="221" t="str">
        <f t="shared" si="719"/>
        <v/>
      </c>
      <c r="AQ386" s="231"/>
      <c r="AR386" s="232">
        <f t="shared" si="720"/>
        <v>0</v>
      </c>
      <c r="AS386" s="233"/>
      <c r="AT386" s="231"/>
      <c r="AU386" s="232">
        <f t="shared" si="721"/>
        <v>0</v>
      </c>
      <c r="AV386" s="233"/>
      <c r="AW386" s="231"/>
      <c r="AX386" s="232">
        <f t="shared" si="722"/>
        <v>0</v>
      </c>
      <c r="AY386" s="233"/>
      <c r="AZ386" s="231"/>
      <c r="BA386" s="232">
        <f t="shared" si="723"/>
        <v>0</v>
      </c>
      <c r="BB386" s="233"/>
      <c r="BC386" s="231"/>
      <c r="BD386" s="232">
        <f t="shared" si="724"/>
        <v>0</v>
      </c>
      <c r="BE386" s="233"/>
      <c r="BF386" s="231"/>
      <c r="BG386" s="232">
        <f t="shared" si="725"/>
        <v>0</v>
      </c>
      <c r="BH386" s="233"/>
      <c r="BI386" s="231"/>
      <c r="BJ386" s="232">
        <f t="shared" si="726"/>
        <v>0</v>
      </c>
      <c r="BK386" s="233"/>
      <c r="BL386" s="231"/>
      <c r="BM386" s="232">
        <f t="shared" si="727"/>
        <v>0</v>
      </c>
      <c r="BN386" s="233"/>
      <c r="BO386" s="231"/>
      <c r="BP386" s="232">
        <f t="shared" si="728"/>
        <v>0</v>
      </c>
      <c r="BQ386" s="233"/>
      <c r="BR386" s="250"/>
      <c r="BS386" s="632"/>
    </row>
    <row r="387" spans="1:71" ht="15" customHeight="1" x14ac:dyDescent="0.3">
      <c r="A387" s="643" t="s">
        <v>27</v>
      </c>
      <c r="B387" s="645" t="s">
        <v>28</v>
      </c>
      <c r="C387" s="645" t="s">
        <v>154</v>
      </c>
      <c r="D387" s="645" t="s">
        <v>30</v>
      </c>
      <c r="E387" s="635" t="s">
        <v>31</v>
      </c>
      <c r="F387" s="652" t="s">
        <v>32</v>
      </c>
      <c r="G387" s="639" t="s">
        <v>33</v>
      </c>
      <c r="H387" s="641" t="s">
        <v>34</v>
      </c>
      <c r="I387" s="639" t="s">
        <v>33</v>
      </c>
      <c r="J387" s="641" t="s">
        <v>34</v>
      </c>
      <c r="K387" s="639" t="s">
        <v>33</v>
      </c>
      <c r="L387" s="641" t="s">
        <v>34</v>
      </c>
      <c r="M387" s="639" t="s">
        <v>33</v>
      </c>
      <c r="N387" s="641" t="s">
        <v>34</v>
      </c>
      <c r="O387" s="639" t="s">
        <v>33</v>
      </c>
      <c r="P387" s="641" t="s">
        <v>34</v>
      </c>
      <c r="Q387" s="639" t="s">
        <v>33</v>
      </c>
      <c r="R387" s="641" t="s">
        <v>34</v>
      </c>
      <c r="S387" s="639" t="s">
        <v>33</v>
      </c>
      <c r="T387" s="641" t="s">
        <v>34</v>
      </c>
      <c r="U387" s="639" t="s">
        <v>33</v>
      </c>
      <c r="V387" s="641" t="s">
        <v>34</v>
      </c>
      <c r="W387" s="639" t="s">
        <v>33</v>
      </c>
      <c r="X387" s="641" t="s">
        <v>34</v>
      </c>
      <c r="Y387" s="639" t="s">
        <v>33</v>
      </c>
      <c r="Z387" s="641" t="s">
        <v>34</v>
      </c>
      <c r="AA387" s="639" t="s">
        <v>33</v>
      </c>
      <c r="AB387" s="641" t="s">
        <v>34</v>
      </c>
      <c r="AC387" s="639" t="s">
        <v>33</v>
      </c>
      <c r="AD387" s="641" t="s">
        <v>34</v>
      </c>
      <c r="AE387" s="639" t="s">
        <v>33</v>
      </c>
      <c r="AF387" s="641" t="s">
        <v>34</v>
      </c>
      <c r="AG387" s="639" t="s">
        <v>33</v>
      </c>
      <c r="AH387" s="641" t="s">
        <v>34</v>
      </c>
      <c r="AI387" s="639" t="s">
        <v>33</v>
      </c>
      <c r="AJ387" s="641" t="s">
        <v>34</v>
      </c>
      <c r="AK387" s="639" t="s">
        <v>33</v>
      </c>
      <c r="AL387" s="641" t="s">
        <v>34</v>
      </c>
      <c r="AM387" s="639" t="s">
        <v>33</v>
      </c>
      <c r="AN387" s="641" t="s">
        <v>34</v>
      </c>
      <c r="AO387" s="639" t="s">
        <v>33</v>
      </c>
      <c r="AP387" s="641" t="s">
        <v>34</v>
      </c>
      <c r="AQ387" s="633" t="s">
        <v>33</v>
      </c>
      <c r="AR387" s="635" t="s">
        <v>35</v>
      </c>
      <c r="AS387" s="637" t="s">
        <v>34</v>
      </c>
      <c r="AT387" s="633" t="s">
        <v>33</v>
      </c>
      <c r="AU387" s="635" t="s">
        <v>35</v>
      </c>
      <c r="AV387" s="637" t="s">
        <v>34</v>
      </c>
      <c r="AW387" s="633" t="s">
        <v>33</v>
      </c>
      <c r="AX387" s="635" t="s">
        <v>35</v>
      </c>
      <c r="AY387" s="637" t="s">
        <v>34</v>
      </c>
      <c r="AZ387" s="633" t="s">
        <v>33</v>
      </c>
      <c r="BA387" s="635" t="s">
        <v>35</v>
      </c>
      <c r="BB387" s="637" t="s">
        <v>34</v>
      </c>
      <c r="BC387" s="633" t="s">
        <v>33</v>
      </c>
      <c r="BD387" s="635" t="s">
        <v>35</v>
      </c>
      <c r="BE387" s="637" t="s">
        <v>34</v>
      </c>
      <c r="BF387" s="633" t="s">
        <v>33</v>
      </c>
      <c r="BG387" s="635" t="s">
        <v>35</v>
      </c>
      <c r="BH387" s="637" t="s">
        <v>34</v>
      </c>
      <c r="BI387" s="633" t="s">
        <v>33</v>
      </c>
      <c r="BJ387" s="635" t="s">
        <v>35</v>
      </c>
      <c r="BK387" s="637" t="s">
        <v>34</v>
      </c>
      <c r="BL387" s="633" t="s">
        <v>33</v>
      </c>
      <c r="BM387" s="635" t="s">
        <v>35</v>
      </c>
      <c r="BN387" s="637" t="s">
        <v>34</v>
      </c>
      <c r="BO387" s="633" t="s">
        <v>33</v>
      </c>
      <c r="BP387" s="635" t="s">
        <v>35</v>
      </c>
      <c r="BQ387" s="637" t="s">
        <v>34</v>
      </c>
      <c r="BR387" s="610" t="s">
        <v>33</v>
      </c>
      <c r="BS387" s="612" t="s">
        <v>36</v>
      </c>
    </row>
    <row r="388" spans="1:71" ht="15" customHeight="1" x14ac:dyDescent="0.3">
      <c r="A388" s="644"/>
      <c r="B388" s="646"/>
      <c r="C388" s="646"/>
      <c r="D388" s="646"/>
      <c r="E388" s="636"/>
      <c r="F388" s="648"/>
      <c r="G388" s="640"/>
      <c r="H388" s="642"/>
      <c r="I388" s="640"/>
      <c r="J388" s="642"/>
      <c r="K388" s="640"/>
      <c r="L388" s="642"/>
      <c r="M388" s="640"/>
      <c r="N388" s="642"/>
      <c r="O388" s="640"/>
      <c r="P388" s="642"/>
      <c r="Q388" s="640"/>
      <c r="R388" s="642"/>
      <c r="S388" s="640"/>
      <c r="T388" s="642"/>
      <c r="U388" s="640"/>
      <c r="V388" s="642"/>
      <c r="W388" s="640"/>
      <c r="X388" s="642"/>
      <c r="Y388" s="640"/>
      <c r="Z388" s="642"/>
      <c r="AA388" s="640"/>
      <c r="AB388" s="642"/>
      <c r="AC388" s="640"/>
      <c r="AD388" s="642"/>
      <c r="AE388" s="640"/>
      <c r="AF388" s="642"/>
      <c r="AG388" s="640"/>
      <c r="AH388" s="642"/>
      <c r="AI388" s="640"/>
      <c r="AJ388" s="642"/>
      <c r="AK388" s="640"/>
      <c r="AL388" s="642"/>
      <c r="AM388" s="640"/>
      <c r="AN388" s="642"/>
      <c r="AO388" s="640"/>
      <c r="AP388" s="642"/>
      <c r="AQ388" s="634"/>
      <c r="AR388" s="636"/>
      <c r="AS388" s="638"/>
      <c r="AT388" s="634"/>
      <c r="AU388" s="636"/>
      <c r="AV388" s="638"/>
      <c r="AW388" s="634"/>
      <c r="AX388" s="636"/>
      <c r="AY388" s="638"/>
      <c r="AZ388" s="634"/>
      <c r="BA388" s="636"/>
      <c r="BB388" s="638"/>
      <c r="BC388" s="634"/>
      <c r="BD388" s="636"/>
      <c r="BE388" s="638"/>
      <c r="BF388" s="634"/>
      <c r="BG388" s="636"/>
      <c r="BH388" s="638"/>
      <c r="BI388" s="634"/>
      <c r="BJ388" s="636"/>
      <c r="BK388" s="638"/>
      <c r="BL388" s="634"/>
      <c r="BM388" s="636"/>
      <c r="BN388" s="638"/>
      <c r="BO388" s="634"/>
      <c r="BP388" s="636"/>
      <c r="BQ388" s="638"/>
      <c r="BR388" s="611"/>
      <c r="BS388" s="613"/>
    </row>
    <row r="389" spans="1:71" ht="15" customHeight="1" x14ac:dyDescent="0.3">
      <c r="A389" s="614" t="s">
        <v>209</v>
      </c>
      <c r="B389" s="617">
        <v>2214</v>
      </c>
      <c r="C389" s="649" t="s">
        <v>324</v>
      </c>
      <c r="D389" s="623" t="s">
        <v>210</v>
      </c>
      <c r="E389" s="626" t="s">
        <v>47</v>
      </c>
      <c r="F389" s="241" t="s">
        <v>41</v>
      </c>
      <c r="G389" s="208"/>
      <c r="H389" s="209" t="str">
        <f t="shared" ref="H389:H400" si="729">IF(G389&gt;0,G389,"")</f>
        <v/>
      </c>
      <c r="I389" s="208"/>
      <c r="J389" s="209" t="str">
        <f t="shared" ref="J389:J400" si="730">IF(I389&gt;0,I389,"")</f>
        <v/>
      </c>
      <c r="K389" s="208"/>
      <c r="L389" s="209" t="str">
        <f t="shared" ref="L389:L400" si="731">IF(K389&gt;0,K389,"")</f>
        <v/>
      </c>
      <c r="M389" s="208"/>
      <c r="N389" s="209" t="str">
        <f t="shared" ref="N389:N400" si="732">IF(M389&gt;0,M389,"")</f>
        <v/>
      </c>
      <c r="O389" s="208"/>
      <c r="P389" s="209" t="str">
        <f t="shared" ref="P389:P400" si="733">IF(O389&gt;0,O389,"")</f>
        <v/>
      </c>
      <c r="Q389" s="208"/>
      <c r="R389" s="209" t="str">
        <f t="shared" ref="R389:R400" si="734">IF(Q389&gt;0,Q389,"")</f>
        <v/>
      </c>
      <c r="S389" s="208"/>
      <c r="T389" s="209" t="str">
        <f t="shared" ref="T389:T400" si="735">IF(S389&gt;0,S389,"")</f>
        <v/>
      </c>
      <c r="U389" s="208"/>
      <c r="V389" s="209" t="str">
        <f t="shared" ref="V389:V400" si="736">IF(U389&gt;0,U389,"")</f>
        <v/>
      </c>
      <c r="W389" s="208"/>
      <c r="X389" s="209" t="str">
        <f t="shared" ref="X389:X400" si="737">IF(W389&gt;0,W389,"")</f>
        <v/>
      </c>
      <c r="Y389" s="208"/>
      <c r="Z389" s="209" t="str">
        <f t="shared" ref="Z389:Z400" si="738">IF(Y389&gt;0,Y389,"")</f>
        <v/>
      </c>
      <c r="AA389" s="208"/>
      <c r="AB389" s="209" t="str">
        <f t="shared" ref="AB389:AB400" si="739">IF(AA389&gt;0,AA389,"")</f>
        <v/>
      </c>
      <c r="AC389" s="208"/>
      <c r="AD389" s="209" t="str">
        <f t="shared" ref="AD389:AD400" si="740">IF(AC389&gt;0,AC389,"")</f>
        <v/>
      </c>
      <c r="AE389" s="208"/>
      <c r="AF389" s="209" t="str">
        <f t="shared" ref="AF389:AF400" si="741">IF(AE389&gt;0,AE389,"")</f>
        <v/>
      </c>
      <c r="AG389" s="208"/>
      <c r="AH389" s="209" t="str">
        <f t="shared" ref="AH389:AH400" si="742">IF(AG389&gt;0,AG389,"")</f>
        <v/>
      </c>
      <c r="AI389" s="208"/>
      <c r="AJ389" s="209" t="str">
        <f t="shared" ref="AJ389:AJ400" si="743">IF(AI389&gt;0,AI389,"")</f>
        <v/>
      </c>
      <c r="AK389" s="208"/>
      <c r="AL389" s="209" t="str">
        <f t="shared" ref="AL389:AL400" si="744">IF(AK389&gt;0,AK389,"")</f>
        <v/>
      </c>
      <c r="AM389" s="208"/>
      <c r="AN389" s="209" t="str">
        <f t="shared" ref="AN389:AN400" si="745">IF(AM389&gt;0,AM389,"")</f>
        <v/>
      </c>
      <c r="AO389" s="208"/>
      <c r="AP389" s="209" t="str">
        <f t="shared" ref="AP389:AP400" si="746">IF(AO389&gt;0,AO389,"")</f>
        <v/>
      </c>
      <c r="AQ389" s="229"/>
      <c r="AR389" s="225">
        <f t="shared" ref="AR389:AR400" si="747">AQ389-AS389</f>
        <v>0</v>
      </c>
      <c r="AS389" s="226"/>
      <c r="AT389" s="229"/>
      <c r="AU389" s="225">
        <f t="shared" ref="AU389:AU400" si="748">AT389-AV389</f>
        <v>0</v>
      </c>
      <c r="AV389" s="226"/>
      <c r="AW389" s="229"/>
      <c r="AX389" s="225">
        <f t="shared" ref="AX389:AX400" si="749">AW389-AY389</f>
        <v>0</v>
      </c>
      <c r="AY389" s="226"/>
      <c r="AZ389" s="229"/>
      <c r="BA389" s="225">
        <f t="shared" ref="BA389:BA400" si="750">AZ389-BB389</f>
        <v>0</v>
      </c>
      <c r="BB389" s="226"/>
      <c r="BC389" s="229"/>
      <c r="BD389" s="225">
        <f t="shared" ref="BD389:BD400" si="751">BC389-BE389</f>
        <v>0</v>
      </c>
      <c r="BE389" s="226"/>
      <c r="BF389" s="229"/>
      <c r="BG389" s="225">
        <f t="shared" ref="BG389:BG400" si="752">BF389-BH389</f>
        <v>0</v>
      </c>
      <c r="BH389" s="226"/>
      <c r="BI389" s="229"/>
      <c r="BJ389" s="225">
        <f t="shared" ref="BJ389:BJ400" si="753">BI389-BK389</f>
        <v>0</v>
      </c>
      <c r="BK389" s="226"/>
      <c r="BL389" s="229"/>
      <c r="BM389" s="225">
        <f t="shared" ref="BM389:BM400" si="754">BL389-BN389</f>
        <v>0</v>
      </c>
      <c r="BN389" s="226"/>
      <c r="BO389" s="229"/>
      <c r="BP389" s="225">
        <f t="shared" ref="BP389:BP400" si="755">BO389-BQ389</f>
        <v>0</v>
      </c>
      <c r="BQ389" s="226"/>
      <c r="BR389" s="249"/>
      <c r="BS389" s="213" t="s">
        <v>42</v>
      </c>
    </row>
    <row r="390" spans="1:71" x14ac:dyDescent="0.3">
      <c r="A390" s="615"/>
      <c r="B390" s="618"/>
      <c r="C390" s="650"/>
      <c r="D390" s="624"/>
      <c r="E390" s="627"/>
      <c r="F390" s="242" t="s">
        <v>53</v>
      </c>
      <c r="G390" s="208"/>
      <c r="H390" s="214" t="str">
        <f t="shared" si="729"/>
        <v/>
      </c>
      <c r="I390" s="208"/>
      <c r="J390" s="214" t="str">
        <f t="shared" si="730"/>
        <v/>
      </c>
      <c r="K390" s="208"/>
      <c r="L390" s="214" t="str">
        <f t="shared" si="731"/>
        <v/>
      </c>
      <c r="M390" s="208"/>
      <c r="N390" s="214" t="str">
        <f t="shared" si="732"/>
        <v/>
      </c>
      <c r="O390" s="208"/>
      <c r="P390" s="214" t="str">
        <f t="shared" si="733"/>
        <v/>
      </c>
      <c r="Q390" s="208"/>
      <c r="R390" s="214" t="str">
        <f t="shared" si="734"/>
        <v/>
      </c>
      <c r="S390" s="208"/>
      <c r="T390" s="214" t="str">
        <f t="shared" si="735"/>
        <v/>
      </c>
      <c r="U390" s="208"/>
      <c r="V390" s="214" t="str">
        <f t="shared" si="736"/>
        <v/>
      </c>
      <c r="W390" s="208"/>
      <c r="X390" s="214" t="str">
        <f t="shared" si="737"/>
        <v/>
      </c>
      <c r="Y390" s="208"/>
      <c r="Z390" s="214" t="str">
        <f t="shared" si="738"/>
        <v/>
      </c>
      <c r="AA390" s="208"/>
      <c r="AB390" s="214" t="str">
        <f t="shared" si="739"/>
        <v/>
      </c>
      <c r="AC390" s="208"/>
      <c r="AD390" s="214" t="str">
        <f t="shared" si="740"/>
        <v/>
      </c>
      <c r="AE390" s="208"/>
      <c r="AF390" s="214" t="str">
        <f t="shared" si="741"/>
        <v/>
      </c>
      <c r="AG390" s="208"/>
      <c r="AH390" s="214" t="str">
        <f t="shared" si="742"/>
        <v/>
      </c>
      <c r="AI390" s="208"/>
      <c r="AJ390" s="214" t="str">
        <f t="shared" si="743"/>
        <v/>
      </c>
      <c r="AK390" s="208"/>
      <c r="AL390" s="214" t="str">
        <f t="shared" si="744"/>
        <v/>
      </c>
      <c r="AM390" s="208"/>
      <c r="AN390" s="214" t="str">
        <f t="shared" si="745"/>
        <v/>
      </c>
      <c r="AO390" s="208"/>
      <c r="AP390" s="214" t="str">
        <f t="shared" si="746"/>
        <v/>
      </c>
      <c r="AQ390" s="229">
        <v>900000</v>
      </c>
      <c r="AR390" s="227">
        <f t="shared" si="747"/>
        <v>0</v>
      </c>
      <c r="AS390" s="228">
        <v>900000</v>
      </c>
      <c r="AT390" s="229"/>
      <c r="AU390" s="227">
        <f t="shared" si="748"/>
        <v>0</v>
      </c>
      <c r="AV390" s="228"/>
      <c r="AW390" s="229"/>
      <c r="AX390" s="227">
        <f t="shared" si="749"/>
        <v>0</v>
      </c>
      <c r="AY390" s="228"/>
      <c r="AZ390" s="229"/>
      <c r="BA390" s="227">
        <f t="shared" si="750"/>
        <v>0</v>
      </c>
      <c r="BB390" s="228"/>
      <c r="BC390" s="229"/>
      <c r="BD390" s="227">
        <f t="shared" si="751"/>
        <v>0</v>
      </c>
      <c r="BE390" s="228"/>
      <c r="BF390" s="229"/>
      <c r="BG390" s="227">
        <f t="shared" si="752"/>
        <v>0</v>
      </c>
      <c r="BH390" s="228"/>
      <c r="BI390" s="229"/>
      <c r="BJ390" s="227">
        <f t="shared" si="753"/>
        <v>0</v>
      </c>
      <c r="BK390" s="228"/>
      <c r="BL390" s="229"/>
      <c r="BM390" s="227">
        <f t="shared" si="754"/>
        <v>0</v>
      </c>
      <c r="BN390" s="228"/>
      <c r="BO390" s="229"/>
      <c r="BP390" s="227">
        <f t="shared" si="755"/>
        <v>0</v>
      </c>
      <c r="BQ390" s="228"/>
      <c r="BR390" s="249"/>
      <c r="BS390" s="629">
        <f>SUM(AQ389:AQ400,AT389:AT400,AW389:AW400,AZ389:AZ400,BC389:BC400,BR389:BR400)+SUM(AO389:AO400,AM389:AM400,AK389:AK400,AI389:AI400,AG389:AG400,AE389:AE400,AC389:AC400,AA389:AA400,Y389:Y400,W389:W400,U389:U400,S389:S400,Q387,Q389:Q400,O389:O400,M389:M400,K389:K400,I389:I400,G389:G400,Q387)</f>
        <v>10860000</v>
      </c>
    </row>
    <row r="391" spans="1:71" x14ac:dyDescent="0.3">
      <c r="A391" s="615"/>
      <c r="B391" s="618"/>
      <c r="C391" s="650"/>
      <c r="D391" s="624"/>
      <c r="E391" s="627"/>
      <c r="F391" s="242" t="s">
        <v>54</v>
      </c>
      <c r="G391" s="208"/>
      <c r="H391" s="214" t="str">
        <f t="shared" si="729"/>
        <v/>
      </c>
      <c r="I391" s="208"/>
      <c r="J391" s="214" t="str">
        <f t="shared" si="730"/>
        <v/>
      </c>
      <c r="K391" s="208"/>
      <c r="L391" s="214" t="str">
        <f t="shared" si="731"/>
        <v/>
      </c>
      <c r="M391" s="208"/>
      <c r="N391" s="214" t="str">
        <f t="shared" si="732"/>
        <v/>
      </c>
      <c r="O391" s="208"/>
      <c r="P391" s="214" t="str">
        <f t="shared" si="733"/>
        <v/>
      </c>
      <c r="Q391" s="208"/>
      <c r="R391" s="214" t="str">
        <f t="shared" si="734"/>
        <v/>
      </c>
      <c r="S391" s="208"/>
      <c r="T391" s="214" t="str">
        <f t="shared" si="735"/>
        <v/>
      </c>
      <c r="U391" s="208"/>
      <c r="V391" s="214" t="str">
        <f t="shared" si="736"/>
        <v/>
      </c>
      <c r="W391" s="208"/>
      <c r="X391" s="214" t="str">
        <f t="shared" si="737"/>
        <v/>
      </c>
      <c r="Y391" s="208"/>
      <c r="Z391" s="214" t="str">
        <f t="shared" si="738"/>
        <v/>
      </c>
      <c r="AA391" s="208"/>
      <c r="AB391" s="214" t="str">
        <f t="shared" si="739"/>
        <v/>
      </c>
      <c r="AC391" s="208"/>
      <c r="AD391" s="214" t="str">
        <f t="shared" si="740"/>
        <v/>
      </c>
      <c r="AE391" s="208"/>
      <c r="AF391" s="214" t="str">
        <f t="shared" si="741"/>
        <v/>
      </c>
      <c r="AG391" s="208"/>
      <c r="AH391" s="214" t="str">
        <f t="shared" si="742"/>
        <v/>
      </c>
      <c r="AI391" s="208"/>
      <c r="AJ391" s="214" t="str">
        <f t="shared" si="743"/>
        <v/>
      </c>
      <c r="AK391" s="208"/>
      <c r="AL391" s="214" t="str">
        <f t="shared" si="744"/>
        <v/>
      </c>
      <c r="AM391" s="208"/>
      <c r="AN391" s="214" t="str">
        <f t="shared" si="745"/>
        <v/>
      </c>
      <c r="AO391" s="208"/>
      <c r="AP391" s="214" t="str">
        <f t="shared" si="746"/>
        <v/>
      </c>
      <c r="AQ391" s="229">
        <v>960000</v>
      </c>
      <c r="AR391" s="227">
        <f t="shared" si="747"/>
        <v>0</v>
      </c>
      <c r="AS391" s="228">
        <v>960000</v>
      </c>
      <c r="AT391" s="229"/>
      <c r="AU391" s="227">
        <f t="shared" si="748"/>
        <v>0</v>
      </c>
      <c r="AV391" s="228"/>
      <c r="AW391" s="229"/>
      <c r="AX391" s="227">
        <f t="shared" si="749"/>
        <v>0</v>
      </c>
      <c r="AY391" s="228"/>
      <c r="AZ391" s="229"/>
      <c r="BA391" s="227">
        <f t="shared" si="750"/>
        <v>0</v>
      </c>
      <c r="BB391" s="228"/>
      <c r="BC391" s="229"/>
      <c r="BD391" s="227">
        <f t="shared" si="751"/>
        <v>0</v>
      </c>
      <c r="BE391" s="228"/>
      <c r="BF391" s="229"/>
      <c r="BG391" s="227">
        <f t="shared" si="752"/>
        <v>0</v>
      </c>
      <c r="BH391" s="228"/>
      <c r="BI391" s="229"/>
      <c r="BJ391" s="227">
        <f t="shared" si="753"/>
        <v>0</v>
      </c>
      <c r="BK391" s="228"/>
      <c r="BL391" s="229"/>
      <c r="BM391" s="227">
        <f t="shared" si="754"/>
        <v>0</v>
      </c>
      <c r="BN391" s="228"/>
      <c r="BO391" s="229"/>
      <c r="BP391" s="227">
        <f t="shared" si="755"/>
        <v>0</v>
      </c>
      <c r="BQ391" s="228"/>
      <c r="BR391" s="249"/>
      <c r="BS391" s="629"/>
    </row>
    <row r="392" spans="1:71" x14ac:dyDescent="0.3">
      <c r="A392" s="615"/>
      <c r="B392" s="618"/>
      <c r="C392" s="650"/>
      <c r="D392" s="624"/>
      <c r="E392" s="627"/>
      <c r="F392" s="242" t="s">
        <v>55</v>
      </c>
      <c r="G392" s="208"/>
      <c r="H392" s="217" t="str">
        <f t="shared" si="729"/>
        <v/>
      </c>
      <c r="I392" s="208"/>
      <c r="J392" s="217" t="str">
        <f t="shared" si="730"/>
        <v/>
      </c>
      <c r="K392" s="208"/>
      <c r="L392" s="217" t="str">
        <f t="shared" si="731"/>
        <v/>
      </c>
      <c r="M392" s="208"/>
      <c r="N392" s="217" t="str">
        <f t="shared" si="732"/>
        <v/>
      </c>
      <c r="O392" s="208"/>
      <c r="P392" s="217" t="str">
        <f t="shared" si="733"/>
        <v/>
      </c>
      <c r="Q392" s="208"/>
      <c r="R392" s="217" t="str">
        <f t="shared" si="734"/>
        <v/>
      </c>
      <c r="S392" s="208"/>
      <c r="T392" s="217" t="str">
        <f t="shared" si="735"/>
        <v/>
      </c>
      <c r="U392" s="208"/>
      <c r="V392" s="217" t="str">
        <f t="shared" si="736"/>
        <v/>
      </c>
      <c r="W392" s="208"/>
      <c r="X392" s="217" t="str">
        <f t="shared" si="737"/>
        <v/>
      </c>
      <c r="Y392" s="208"/>
      <c r="Z392" s="217" t="str">
        <f t="shared" si="738"/>
        <v/>
      </c>
      <c r="AA392" s="208"/>
      <c r="AB392" s="217" t="str">
        <f t="shared" si="739"/>
        <v/>
      </c>
      <c r="AC392" s="208"/>
      <c r="AD392" s="217" t="str">
        <f t="shared" si="740"/>
        <v/>
      </c>
      <c r="AE392" s="208"/>
      <c r="AF392" s="217" t="str">
        <f t="shared" si="741"/>
        <v/>
      </c>
      <c r="AG392" s="208"/>
      <c r="AH392" s="217" t="str">
        <f t="shared" si="742"/>
        <v/>
      </c>
      <c r="AI392" s="208"/>
      <c r="AJ392" s="217" t="str">
        <f t="shared" si="743"/>
        <v/>
      </c>
      <c r="AK392" s="208"/>
      <c r="AL392" s="217" t="str">
        <f t="shared" si="744"/>
        <v/>
      </c>
      <c r="AM392" s="208"/>
      <c r="AN392" s="217" t="str">
        <f t="shared" si="745"/>
        <v/>
      </c>
      <c r="AO392" s="208"/>
      <c r="AP392" s="217" t="str">
        <f t="shared" si="746"/>
        <v/>
      </c>
      <c r="AQ392" s="229"/>
      <c r="AR392" s="227">
        <f t="shared" si="747"/>
        <v>0</v>
      </c>
      <c r="AS392" s="228"/>
      <c r="AT392" s="229"/>
      <c r="AU392" s="227">
        <f t="shared" si="748"/>
        <v>0</v>
      </c>
      <c r="AV392" s="228"/>
      <c r="AW392" s="229">
        <v>1780000</v>
      </c>
      <c r="AX392" s="227">
        <f t="shared" si="749"/>
        <v>0</v>
      </c>
      <c r="AY392" s="228">
        <v>1780000</v>
      </c>
      <c r="AZ392" s="229">
        <v>1220000</v>
      </c>
      <c r="BA392" s="227">
        <f t="shared" si="750"/>
        <v>1220000</v>
      </c>
      <c r="BB392" s="228"/>
      <c r="BC392" s="229"/>
      <c r="BD392" s="227">
        <f t="shared" si="751"/>
        <v>0</v>
      </c>
      <c r="BE392" s="228"/>
      <c r="BF392" s="229"/>
      <c r="BG392" s="227">
        <f t="shared" si="752"/>
        <v>0</v>
      </c>
      <c r="BH392" s="228"/>
      <c r="BI392" s="229"/>
      <c r="BJ392" s="227">
        <f t="shared" si="753"/>
        <v>0</v>
      </c>
      <c r="BK392" s="228"/>
      <c r="BL392" s="229"/>
      <c r="BM392" s="227">
        <f t="shared" si="754"/>
        <v>0</v>
      </c>
      <c r="BN392" s="228"/>
      <c r="BO392" s="229"/>
      <c r="BP392" s="227">
        <f t="shared" si="755"/>
        <v>0</v>
      </c>
      <c r="BQ392" s="228"/>
      <c r="BR392" s="249"/>
      <c r="BS392" s="218" t="s">
        <v>43</v>
      </c>
    </row>
    <row r="393" spans="1:71" x14ac:dyDescent="0.3">
      <c r="A393" s="615"/>
      <c r="B393" s="618"/>
      <c r="C393" s="650"/>
      <c r="D393" s="624"/>
      <c r="E393" s="627"/>
      <c r="F393" s="242" t="s">
        <v>56</v>
      </c>
      <c r="G393" s="208"/>
      <c r="H393" s="217" t="str">
        <f t="shared" si="729"/>
        <v/>
      </c>
      <c r="I393" s="208"/>
      <c r="J393" s="217" t="str">
        <f t="shared" si="730"/>
        <v/>
      </c>
      <c r="K393" s="208"/>
      <c r="L393" s="217" t="str">
        <f t="shared" si="731"/>
        <v/>
      </c>
      <c r="M393" s="208"/>
      <c r="N393" s="217" t="str">
        <f t="shared" si="732"/>
        <v/>
      </c>
      <c r="O393" s="208"/>
      <c r="P393" s="217" t="str">
        <f t="shared" si="733"/>
        <v/>
      </c>
      <c r="Q393" s="208"/>
      <c r="R393" s="217" t="str">
        <f t="shared" si="734"/>
        <v/>
      </c>
      <c r="S393" s="208"/>
      <c r="T393" s="217" t="str">
        <f t="shared" si="735"/>
        <v/>
      </c>
      <c r="U393" s="208"/>
      <c r="V393" s="217" t="str">
        <f t="shared" si="736"/>
        <v/>
      </c>
      <c r="W393" s="208"/>
      <c r="X393" s="217" t="str">
        <f t="shared" si="737"/>
        <v/>
      </c>
      <c r="Y393" s="208"/>
      <c r="Z393" s="217" t="str">
        <f t="shared" si="738"/>
        <v/>
      </c>
      <c r="AA393" s="208"/>
      <c r="AB393" s="217" t="str">
        <f t="shared" si="739"/>
        <v/>
      </c>
      <c r="AC393" s="208"/>
      <c r="AD393" s="217" t="str">
        <f t="shared" si="740"/>
        <v/>
      </c>
      <c r="AE393" s="208"/>
      <c r="AF393" s="217" t="str">
        <f t="shared" si="741"/>
        <v/>
      </c>
      <c r="AG393" s="208"/>
      <c r="AH393" s="217" t="str">
        <f t="shared" si="742"/>
        <v/>
      </c>
      <c r="AI393" s="208"/>
      <c r="AJ393" s="217" t="str">
        <f t="shared" si="743"/>
        <v/>
      </c>
      <c r="AK393" s="208"/>
      <c r="AL393" s="217" t="str">
        <f t="shared" si="744"/>
        <v/>
      </c>
      <c r="AM393" s="208"/>
      <c r="AN393" s="217" t="str">
        <f t="shared" si="745"/>
        <v/>
      </c>
      <c r="AO393" s="208"/>
      <c r="AP393" s="217" t="str">
        <f t="shared" si="746"/>
        <v/>
      </c>
      <c r="AQ393" s="229"/>
      <c r="AR393" s="227">
        <f t="shared" si="747"/>
        <v>0</v>
      </c>
      <c r="AS393" s="228"/>
      <c r="AT393" s="229"/>
      <c r="AU393" s="227">
        <f t="shared" si="748"/>
        <v>0</v>
      </c>
      <c r="AV393" s="228"/>
      <c r="AW393" s="229">
        <v>6000000</v>
      </c>
      <c r="AX393" s="227">
        <f t="shared" si="749"/>
        <v>0</v>
      </c>
      <c r="AY393" s="228">
        <v>6000000</v>
      </c>
      <c r="AZ393" s="229"/>
      <c r="BA393" s="227">
        <f t="shared" si="750"/>
        <v>0</v>
      </c>
      <c r="BB393" s="228"/>
      <c r="BC393" s="229"/>
      <c r="BD393" s="227">
        <f t="shared" si="751"/>
        <v>0</v>
      </c>
      <c r="BE393" s="228"/>
      <c r="BF393" s="229"/>
      <c r="BG393" s="227">
        <f t="shared" si="752"/>
        <v>0</v>
      </c>
      <c r="BH393" s="228"/>
      <c r="BI393" s="229"/>
      <c r="BJ393" s="227">
        <f t="shared" si="753"/>
        <v>0</v>
      </c>
      <c r="BK393" s="228"/>
      <c r="BL393" s="229"/>
      <c r="BM393" s="227">
        <f t="shared" si="754"/>
        <v>0</v>
      </c>
      <c r="BN393" s="228"/>
      <c r="BO393" s="229"/>
      <c r="BP393" s="227">
        <f t="shared" si="755"/>
        <v>0</v>
      </c>
      <c r="BQ393" s="228"/>
      <c r="BR393" s="249"/>
      <c r="BS393" s="629">
        <f>SUM(AR389:AR400,AU389:AU400,AX389:AX400,BA389:BA400,BD389:BD400)</f>
        <v>1220000</v>
      </c>
    </row>
    <row r="394" spans="1:71" x14ac:dyDescent="0.3">
      <c r="A394" s="615"/>
      <c r="B394" s="618"/>
      <c r="C394" s="650"/>
      <c r="D394" s="624"/>
      <c r="E394" s="627"/>
      <c r="F394" s="242" t="s">
        <v>57</v>
      </c>
      <c r="G394" s="208"/>
      <c r="H394" s="214" t="str">
        <f t="shared" si="729"/>
        <v/>
      </c>
      <c r="I394" s="208"/>
      <c r="J394" s="214" t="str">
        <f t="shared" si="730"/>
        <v/>
      </c>
      <c r="K394" s="208"/>
      <c r="L394" s="214" t="str">
        <f t="shared" si="731"/>
        <v/>
      </c>
      <c r="M394" s="208"/>
      <c r="N394" s="214" t="str">
        <f t="shared" si="732"/>
        <v/>
      </c>
      <c r="O394" s="208"/>
      <c r="P394" s="214" t="str">
        <f t="shared" si="733"/>
        <v/>
      </c>
      <c r="Q394" s="208"/>
      <c r="R394" s="214" t="str">
        <f t="shared" si="734"/>
        <v/>
      </c>
      <c r="S394" s="208"/>
      <c r="T394" s="214" t="str">
        <f t="shared" si="735"/>
        <v/>
      </c>
      <c r="U394" s="208"/>
      <c r="V394" s="214" t="str">
        <f t="shared" si="736"/>
        <v/>
      </c>
      <c r="W394" s="208"/>
      <c r="X394" s="214" t="str">
        <f t="shared" si="737"/>
        <v/>
      </c>
      <c r="Y394" s="208"/>
      <c r="Z394" s="214" t="str">
        <f t="shared" si="738"/>
        <v/>
      </c>
      <c r="AA394" s="208"/>
      <c r="AB394" s="214" t="str">
        <f t="shared" si="739"/>
        <v/>
      </c>
      <c r="AC394" s="208"/>
      <c r="AD394" s="214" t="str">
        <f t="shared" si="740"/>
        <v/>
      </c>
      <c r="AE394" s="208"/>
      <c r="AF394" s="214" t="str">
        <f t="shared" si="741"/>
        <v/>
      </c>
      <c r="AG394" s="208"/>
      <c r="AH394" s="214" t="str">
        <f t="shared" si="742"/>
        <v/>
      </c>
      <c r="AI394" s="208"/>
      <c r="AJ394" s="214" t="str">
        <f t="shared" si="743"/>
        <v/>
      </c>
      <c r="AK394" s="208"/>
      <c r="AL394" s="214" t="str">
        <f t="shared" si="744"/>
        <v/>
      </c>
      <c r="AM394" s="208"/>
      <c r="AN394" s="214" t="str">
        <f t="shared" si="745"/>
        <v/>
      </c>
      <c r="AO394" s="208"/>
      <c r="AP394" s="214" t="str">
        <f t="shared" si="746"/>
        <v/>
      </c>
      <c r="AQ394" s="229"/>
      <c r="AR394" s="227">
        <f t="shared" si="747"/>
        <v>0</v>
      </c>
      <c r="AS394" s="228"/>
      <c r="AT394" s="229"/>
      <c r="AU394" s="227">
        <f t="shared" si="748"/>
        <v>0</v>
      </c>
      <c r="AV394" s="228"/>
      <c r="AW394" s="229"/>
      <c r="AX394" s="227">
        <f t="shared" si="749"/>
        <v>0</v>
      </c>
      <c r="AY394" s="228"/>
      <c r="AZ394" s="229"/>
      <c r="BA394" s="227">
        <f t="shared" si="750"/>
        <v>0</v>
      </c>
      <c r="BB394" s="228"/>
      <c r="BC394" s="229"/>
      <c r="BD394" s="227">
        <f t="shared" si="751"/>
        <v>0</v>
      </c>
      <c r="BE394" s="228"/>
      <c r="BF394" s="229"/>
      <c r="BG394" s="227">
        <f t="shared" si="752"/>
        <v>0</v>
      </c>
      <c r="BH394" s="228"/>
      <c r="BI394" s="229"/>
      <c r="BJ394" s="227">
        <f t="shared" si="753"/>
        <v>0</v>
      </c>
      <c r="BK394" s="228"/>
      <c r="BL394" s="229"/>
      <c r="BM394" s="227">
        <f t="shared" si="754"/>
        <v>0</v>
      </c>
      <c r="BN394" s="228"/>
      <c r="BO394" s="229">
        <v>10780000</v>
      </c>
      <c r="BP394" s="227">
        <f t="shared" si="755"/>
        <v>10780000</v>
      </c>
      <c r="BQ394" s="228"/>
      <c r="BR394" s="249"/>
      <c r="BS394" s="630"/>
    </row>
    <row r="395" spans="1:71" x14ac:dyDescent="0.3">
      <c r="A395" s="615"/>
      <c r="B395" s="618"/>
      <c r="C395" s="650"/>
      <c r="D395" s="624"/>
      <c r="E395" s="627"/>
      <c r="F395" s="242" t="s">
        <v>58</v>
      </c>
      <c r="G395" s="208"/>
      <c r="H395" s="214" t="str">
        <f t="shared" si="729"/>
        <v/>
      </c>
      <c r="I395" s="208"/>
      <c r="J395" s="214" t="str">
        <f t="shared" si="730"/>
        <v/>
      </c>
      <c r="K395" s="208"/>
      <c r="L395" s="214" t="str">
        <f t="shared" si="731"/>
        <v/>
      </c>
      <c r="M395" s="208"/>
      <c r="N395" s="214" t="str">
        <f t="shared" si="732"/>
        <v/>
      </c>
      <c r="O395" s="208"/>
      <c r="P395" s="214" t="str">
        <f t="shared" si="733"/>
        <v/>
      </c>
      <c r="Q395" s="208"/>
      <c r="R395" s="214" t="str">
        <f t="shared" si="734"/>
        <v/>
      </c>
      <c r="S395" s="208"/>
      <c r="T395" s="214" t="str">
        <f t="shared" si="735"/>
        <v/>
      </c>
      <c r="U395" s="208"/>
      <c r="V395" s="214" t="str">
        <f t="shared" si="736"/>
        <v/>
      </c>
      <c r="W395" s="208"/>
      <c r="X395" s="214" t="str">
        <f t="shared" si="737"/>
        <v/>
      </c>
      <c r="Y395" s="208"/>
      <c r="Z395" s="214" t="str">
        <f t="shared" si="738"/>
        <v/>
      </c>
      <c r="AA395" s="208"/>
      <c r="AB395" s="214" t="str">
        <f t="shared" si="739"/>
        <v/>
      </c>
      <c r="AC395" s="208"/>
      <c r="AD395" s="214" t="str">
        <f t="shared" si="740"/>
        <v/>
      </c>
      <c r="AE395" s="208"/>
      <c r="AF395" s="214" t="str">
        <f t="shared" si="741"/>
        <v/>
      </c>
      <c r="AG395" s="208"/>
      <c r="AH395" s="214" t="str">
        <f t="shared" si="742"/>
        <v/>
      </c>
      <c r="AI395" s="208"/>
      <c r="AJ395" s="214" t="str">
        <f t="shared" si="743"/>
        <v/>
      </c>
      <c r="AK395" s="208"/>
      <c r="AL395" s="214" t="str">
        <f t="shared" si="744"/>
        <v/>
      </c>
      <c r="AM395" s="208"/>
      <c r="AN395" s="214" t="str">
        <f t="shared" si="745"/>
        <v/>
      </c>
      <c r="AO395" s="208"/>
      <c r="AP395" s="214" t="str">
        <f t="shared" si="746"/>
        <v/>
      </c>
      <c r="AQ395" s="229"/>
      <c r="AR395" s="227">
        <f t="shared" si="747"/>
        <v>0</v>
      </c>
      <c r="AS395" s="228"/>
      <c r="AT395" s="229"/>
      <c r="AU395" s="227">
        <f t="shared" si="748"/>
        <v>0</v>
      </c>
      <c r="AV395" s="228"/>
      <c r="AW395" s="229"/>
      <c r="AX395" s="227">
        <f t="shared" si="749"/>
        <v>0</v>
      </c>
      <c r="AY395" s="228"/>
      <c r="AZ395" s="229"/>
      <c r="BA395" s="227">
        <f t="shared" si="750"/>
        <v>0</v>
      </c>
      <c r="BB395" s="228"/>
      <c r="BC395" s="229"/>
      <c r="BD395" s="227">
        <f t="shared" si="751"/>
        <v>0</v>
      </c>
      <c r="BE395" s="228"/>
      <c r="BF395" s="229"/>
      <c r="BG395" s="227">
        <f t="shared" si="752"/>
        <v>0</v>
      </c>
      <c r="BH395" s="228"/>
      <c r="BI395" s="229"/>
      <c r="BJ395" s="227">
        <f t="shared" si="753"/>
        <v>0</v>
      </c>
      <c r="BK395" s="228"/>
      <c r="BL395" s="229"/>
      <c r="BM395" s="227">
        <f t="shared" si="754"/>
        <v>0</v>
      </c>
      <c r="BN395" s="228"/>
      <c r="BO395" s="229"/>
      <c r="BP395" s="227">
        <f t="shared" si="755"/>
        <v>0</v>
      </c>
      <c r="BQ395" s="228"/>
      <c r="BR395" s="249"/>
      <c r="BS395" s="218" t="s">
        <v>44</v>
      </c>
    </row>
    <row r="396" spans="1:71" x14ac:dyDescent="0.3">
      <c r="A396" s="615"/>
      <c r="B396" s="618"/>
      <c r="C396" s="650"/>
      <c r="D396" s="624"/>
      <c r="E396" s="627"/>
      <c r="F396" s="242" t="s">
        <v>59</v>
      </c>
      <c r="G396" s="208"/>
      <c r="H396" s="214" t="str">
        <f t="shared" si="729"/>
        <v/>
      </c>
      <c r="I396" s="208"/>
      <c r="J396" s="214" t="str">
        <f t="shared" si="730"/>
        <v/>
      </c>
      <c r="K396" s="208"/>
      <c r="L396" s="214" t="str">
        <f t="shared" si="731"/>
        <v/>
      </c>
      <c r="M396" s="208"/>
      <c r="N396" s="214" t="str">
        <f t="shared" si="732"/>
        <v/>
      </c>
      <c r="O396" s="208"/>
      <c r="P396" s="214" t="str">
        <f t="shared" si="733"/>
        <v/>
      </c>
      <c r="Q396" s="208"/>
      <c r="R396" s="214" t="str">
        <f t="shared" si="734"/>
        <v/>
      </c>
      <c r="S396" s="208"/>
      <c r="T396" s="214" t="str">
        <f t="shared" si="735"/>
        <v/>
      </c>
      <c r="U396" s="208"/>
      <c r="V396" s="214" t="str">
        <f t="shared" si="736"/>
        <v/>
      </c>
      <c r="W396" s="208"/>
      <c r="X396" s="214" t="str">
        <f t="shared" si="737"/>
        <v/>
      </c>
      <c r="Y396" s="208"/>
      <c r="Z396" s="214" t="str">
        <f t="shared" si="738"/>
        <v/>
      </c>
      <c r="AA396" s="208"/>
      <c r="AB396" s="214" t="str">
        <f t="shared" si="739"/>
        <v/>
      </c>
      <c r="AC396" s="208"/>
      <c r="AD396" s="214" t="str">
        <f t="shared" si="740"/>
        <v/>
      </c>
      <c r="AE396" s="208"/>
      <c r="AF396" s="214" t="str">
        <f t="shared" si="741"/>
        <v/>
      </c>
      <c r="AG396" s="208"/>
      <c r="AH396" s="214" t="str">
        <f t="shared" si="742"/>
        <v/>
      </c>
      <c r="AI396" s="208"/>
      <c r="AJ396" s="214" t="str">
        <f t="shared" si="743"/>
        <v/>
      </c>
      <c r="AK396" s="208"/>
      <c r="AL396" s="214" t="str">
        <f t="shared" si="744"/>
        <v/>
      </c>
      <c r="AM396" s="208"/>
      <c r="AN396" s="214" t="str">
        <f t="shared" si="745"/>
        <v/>
      </c>
      <c r="AO396" s="208"/>
      <c r="AP396" s="214" t="str">
        <f t="shared" si="746"/>
        <v/>
      </c>
      <c r="AQ396" s="229"/>
      <c r="AR396" s="227">
        <f t="shared" si="747"/>
        <v>0</v>
      </c>
      <c r="AS396" s="228"/>
      <c r="AT396" s="229"/>
      <c r="AU396" s="227">
        <f t="shared" si="748"/>
        <v>0</v>
      </c>
      <c r="AV396" s="228"/>
      <c r="AW396" s="229"/>
      <c r="AX396" s="227">
        <f t="shared" si="749"/>
        <v>0</v>
      </c>
      <c r="AY396" s="228"/>
      <c r="AZ396" s="229"/>
      <c r="BA396" s="227">
        <f t="shared" si="750"/>
        <v>0</v>
      </c>
      <c r="BB396" s="228"/>
      <c r="BC396" s="229"/>
      <c r="BD396" s="227">
        <f t="shared" si="751"/>
        <v>0</v>
      </c>
      <c r="BE396" s="228"/>
      <c r="BF396" s="229"/>
      <c r="BG396" s="227">
        <f t="shared" si="752"/>
        <v>0</v>
      </c>
      <c r="BH396" s="228"/>
      <c r="BI396" s="229"/>
      <c r="BJ396" s="227">
        <f t="shared" si="753"/>
        <v>0</v>
      </c>
      <c r="BK396" s="228"/>
      <c r="BL396" s="229"/>
      <c r="BM396" s="227">
        <f t="shared" si="754"/>
        <v>0</v>
      </c>
      <c r="BN396" s="228"/>
      <c r="BO396" s="229"/>
      <c r="BP396" s="227">
        <f t="shared" si="755"/>
        <v>0</v>
      </c>
      <c r="BQ396" s="228"/>
      <c r="BR396" s="249"/>
      <c r="BS396" s="629">
        <f>SUM(AS389:AS400,AV389:AV400,AY389:AY400,BB389:BB400,BE389:BE400)+SUM(AP389:AP400,AN389:AN400,AL389:AL400,AJ389:AJ400,AH389:AH400,AF389:AF400,AD389:AD400,AB389:AB400,Z389:Z400,X389:X400,V389:V400,T389:T400,R389:R400,P389:P400,N389:N400,L389:L400,J389:J400,H389:H400)</f>
        <v>9640000</v>
      </c>
    </row>
    <row r="397" spans="1:71" x14ac:dyDescent="0.3">
      <c r="A397" s="615"/>
      <c r="B397" s="618"/>
      <c r="C397" s="650"/>
      <c r="D397" s="624"/>
      <c r="E397" s="627"/>
      <c r="F397" s="242" t="s">
        <v>60</v>
      </c>
      <c r="G397" s="208"/>
      <c r="H397" s="214" t="str">
        <f t="shared" si="729"/>
        <v/>
      </c>
      <c r="I397" s="208"/>
      <c r="J397" s="214" t="str">
        <f t="shared" si="730"/>
        <v/>
      </c>
      <c r="K397" s="208"/>
      <c r="L397" s="214" t="str">
        <f t="shared" si="731"/>
        <v/>
      </c>
      <c r="M397" s="208"/>
      <c r="N397" s="214" t="str">
        <f t="shared" si="732"/>
        <v/>
      </c>
      <c r="O397" s="208"/>
      <c r="P397" s="214" t="str">
        <f t="shared" si="733"/>
        <v/>
      </c>
      <c r="Q397" s="208"/>
      <c r="R397" s="214" t="str">
        <f t="shared" si="734"/>
        <v/>
      </c>
      <c r="S397" s="208"/>
      <c r="T397" s="214" t="str">
        <f t="shared" si="735"/>
        <v/>
      </c>
      <c r="U397" s="208"/>
      <c r="V397" s="214" t="str">
        <f t="shared" si="736"/>
        <v/>
      </c>
      <c r="W397" s="208"/>
      <c r="X397" s="214" t="str">
        <f t="shared" si="737"/>
        <v/>
      </c>
      <c r="Y397" s="208"/>
      <c r="Z397" s="214" t="str">
        <f t="shared" si="738"/>
        <v/>
      </c>
      <c r="AA397" s="208"/>
      <c r="AB397" s="214" t="str">
        <f t="shared" si="739"/>
        <v/>
      </c>
      <c r="AC397" s="208"/>
      <c r="AD397" s="214" t="str">
        <f t="shared" si="740"/>
        <v/>
      </c>
      <c r="AE397" s="208"/>
      <c r="AF397" s="214" t="str">
        <f t="shared" si="741"/>
        <v/>
      </c>
      <c r="AG397" s="208"/>
      <c r="AH397" s="214" t="str">
        <f t="shared" si="742"/>
        <v/>
      </c>
      <c r="AI397" s="208"/>
      <c r="AJ397" s="214" t="str">
        <f t="shared" si="743"/>
        <v/>
      </c>
      <c r="AK397" s="208"/>
      <c r="AL397" s="214" t="str">
        <f t="shared" si="744"/>
        <v/>
      </c>
      <c r="AM397" s="208"/>
      <c r="AN397" s="214" t="str">
        <f t="shared" si="745"/>
        <v/>
      </c>
      <c r="AO397" s="208"/>
      <c r="AP397" s="214" t="str">
        <f t="shared" si="746"/>
        <v/>
      </c>
      <c r="AQ397" s="229"/>
      <c r="AR397" s="227">
        <f t="shared" si="747"/>
        <v>0</v>
      </c>
      <c r="AS397" s="228"/>
      <c r="AT397" s="229"/>
      <c r="AU397" s="227">
        <f t="shared" si="748"/>
        <v>0</v>
      </c>
      <c r="AV397" s="228"/>
      <c r="AW397" s="229"/>
      <c r="AX397" s="227">
        <f t="shared" si="749"/>
        <v>0</v>
      </c>
      <c r="AY397" s="228"/>
      <c r="AZ397" s="229"/>
      <c r="BA397" s="227">
        <f t="shared" si="750"/>
        <v>0</v>
      </c>
      <c r="BB397" s="228"/>
      <c r="BC397" s="229"/>
      <c r="BD397" s="227">
        <f t="shared" si="751"/>
        <v>0</v>
      </c>
      <c r="BE397" s="228"/>
      <c r="BF397" s="229"/>
      <c r="BG397" s="227">
        <f t="shared" si="752"/>
        <v>0</v>
      </c>
      <c r="BH397" s="228"/>
      <c r="BI397" s="229"/>
      <c r="BJ397" s="227">
        <f t="shared" si="753"/>
        <v>0</v>
      </c>
      <c r="BK397" s="228"/>
      <c r="BL397" s="229"/>
      <c r="BM397" s="227">
        <f t="shared" si="754"/>
        <v>0</v>
      </c>
      <c r="BN397" s="228"/>
      <c r="BO397" s="229"/>
      <c r="BP397" s="227">
        <f t="shared" si="755"/>
        <v>0</v>
      </c>
      <c r="BQ397" s="228"/>
      <c r="BR397" s="249"/>
      <c r="BS397" s="629"/>
    </row>
    <row r="398" spans="1:71" x14ac:dyDescent="0.3">
      <c r="A398" s="615"/>
      <c r="B398" s="618"/>
      <c r="C398" s="650"/>
      <c r="D398" s="624"/>
      <c r="E398" s="627"/>
      <c r="F398" s="242" t="s">
        <v>61</v>
      </c>
      <c r="G398" s="208"/>
      <c r="H398" s="217" t="str">
        <f t="shared" si="729"/>
        <v/>
      </c>
      <c r="I398" s="208"/>
      <c r="J398" s="217" t="str">
        <f t="shared" si="730"/>
        <v/>
      </c>
      <c r="K398" s="208"/>
      <c r="L398" s="217" t="str">
        <f t="shared" si="731"/>
        <v/>
      </c>
      <c r="M398" s="208"/>
      <c r="N398" s="217" t="str">
        <f t="shared" si="732"/>
        <v/>
      </c>
      <c r="O398" s="208"/>
      <c r="P398" s="217" t="str">
        <f t="shared" si="733"/>
        <v/>
      </c>
      <c r="Q398" s="208"/>
      <c r="R398" s="217" t="str">
        <f t="shared" si="734"/>
        <v/>
      </c>
      <c r="S398" s="208"/>
      <c r="T398" s="217" t="str">
        <f t="shared" si="735"/>
        <v/>
      </c>
      <c r="U398" s="208"/>
      <c r="V398" s="217" t="str">
        <f t="shared" si="736"/>
        <v/>
      </c>
      <c r="W398" s="208"/>
      <c r="X398" s="217" t="str">
        <f t="shared" si="737"/>
        <v/>
      </c>
      <c r="Y398" s="208"/>
      <c r="Z398" s="217" t="str">
        <f t="shared" si="738"/>
        <v/>
      </c>
      <c r="AA398" s="208"/>
      <c r="AB398" s="217" t="str">
        <f t="shared" si="739"/>
        <v/>
      </c>
      <c r="AC398" s="208"/>
      <c r="AD398" s="217" t="str">
        <f t="shared" si="740"/>
        <v/>
      </c>
      <c r="AE398" s="208"/>
      <c r="AF398" s="217" t="str">
        <f t="shared" si="741"/>
        <v/>
      </c>
      <c r="AG398" s="208"/>
      <c r="AH398" s="217" t="str">
        <f t="shared" si="742"/>
        <v/>
      </c>
      <c r="AI398" s="208"/>
      <c r="AJ398" s="217" t="str">
        <f t="shared" si="743"/>
        <v/>
      </c>
      <c r="AK398" s="208"/>
      <c r="AL398" s="217" t="str">
        <f t="shared" si="744"/>
        <v/>
      </c>
      <c r="AM398" s="208"/>
      <c r="AN398" s="217" t="str">
        <f t="shared" si="745"/>
        <v/>
      </c>
      <c r="AO398" s="208"/>
      <c r="AP398" s="217" t="str">
        <f t="shared" si="746"/>
        <v/>
      </c>
      <c r="AQ398" s="229"/>
      <c r="AR398" s="227">
        <f t="shared" si="747"/>
        <v>0</v>
      </c>
      <c r="AS398" s="228"/>
      <c r="AT398" s="229"/>
      <c r="AU398" s="227">
        <f t="shared" si="748"/>
        <v>0</v>
      </c>
      <c r="AV398" s="228"/>
      <c r="AW398" s="229"/>
      <c r="AX398" s="227">
        <f t="shared" si="749"/>
        <v>0</v>
      </c>
      <c r="AY398" s="228"/>
      <c r="AZ398" s="229"/>
      <c r="BA398" s="227">
        <f t="shared" si="750"/>
        <v>0</v>
      </c>
      <c r="BB398" s="228"/>
      <c r="BC398" s="229"/>
      <c r="BD398" s="227">
        <f t="shared" si="751"/>
        <v>0</v>
      </c>
      <c r="BE398" s="228"/>
      <c r="BF398" s="229"/>
      <c r="BG398" s="227">
        <f t="shared" si="752"/>
        <v>0</v>
      </c>
      <c r="BH398" s="228"/>
      <c r="BI398" s="229"/>
      <c r="BJ398" s="227">
        <f t="shared" si="753"/>
        <v>0</v>
      </c>
      <c r="BK398" s="228"/>
      <c r="BL398" s="229"/>
      <c r="BM398" s="227">
        <f t="shared" si="754"/>
        <v>0</v>
      </c>
      <c r="BN398" s="228"/>
      <c r="BO398" s="229"/>
      <c r="BP398" s="227">
        <f t="shared" si="755"/>
        <v>0</v>
      </c>
      <c r="BQ398" s="228"/>
      <c r="BR398" s="249"/>
      <c r="BS398" s="218" t="s">
        <v>62</v>
      </c>
    </row>
    <row r="399" spans="1:71" x14ac:dyDescent="0.3">
      <c r="A399" s="615"/>
      <c r="B399" s="618"/>
      <c r="C399" s="650"/>
      <c r="D399" s="624"/>
      <c r="E399" s="627"/>
      <c r="F399" s="242" t="s">
        <v>63</v>
      </c>
      <c r="G399" s="208"/>
      <c r="H399" s="214" t="str">
        <f t="shared" si="729"/>
        <v/>
      </c>
      <c r="I399" s="208"/>
      <c r="J399" s="214" t="str">
        <f t="shared" si="730"/>
        <v/>
      </c>
      <c r="K399" s="208"/>
      <c r="L399" s="214" t="str">
        <f t="shared" si="731"/>
        <v/>
      </c>
      <c r="M399" s="208"/>
      <c r="N399" s="214" t="str">
        <f t="shared" si="732"/>
        <v/>
      </c>
      <c r="O399" s="208"/>
      <c r="P399" s="214" t="str">
        <f t="shared" si="733"/>
        <v/>
      </c>
      <c r="Q399" s="208"/>
      <c r="R399" s="214" t="str">
        <f t="shared" si="734"/>
        <v/>
      </c>
      <c r="S399" s="208"/>
      <c r="T399" s="214" t="str">
        <f t="shared" si="735"/>
        <v/>
      </c>
      <c r="U399" s="208"/>
      <c r="V399" s="214" t="str">
        <f t="shared" si="736"/>
        <v/>
      </c>
      <c r="W399" s="208"/>
      <c r="X399" s="214" t="str">
        <f t="shared" si="737"/>
        <v/>
      </c>
      <c r="Y399" s="208"/>
      <c r="Z399" s="214" t="str">
        <f t="shared" si="738"/>
        <v/>
      </c>
      <c r="AA399" s="208"/>
      <c r="AB399" s="214" t="str">
        <f t="shared" si="739"/>
        <v/>
      </c>
      <c r="AC399" s="208"/>
      <c r="AD399" s="214" t="str">
        <f t="shared" si="740"/>
        <v/>
      </c>
      <c r="AE399" s="208"/>
      <c r="AF399" s="214" t="str">
        <f t="shared" si="741"/>
        <v/>
      </c>
      <c r="AG399" s="208"/>
      <c r="AH399" s="214" t="str">
        <f t="shared" si="742"/>
        <v/>
      </c>
      <c r="AI399" s="208"/>
      <c r="AJ399" s="214" t="str">
        <f t="shared" si="743"/>
        <v/>
      </c>
      <c r="AK399" s="208"/>
      <c r="AL399" s="214" t="str">
        <f t="shared" si="744"/>
        <v/>
      </c>
      <c r="AM399" s="208"/>
      <c r="AN399" s="214" t="str">
        <f t="shared" si="745"/>
        <v/>
      </c>
      <c r="AO399" s="208"/>
      <c r="AP399" s="214" t="str">
        <f t="shared" si="746"/>
        <v/>
      </c>
      <c r="AQ399" s="229"/>
      <c r="AR399" s="227">
        <f t="shared" si="747"/>
        <v>0</v>
      </c>
      <c r="AS399" s="228"/>
      <c r="AT399" s="229"/>
      <c r="AU399" s="227">
        <f t="shared" si="748"/>
        <v>0</v>
      </c>
      <c r="AV399" s="228"/>
      <c r="AW399" s="229"/>
      <c r="AX399" s="227">
        <f t="shared" si="749"/>
        <v>0</v>
      </c>
      <c r="AY399" s="228"/>
      <c r="AZ399" s="229"/>
      <c r="BA399" s="227">
        <f t="shared" si="750"/>
        <v>0</v>
      </c>
      <c r="BB399" s="228"/>
      <c r="BC399" s="229"/>
      <c r="BD399" s="227">
        <f t="shared" si="751"/>
        <v>0</v>
      </c>
      <c r="BE399" s="228"/>
      <c r="BF399" s="229"/>
      <c r="BG399" s="227">
        <f t="shared" si="752"/>
        <v>0</v>
      </c>
      <c r="BH399" s="228"/>
      <c r="BI399" s="229"/>
      <c r="BJ399" s="227">
        <f t="shared" si="753"/>
        <v>0</v>
      </c>
      <c r="BK399" s="228"/>
      <c r="BL399" s="229"/>
      <c r="BM399" s="227">
        <f t="shared" si="754"/>
        <v>0</v>
      </c>
      <c r="BN399" s="228"/>
      <c r="BO399" s="229"/>
      <c r="BP399" s="227">
        <f t="shared" si="755"/>
        <v>0</v>
      </c>
      <c r="BQ399" s="228"/>
      <c r="BR399" s="249"/>
      <c r="BS399" s="631">
        <f>BS396/BS390</f>
        <v>0.88766114180478817</v>
      </c>
    </row>
    <row r="400" spans="1:71" ht="15" thickBot="1" x14ac:dyDescent="0.35">
      <c r="A400" s="616"/>
      <c r="B400" s="619"/>
      <c r="C400" s="651"/>
      <c r="D400" s="625"/>
      <c r="E400" s="628"/>
      <c r="F400" s="243" t="s">
        <v>64</v>
      </c>
      <c r="G400" s="220"/>
      <c r="H400" s="221" t="str">
        <f t="shared" si="729"/>
        <v/>
      </c>
      <c r="I400" s="220"/>
      <c r="J400" s="221" t="str">
        <f t="shared" si="730"/>
        <v/>
      </c>
      <c r="K400" s="220"/>
      <c r="L400" s="221" t="str">
        <f t="shared" si="731"/>
        <v/>
      </c>
      <c r="M400" s="220"/>
      <c r="N400" s="221" t="str">
        <f t="shared" si="732"/>
        <v/>
      </c>
      <c r="O400" s="220"/>
      <c r="P400" s="221" t="str">
        <f t="shared" si="733"/>
        <v/>
      </c>
      <c r="Q400" s="220"/>
      <c r="R400" s="221" t="str">
        <f t="shared" si="734"/>
        <v/>
      </c>
      <c r="S400" s="220"/>
      <c r="T400" s="221" t="str">
        <f t="shared" si="735"/>
        <v/>
      </c>
      <c r="U400" s="220"/>
      <c r="V400" s="221" t="str">
        <f t="shared" si="736"/>
        <v/>
      </c>
      <c r="W400" s="220"/>
      <c r="X400" s="221" t="str">
        <f t="shared" si="737"/>
        <v/>
      </c>
      <c r="Y400" s="220"/>
      <c r="Z400" s="221" t="str">
        <f t="shared" si="738"/>
        <v/>
      </c>
      <c r="AA400" s="220"/>
      <c r="AB400" s="221" t="str">
        <f t="shared" si="739"/>
        <v/>
      </c>
      <c r="AC400" s="220"/>
      <c r="AD400" s="221" t="str">
        <f t="shared" si="740"/>
        <v/>
      </c>
      <c r="AE400" s="220"/>
      <c r="AF400" s="221" t="str">
        <f t="shared" si="741"/>
        <v/>
      </c>
      <c r="AG400" s="220"/>
      <c r="AH400" s="221" t="str">
        <f t="shared" si="742"/>
        <v/>
      </c>
      <c r="AI400" s="220"/>
      <c r="AJ400" s="221" t="str">
        <f t="shared" si="743"/>
        <v/>
      </c>
      <c r="AK400" s="220"/>
      <c r="AL400" s="221" t="str">
        <f t="shared" si="744"/>
        <v/>
      </c>
      <c r="AM400" s="220"/>
      <c r="AN400" s="221" t="str">
        <f t="shared" si="745"/>
        <v/>
      </c>
      <c r="AO400" s="220"/>
      <c r="AP400" s="221" t="str">
        <f t="shared" si="746"/>
        <v/>
      </c>
      <c r="AQ400" s="231"/>
      <c r="AR400" s="232">
        <f t="shared" si="747"/>
        <v>0</v>
      </c>
      <c r="AS400" s="233"/>
      <c r="AT400" s="231"/>
      <c r="AU400" s="232">
        <f t="shared" si="748"/>
        <v>0</v>
      </c>
      <c r="AV400" s="233"/>
      <c r="AW400" s="231"/>
      <c r="AX400" s="232">
        <f t="shared" si="749"/>
        <v>0</v>
      </c>
      <c r="AY400" s="233"/>
      <c r="AZ400" s="231"/>
      <c r="BA400" s="232">
        <f t="shared" si="750"/>
        <v>0</v>
      </c>
      <c r="BB400" s="233"/>
      <c r="BC400" s="231"/>
      <c r="BD400" s="232">
        <f t="shared" si="751"/>
        <v>0</v>
      </c>
      <c r="BE400" s="233"/>
      <c r="BF400" s="231"/>
      <c r="BG400" s="232">
        <f t="shared" si="752"/>
        <v>0</v>
      </c>
      <c r="BH400" s="233"/>
      <c r="BI400" s="231"/>
      <c r="BJ400" s="232">
        <f t="shared" si="753"/>
        <v>0</v>
      </c>
      <c r="BK400" s="233"/>
      <c r="BL400" s="231"/>
      <c r="BM400" s="232">
        <f t="shared" si="754"/>
        <v>0</v>
      </c>
      <c r="BN400" s="233"/>
      <c r="BO400" s="231"/>
      <c r="BP400" s="232">
        <f t="shared" si="755"/>
        <v>0</v>
      </c>
      <c r="BQ400" s="233"/>
      <c r="BR400" s="250"/>
      <c r="BS400" s="632"/>
    </row>
    <row r="401" spans="1:71" ht="15" customHeight="1" x14ac:dyDescent="0.3">
      <c r="A401" s="643" t="s">
        <v>27</v>
      </c>
      <c r="B401" s="645" t="s">
        <v>28</v>
      </c>
      <c r="C401" s="645" t="s">
        <v>154</v>
      </c>
      <c r="D401" s="645" t="s">
        <v>30</v>
      </c>
      <c r="E401" s="635" t="s">
        <v>31</v>
      </c>
      <c r="F401" s="652" t="s">
        <v>32</v>
      </c>
      <c r="G401" s="639" t="s">
        <v>33</v>
      </c>
      <c r="H401" s="641" t="s">
        <v>34</v>
      </c>
      <c r="I401" s="639" t="s">
        <v>33</v>
      </c>
      <c r="J401" s="641" t="s">
        <v>34</v>
      </c>
      <c r="K401" s="639" t="s">
        <v>33</v>
      </c>
      <c r="L401" s="641" t="s">
        <v>34</v>
      </c>
      <c r="M401" s="639" t="s">
        <v>33</v>
      </c>
      <c r="N401" s="641" t="s">
        <v>34</v>
      </c>
      <c r="O401" s="639" t="s">
        <v>33</v>
      </c>
      <c r="P401" s="641" t="s">
        <v>34</v>
      </c>
      <c r="Q401" s="639" t="s">
        <v>33</v>
      </c>
      <c r="R401" s="641" t="s">
        <v>34</v>
      </c>
      <c r="S401" s="639" t="s">
        <v>33</v>
      </c>
      <c r="T401" s="641" t="s">
        <v>34</v>
      </c>
      <c r="U401" s="639" t="s">
        <v>33</v>
      </c>
      <c r="V401" s="641" t="s">
        <v>34</v>
      </c>
      <c r="W401" s="639" t="s">
        <v>33</v>
      </c>
      <c r="X401" s="641" t="s">
        <v>34</v>
      </c>
      <c r="Y401" s="639" t="s">
        <v>33</v>
      </c>
      <c r="Z401" s="641" t="s">
        <v>34</v>
      </c>
      <c r="AA401" s="639" t="s">
        <v>33</v>
      </c>
      <c r="AB401" s="641" t="s">
        <v>34</v>
      </c>
      <c r="AC401" s="639" t="s">
        <v>33</v>
      </c>
      <c r="AD401" s="641" t="s">
        <v>34</v>
      </c>
      <c r="AE401" s="639" t="s">
        <v>33</v>
      </c>
      <c r="AF401" s="641" t="s">
        <v>34</v>
      </c>
      <c r="AG401" s="639" t="s">
        <v>33</v>
      </c>
      <c r="AH401" s="641" t="s">
        <v>34</v>
      </c>
      <c r="AI401" s="639" t="s">
        <v>33</v>
      </c>
      <c r="AJ401" s="641" t="s">
        <v>34</v>
      </c>
      <c r="AK401" s="639" t="s">
        <v>33</v>
      </c>
      <c r="AL401" s="641" t="s">
        <v>34</v>
      </c>
      <c r="AM401" s="639" t="s">
        <v>33</v>
      </c>
      <c r="AN401" s="641" t="s">
        <v>34</v>
      </c>
      <c r="AO401" s="639" t="s">
        <v>33</v>
      </c>
      <c r="AP401" s="641" t="s">
        <v>34</v>
      </c>
      <c r="AQ401" s="633" t="s">
        <v>33</v>
      </c>
      <c r="AR401" s="635" t="s">
        <v>35</v>
      </c>
      <c r="AS401" s="637" t="s">
        <v>34</v>
      </c>
      <c r="AT401" s="633" t="s">
        <v>33</v>
      </c>
      <c r="AU401" s="635" t="s">
        <v>35</v>
      </c>
      <c r="AV401" s="637" t="s">
        <v>34</v>
      </c>
      <c r="AW401" s="633" t="s">
        <v>33</v>
      </c>
      <c r="AX401" s="635" t="s">
        <v>35</v>
      </c>
      <c r="AY401" s="637" t="s">
        <v>34</v>
      </c>
      <c r="AZ401" s="633" t="s">
        <v>33</v>
      </c>
      <c r="BA401" s="635" t="s">
        <v>35</v>
      </c>
      <c r="BB401" s="637" t="s">
        <v>34</v>
      </c>
      <c r="BC401" s="633" t="s">
        <v>33</v>
      </c>
      <c r="BD401" s="635" t="s">
        <v>35</v>
      </c>
      <c r="BE401" s="637" t="s">
        <v>34</v>
      </c>
      <c r="BF401" s="633" t="s">
        <v>33</v>
      </c>
      <c r="BG401" s="635" t="s">
        <v>35</v>
      </c>
      <c r="BH401" s="637" t="s">
        <v>34</v>
      </c>
      <c r="BI401" s="633" t="s">
        <v>33</v>
      </c>
      <c r="BJ401" s="635" t="s">
        <v>35</v>
      </c>
      <c r="BK401" s="637" t="s">
        <v>34</v>
      </c>
      <c r="BL401" s="633" t="s">
        <v>33</v>
      </c>
      <c r="BM401" s="635" t="s">
        <v>35</v>
      </c>
      <c r="BN401" s="637" t="s">
        <v>34</v>
      </c>
      <c r="BO401" s="633" t="s">
        <v>33</v>
      </c>
      <c r="BP401" s="635" t="s">
        <v>35</v>
      </c>
      <c r="BQ401" s="637" t="s">
        <v>34</v>
      </c>
      <c r="BR401" s="610" t="s">
        <v>33</v>
      </c>
      <c r="BS401" s="612" t="s">
        <v>36</v>
      </c>
    </row>
    <row r="402" spans="1:71" ht="15" customHeight="1" x14ac:dyDescent="0.3">
      <c r="A402" s="644"/>
      <c r="B402" s="646"/>
      <c r="C402" s="646"/>
      <c r="D402" s="646"/>
      <c r="E402" s="636"/>
      <c r="F402" s="648"/>
      <c r="G402" s="640"/>
      <c r="H402" s="642"/>
      <c r="I402" s="640"/>
      <c r="J402" s="642"/>
      <c r="K402" s="640"/>
      <c r="L402" s="642"/>
      <c r="M402" s="640"/>
      <c r="N402" s="642"/>
      <c r="O402" s="640"/>
      <c r="P402" s="642"/>
      <c r="Q402" s="640"/>
      <c r="R402" s="642"/>
      <c r="S402" s="640"/>
      <c r="T402" s="642"/>
      <c r="U402" s="640"/>
      <c r="V402" s="642"/>
      <c r="W402" s="640"/>
      <c r="X402" s="642"/>
      <c r="Y402" s="640"/>
      <c r="Z402" s="642"/>
      <c r="AA402" s="640"/>
      <c r="AB402" s="642"/>
      <c r="AC402" s="640"/>
      <c r="AD402" s="642"/>
      <c r="AE402" s="640"/>
      <c r="AF402" s="642"/>
      <c r="AG402" s="640"/>
      <c r="AH402" s="642"/>
      <c r="AI402" s="640"/>
      <c r="AJ402" s="642"/>
      <c r="AK402" s="640"/>
      <c r="AL402" s="642"/>
      <c r="AM402" s="640"/>
      <c r="AN402" s="642"/>
      <c r="AO402" s="640"/>
      <c r="AP402" s="642"/>
      <c r="AQ402" s="634"/>
      <c r="AR402" s="636"/>
      <c r="AS402" s="638"/>
      <c r="AT402" s="634"/>
      <c r="AU402" s="636"/>
      <c r="AV402" s="638"/>
      <c r="AW402" s="634"/>
      <c r="AX402" s="636"/>
      <c r="AY402" s="638"/>
      <c r="AZ402" s="634"/>
      <c r="BA402" s="636"/>
      <c r="BB402" s="638"/>
      <c r="BC402" s="634"/>
      <c r="BD402" s="636"/>
      <c r="BE402" s="638"/>
      <c r="BF402" s="634"/>
      <c r="BG402" s="636"/>
      <c r="BH402" s="638"/>
      <c r="BI402" s="634"/>
      <c r="BJ402" s="636"/>
      <c r="BK402" s="638"/>
      <c r="BL402" s="634"/>
      <c r="BM402" s="636"/>
      <c r="BN402" s="638"/>
      <c r="BO402" s="634"/>
      <c r="BP402" s="636"/>
      <c r="BQ402" s="638"/>
      <c r="BR402" s="611"/>
      <c r="BS402" s="613"/>
    </row>
    <row r="403" spans="1:71" ht="15" customHeight="1" x14ac:dyDescent="0.3">
      <c r="A403" s="614" t="s">
        <v>211</v>
      </c>
      <c r="B403" s="617">
        <v>213</v>
      </c>
      <c r="C403" s="649" t="s">
        <v>325</v>
      </c>
      <c r="D403" s="623" t="s">
        <v>212</v>
      </c>
      <c r="E403" s="626" t="s">
        <v>47</v>
      </c>
      <c r="F403" s="241" t="s">
        <v>41</v>
      </c>
      <c r="G403" s="208"/>
      <c r="H403" s="209" t="str">
        <f t="shared" ref="H403:H414" si="756">IF(G403&gt;0,G403,"")</f>
        <v/>
      </c>
      <c r="I403" s="208"/>
      <c r="J403" s="209" t="str">
        <f t="shared" ref="J403:J414" si="757">IF(I403&gt;0,I403,"")</f>
        <v/>
      </c>
      <c r="K403" s="208"/>
      <c r="L403" s="209" t="str">
        <f t="shared" ref="L403:L414" si="758">IF(K403&gt;0,K403,"")</f>
        <v/>
      </c>
      <c r="M403" s="208"/>
      <c r="N403" s="209" t="str">
        <f t="shared" ref="N403:N414" si="759">IF(M403&gt;0,M403,"")</f>
        <v/>
      </c>
      <c r="O403" s="208"/>
      <c r="P403" s="209" t="str">
        <f t="shared" ref="P403:P414" si="760">IF(O403&gt;0,O403,"")</f>
        <v/>
      </c>
      <c r="Q403" s="208"/>
      <c r="R403" s="209" t="str">
        <f t="shared" ref="R403:R414" si="761">IF(Q403&gt;0,Q403,"")</f>
        <v/>
      </c>
      <c r="S403" s="208"/>
      <c r="T403" s="209" t="str">
        <f t="shared" ref="T403:T414" si="762">IF(S403&gt;0,S403,"")</f>
        <v/>
      </c>
      <c r="U403" s="208"/>
      <c r="V403" s="209" t="str">
        <f t="shared" ref="V403:V414" si="763">IF(U403&gt;0,U403,"")</f>
        <v/>
      </c>
      <c r="W403" s="208"/>
      <c r="X403" s="209" t="str">
        <f t="shared" ref="X403:X414" si="764">IF(W403&gt;0,W403,"")</f>
        <v/>
      </c>
      <c r="Y403" s="208"/>
      <c r="Z403" s="209" t="str">
        <f t="shared" ref="Z403:Z414" si="765">IF(Y403&gt;0,Y403,"")</f>
        <v/>
      </c>
      <c r="AA403" s="208"/>
      <c r="AB403" s="209" t="str">
        <f t="shared" ref="AB403:AB414" si="766">IF(AA403&gt;0,AA403,"")</f>
        <v/>
      </c>
      <c r="AC403" s="208"/>
      <c r="AD403" s="209" t="str">
        <f t="shared" ref="AD403:AD414" si="767">IF(AC403&gt;0,AC403,"")</f>
        <v/>
      </c>
      <c r="AE403" s="208"/>
      <c r="AF403" s="209" t="str">
        <f t="shared" ref="AF403:AF414" si="768">IF(AE403&gt;0,AE403,"")</f>
        <v/>
      </c>
      <c r="AG403" s="208"/>
      <c r="AH403" s="209" t="str">
        <f t="shared" ref="AH403:AH414" si="769">IF(AG403&gt;0,AG403,"")</f>
        <v/>
      </c>
      <c r="AI403" s="208"/>
      <c r="AJ403" s="209" t="str">
        <f t="shared" ref="AJ403:AJ414" si="770">IF(AI403&gt;0,AI403,"")</f>
        <v/>
      </c>
      <c r="AK403" s="208"/>
      <c r="AL403" s="209" t="str">
        <f t="shared" ref="AL403:AL414" si="771">IF(AK403&gt;0,AK403,"")</f>
        <v/>
      </c>
      <c r="AM403" s="208">
        <v>200000</v>
      </c>
      <c r="AN403" s="209">
        <f t="shared" ref="AN403:AN414" si="772">IF(AM403&gt;0,AM403,"")</f>
        <v>200000</v>
      </c>
      <c r="AO403" s="208"/>
      <c r="AP403" s="209" t="str">
        <f t="shared" ref="AP403:AP414" si="773">IF(AO403&gt;0,AO403,"")</f>
        <v/>
      </c>
      <c r="AQ403" s="229"/>
      <c r="AR403" s="225">
        <f t="shared" ref="AR403:AR414" si="774">AQ403-AS403</f>
        <v>0</v>
      </c>
      <c r="AS403" s="226"/>
      <c r="AT403" s="229"/>
      <c r="AU403" s="225">
        <f t="shared" ref="AU403:AU414" si="775">AT403-AV403</f>
        <v>0</v>
      </c>
      <c r="AV403" s="226"/>
      <c r="AW403" s="229"/>
      <c r="AX403" s="225">
        <f t="shared" ref="AX403:AX414" si="776">AW403-AY403</f>
        <v>0</v>
      </c>
      <c r="AY403" s="226"/>
      <c r="AZ403" s="229"/>
      <c r="BA403" s="225">
        <f t="shared" ref="BA403:BA414" si="777">AZ403-BB403</f>
        <v>0</v>
      </c>
      <c r="BB403" s="226"/>
      <c r="BC403" s="229"/>
      <c r="BD403" s="225">
        <f t="shared" ref="BD403:BD414" si="778">BC403-BE403</f>
        <v>0</v>
      </c>
      <c r="BE403" s="226"/>
      <c r="BF403" s="229"/>
      <c r="BG403" s="225">
        <f t="shared" ref="BG403:BG414" si="779">BF403-BH403</f>
        <v>0</v>
      </c>
      <c r="BH403" s="226"/>
      <c r="BI403" s="229"/>
      <c r="BJ403" s="225">
        <f t="shared" ref="BJ403:BJ414" si="780">BI403-BK403</f>
        <v>0</v>
      </c>
      <c r="BK403" s="226"/>
      <c r="BL403" s="229"/>
      <c r="BM403" s="225">
        <f t="shared" ref="BM403:BM414" si="781">BL403-BN403</f>
        <v>0</v>
      </c>
      <c r="BN403" s="226"/>
      <c r="BO403" s="229"/>
      <c r="BP403" s="225">
        <f t="shared" ref="BP403:BP414" si="782">BO403-BQ403</f>
        <v>0</v>
      </c>
      <c r="BQ403" s="226"/>
      <c r="BR403" s="249"/>
      <c r="BS403" s="213" t="s">
        <v>42</v>
      </c>
    </row>
    <row r="404" spans="1:71" x14ac:dyDescent="0.3">
      <c r="A404" s="615"/>
      <c r="B404" s="618"/>
      <c r="C404" s="650"/>
      <c r="D404" s="624"/>
      <c r="E404" s="627"/>
      <c r="F404" s="242" t="s">
        <v>53</v>
      </c>
      <c r="G404" s="208"/>
      <c r="H404" s="214" t="str">
        <f t="shared" si="756"/>
        <v/>
      </c>
      <c r="I404" s="208"/>
      <c r="J404" s="214" t="str">
        <f t="shared" si="757"/>
        <v/>
      </c>
      <c r="K404" s="208"/>
      <c r="L404" s="214" t="str">
        <f t="shared" si="758"/>
        <v/>
      </c>
      <c r="M404" s="208"/>
      <c r="N404" s="214" t="str">
        <f t="shared" si="759"/>
        <v/>
      </c>
      <c r="O404" s="208"/>
      <c r="P404" s="214" t="str">
        <f t="shared" si="760"/>
        <v/>
      </c>
      <c r="Q404" s="208"/>
      <c r="R404" s="214" t="str">
        <f t="shared" si="761"/>
        <v/>
      </c>
      <c r="S404" s="208"/>
      <c r="T404" s="214" t="str">
        <f t="shared" si="762"/>
        <v/>
      </c>
      <c r="U404" s="208"/>
      <c r="V404" s="214" t="str">
        <f t="shared" si="763"/>
        <v/>
      </c>
      <c r="W404" s="208"/>
      <c r="X404" s="214" t="str">
        <f t="shared" si="764"/>
        <v/>
      </c>
      <c r="Y404" s="208"/>
      <c r="Z404" s="214" t="str">
        <f t="shared" si="765"/>
        <v/>
      </c>
      <c r="AA404" s="208"/>
      <c r="AB404" s="214" t="str">
        <f t="shared" si="766"/>
        <v/>
      </c>
      <c r="AC404" s="208"/>
      <c r="AD404" s="214" t="str">
        <f t="shared" si="767"/>
        <v/>
      </c>
      <c r="AE404" s="208"/>
      <c r="AF404" s="214" t="str">
        <f t="shared" si="768"/>
        <v/>
      </c>
      <c r="AG404" s="208"/>
      <c r="AH404" s="214" t="str">
        <f t="shared" si="769"/>
        <v/>
      </c>
      <c r="AI404" s="208"/>
      <c r="AJ404" s="214" t="str">
        <f t="shared" si="770"/>
        <v/>
      </c>
      <c r="AK404" s="208"/>
      <c r="AL404" s="214" t="str">
        <f t="shared" si="771"/>
        <v/>
      </c>
      <c r="AM404" s="208"/>
      <c r="AN404" s="214" t="str">
        <f t="shared" si="772"/>
        <v/>
      </c>
      <c r="AO404" s="208"/>
      <c r="AP404" s="214" t="str">
        <f t="shared" si="773"/>
        <v/>
      </c>
      <c r="AQ404" s="229">
        <v>400000</v>
      </c>
      <c r="AR404" s="227">
        <f t="shared" si="774"/>
        <v>0</v>
      </c>
      <c r="AS404" s="228">
        <v>400000</v>
      </c>
      <c r="AT404" s="229"/>
      <c r="AU404" s="227">
        <f t="shared" si="775"/>
        <v>0</v>
      </c>
      <c r="AV404" s="228"/>
      <c r="AW404" s="229"/>
      <c r="AX404" s="227">
        <f t="shared" si="776"/>
        <v>0</v>
      </c>
      <c r="AY404" s="228"/>
      <c r="AZ404" s="229"/>
      <c r="BA404" s="227">
        <f t="shared" si="777"/>
        <v>0</v>
      </c>
      <c r="BB404" s="228"/>
      <c r="BC404" s="229"/>
      <c r="BD404" s="227">
        <f t="shared" si="778"/>
        <v>0</v>
      </c>
      <c r="BE404" s="228"/>
      <c r="BF404" s="229"/>
      <c r="BG404" s="227">
        <f t="shared" si="779"/>
        <v>0</v>
      </c>
      <c r="BH404" s="228"/>
      <c r="BI404" s="229"/>
      <c r="BJ404" s="227">
        <f t="shared" si="780"/>
        <v>0</v>
      </c>
      <c r="BK404" s="228"/>
      <c r="BL404" s="229"/>
      <c r="BM404" s="227">
        <f t="shared" si="781"/>
        <v>0</v>
      </c>
      <c r="BN404" s="228"/>
      <c r="BO404" s="229"/>
      <c r="BP404" s="227">
        <f t="shared" si="782"/>
        <v>0</v>
      </c>
      <c r="BQ404" s="228"/>
      <c r="BR404" s="249"/>
      <c r="BS404" s="629">
        <f>SUM(AQ403:AQ414,AT403:AT414,AW403:AW414,AZ403:AZ414,BC403:BC414,BR403:BR414)+SUM(AO403:AO414,AM403:AM414,AK403:AK414,AI403:AI414,AG403:AG414,AE403:AE414,AC403:AC414,AA403:AA414,Y403:Y414,W403:W414,U403:U414,S403:S414,Q401,Q403:Q414,O403:O414,M403:M414,K403:K414,I403:I414,G403:G414,Q401)</f>
        <v>1957000</v>
      </c>
    </row>
    <row r="405" spans="1:71" x14ac:dyDescent="0.3">
      <c r="A405" s="615"/>
      <c r="B405" s="618"/>
      <c r="C405" s="650"/>
      <c r="D405" s="624"/>
      <c r="E405" s="627"/>
      <c r="F405" s="242" t="s">
        <v>54</v>
      </c>
      <c r="G405" s="208"/>
      <c r="H405" s="214" t="str">
        <f t="shared" si="756"/>
        <v/>
      </c>
      <c r="I405" s="208"/>
      <c r="J405" s="214" t="str">
        <f t="shared" si="757"/>
        <v/>
      </c>
      <c r="K405" s="208"/>
      <c r="L405" s="214" t="str">
        <f t="shared" si="758"/>
        <v/>
      </c>
      <c r="M405" s="208"/>
      <c r="N405" s="214" t="str">
        <f t="shared" si="759"/>
        <v/>
      </c>
      <c r="O405" s="208"/>
      <c r="P405" s="214" t="str">
        <f t="shared" si="760"/>
        <v/>
      </c>
      <c r="Q405" s="208"/>
      <c r="R405" s="214" t="str">
        <f t="shared" si="761"/>
        <v/>
      </c>
      <c r="S405" s="208"/>
      <c r="T405" s="214" t="str">
        <f t="shared" si="762"/>
        <v/>
      </c>
      <c r="U405" s="208"/>
      <c r="V405" s="214" t="str">
        <f t="shared" si="763"/>
        <v/>
      </c>
      <c r="W405" s="208"/>
      <c r="X405" s="214" t="str">
        <f t="shared" si="764"/>
        <v/>
      </c>
      <c r="Y405" s="208"/>
      <c r="Z405" s="214" t="str">
        <f t="shared" si="765"/>
        <v/>
      </c>
      <c r="AA405" s="208"/>
      <c r="AB405" s="214" t="str">
        <f t="shared" si="766"/>
        <v/>
      </c>
      <c r="AC405" s="208"/>
      <c r="AD405" s="214" t="str">
        <f t="shared" si="767"/>
        <v/>
      </c>
      <c r="AE405" s="208"/>
      <c r="AF405" s="214" t="str">
        <f t="shared" si="768"/>
        <v/>
      </c>
      <c r="AG405" s="208"/>
      <c r="AH405" s="214" t="str">
        <f t="shared" si="769"/>
        <v/>
      </c>
      <c r="AI405" s="208"/>
      <c r="AJ405" s="214" t="str">
        <f t="shared" si="770"/>
        <v/>
      </c>
      <c r="AK405" s="208"/>
      <c r="AL405" s="214" t="str">
        <f t="shared" si="771"/>
        <v/>
      </c>
      <c r="AM405" s="208"/>
      <c r="AN405" s="214" t="str">
        <f t="shared" si="772"/>
        <v/>
      </c>
      <c r="AO405" s="208"/>
      <c r="AP405" s="214" t="str">
        <f t="shared" si="773"/>
        <v/>
      </c>
      <c r="AQ405" s="229"/>
      <c r="AR405" s="227">
        <f t="shared" si="774"/>
        <v>0</v>
      </c>
      <c r="AS405" s="228"/>
      <c r="AT405" s="229"/>
      <c r="AU405" s="227">
        <f t="shared" si="775"/>
        <v>0</v>
      </c>
      <c r="AV405" s="228"/>
      <c r="AW405" s="229"/>
      <c r="AX405" s="227">
        <f t="shared" si="776"/>
        <v>0</v>
      </c>
      <c r="AY405" s="228"/>
      <c r="AZ405" s="229">
        <v>650000</v>
      </c>
      <c r="BA405" s="227">
        <f t="shared" si="777"/>
        <v>0</v>
      </c>
      <c r="BB405" s="228">
        <v>650000</v>
      </c>
      <c r="BC405" s="229"/>
      <c r="BD405" s="227">
        <f t="shared" si="778"/>
        <v>0</v>
      </c>
      <c r="BE405" s="228"/>
      <c r="BF405" s="229"/>
      <c r="BG405" s="227">
        <f t="shared" si="779"/>
        <v>0</v>
      </c>
      <c r="BH405" s="228"/>
      <c r="BI405" s="229"/>
      <c r="BJ405" s="227">
        <f t="shared" si="780"/>
        <v>0</v>
      </c>
      <c r="BK405" s="228"/>
      <c r="BL405" s="229"/>
      <c r="BM405" s="227">
        <f t="shared" si="781"/>
        <v>0</v>
      </c>
      <c r="BN405" s="228"/>
      <c r="BO405" s="229"/>
      <c r="BP405" s="227">
        <f t="shared" si="782"/>
        <v>0</v>
      </c>
      <c r="BQ405" s="228"/>
      <c r="BR405" s="249"/>
      <c r="BS405" s="629"/>
    </row>
    <row r="406" spans="1:71" x14ac:dyDescent="0.3">
      <c r="A406" s="615"/>
      <c r="B406" s="618"/>
      <c r="C406" s="650"/>
      <c r="D406" s="624"/>
      <c r="E406" s="627"/>
      <c r="F406" s="242" t="s">
        <v>55</v>
      </c>
      <c r="G406" s="208"/>
      <c r="H406" s="217" t="str">
        <f t="shared" si="756"/>
        <v/>
      </c>
      <c r="I406" s="208"/>
      <c r="J406" s="217" t="str">
        <f t="shared" si="757"/>
        <v/>
      </c>
      <c r="K406" s="208"/>
      <c r="L406" s="217" t="str">
        <f t="shared" si="758"/>
        <v/>
      </c>
      <c r="M406" s="208"/>
      <c r="N406" s="217" t="str">
        <f t="shared" si="759"/>
        <v/>
      </c>
      <c r="O406" s="208"/>
      <c r="P406" s="217" t="str">
        <f t="shared" si="760"/>
        <v/>
      </c>
      <c r="Q406" s="208"/>
      <c r="R406" s="217" t="str">
        <f t="shared" si="761"/>
        <v/>
      </c>
      <c r="S406" s="208"/>
      <c r="T406" s="217" t="str">
        <f t="shared" si="762"/>
        <v/>
      </c>
      <c r="U406" s="208"/>
      <c r="V406" s="217" t="str">
        <f t="shared" si="763"/>
        <v/>
      </c>
      <c r="W406" s="208"/>
      <c r="X406" s="217" t="str">
        <f t="shared" si="764"/>
        <v/>
      </c>
      <c r="Y406" s="208"/>
      <c r="Z406" s="217" t="str">
        <f t="shared" si="765"/>
        <v/>
      </c>
      <c r="AA406" s="208"/>
      <c r="AB406" s="217" t="str">
        <f t="shared" si="766"/>
        <v/>
      </c>
      <c r="AC406" s="208"/>
      <c r="AD406" s="217" t="str">
        <f t="shared" si="767"/>
        <v/>
      </c>
      <c r="AE406" s="208"/>
      <c r="AF406" s="217" t="str">
        <f t="shared" si="768"/>
        <v/>
      </c>
      <c r="AG406" s="208"/>
      <c r="AH406" s="217" t="str">
        <f t="shared" si="769"/>
        <v/>
      </c>
      <c r="AI406" s="208"/>
      <c r="AJ406" s="217" t="str">
        <f t="shared" si="770"/>
        <v/>
      </c>
      <c r="AK406" s="208"/>
      <c r="AL406" s="217" t="str">
        <f t="shared" si="771"/>
        <v/>
      </c>
      <c r="AM406" s="208"/>
      <c r="AN406" s="217" t="str">
        <f t="shared" si="772"/>
        <v/>
      </c>
      <c r="AO406" s="208"/>
      <c r="AP406" s="217" t="str">
        <f t="shared" si="773"/>
        <v/>
      </c>
      <c r="AQ406" s="229"/>
      <c r="AR406" s="227">
        <f t="shared" si="774"/>
        <v>0</v>
      </c>
      <c r="AS406" s="228"/>
      <c r="AT406" s="229"/>
      <c r="AU406" s="227">
        <f t="shared" si="775"/>
        <v>0</v>
      </c>
      <c r="AV406" s="228"/>
      <c r="AW406" s="229"/>
      <c r="AX406" s="227">
        <f t="shared" si="776"/>
        <v>0</v>
      </c>
      <c r="AY406" s="228"/>
      <c r="AZ406" s="229">
        <v>707000</v>
      </c>
      <c r="BA406" s="227">
        <f t="shared" si="777"/>
        <v>707000</v>
      </c>
      <c r="BB406" s="228"/>
      <c r="BC406" s="229"/>
      <c r="BD406" s="227">
        <f t="shared" si="778"/>
        <v>0</v>
      </c>
      <c r="BE406" s="228"/>
      <c r="BF406" s="229"/>
      <c r="BG406" s="227">
        <f t="shared" si="779"/>
        <v>0</v>
      </c>
      <c r="BH406" s="228"/>
      <c r="BI406" s="229"/>
      <c r="BJ406" s="227">
        <f t="shared" si="780"/>
        <v>0</v>
      </c>
      <c r="BK406" s="228"/>
      <c r="BL406" s="229"/>
      <c r="BM406" s="227">
        <f t="shared" si="781"/>
        <v>0</v>
      </c>
      <c r="BN406" s="228"/>
      <c r="BO406" s="229"/>
      <c r="BP406" s="227">
        <f t="shared" si="782"/>
        <v>0</v>
      </c>
      <c r="BQ406" s="228"/>
      <c r="BR406" s="249"/>
      <c r="BS406" s="218" t="s">
        <v>43</v>
      </c>
    </row>
    <row r="407" spans="1:71" x14ac:dyDescent="0.3">
      <c r="A407" s="615"/>
      <c r="B407" s="618"/>
      <c r="C407" s="650"/>
      <c r="D407" s="624"/>
      <c r="E407" s="627"/>
      <c r="F407" s="242" t="s">
        <v>56</v>
      </c>
      <c r="G407" s="208"/>
      <c r="H407" s="217" t="str">
        <f t="shared" si="756"/>
        <v/>
      </c>
      <c r="I407" s="208"/>
      <c r="J407" s="217" t="str">
        <f t="shared" si="757"/>
        <v/>
      </c>
      <c r="K407" s="208"/>
      <c r="L407" s="217" t="str">
        <f t="shared" si="758"/>
        <v/>
      </c>
      <c r="M407" s="208"/>
      <c r="N407" s="217" t="str">
        <f t="shared" si="759"/>
        <v/>
      </c>
      <c r="O407" s="208"/>
      <c r="P407" s="217" t="str">
        <f t="shared" si="760"/>
        <v/>
      </c>
      <c r="Q407" s="208"/>
      <c r="R407" s="217" t="str">
        <f t="shared" si="761"/>
        <v/>
      </c>
      <c r="S407" s="208"/>
      <c r="T407" s="217" t="str">
        <f t="shared" si="762"/>
        <v/>
      </c>
      <c r="U407" s="208"/>
      <c r="V407" s="217" t="str">
        <f t="shared" si="763"/>
        <v/>
      </c>
      <c r="W407" s="208"/>
      <c r="X407" s="217" t="str">
        <f t="shared" si="764"/>
        <v/>
      </c>
      <c r="Y407" s="208"/>
      <c r="Z407" s="217" t="str">
        <f t="shared" si="765"/>
        <v/>
      </c>
      <c r="AA407" s="208"/>
      <c r="AB407" s="217" t="str">
        <f t="shared" si="766"/>
        <v/>
      </c>
      <c r="AC407" s="208"/>
      <c r="AD407" s="217" t="str">
        <f t="shared" si="767"/>
        <v/>
      </c>
      <c r="AE407" s="208"/>
      <c r="AF407" s="217" t="str">
        <f t="shared" si="768"/>
        <v/>
      </c>
      <c r="AG407" s="208"/>
      <c r="AH407" s="217" t="str">
        <f t="shared" si="769"/>
        <v/>
      </c>
      <c r="AI407" s="208"/>
      <c r="AJ407" s="217" t="str">
        <f t="shared" si="770"/>
        <v/>
      </c>
      <c r="AK407" s="208"/>
      <c r="AL407" s="217" t="str">
        <f t="shared" si="771"/>
        <v/>
      </c>
      <c r="AM407" s="208"/>
      <c r="AN407" s="217" t="str">
        <f t="shared" si="772"/>
        <v/>
      </c>
      <c r="AO407" s="208"/>
      <c r="AP407" s="217" t="str">
        <f t="shared" si="773"/>
        <v/>
      </c>
      <c r="AQ407" s="229"/>
      <c r="AR407" s="227">
        <f t="shared" si="774"/>
        <v>0</v>
      </c>
      <c r="AS407" s="228"/>
      <c r="AT407" s="229"/>
      <c r="AU407" s="227">
        <f t="shared" si="775"/>
        <v>0</v>
      </c>
      <c r="AV407" s="228"/>
      <c r="AW407" s="229"/>
      <c r="AX407" s="227">
        <f t="shared" si="776"/>
        <v>0</v>
      </c>
      <c r="AY407" s="228"/>
      <c r="AZ407" s="229"/>
      <c r="BA407" s="227">
        <f t="shared" si="777"/>
        <v>0</v>
      </c>
      <c r="BB407" s="228"/>
      <c r="BC407" s="229"/>
      <c r="BD407" s="227">
        <f t="shared" si="778"/>
        <v>0</v>
      </c>
      <c r="BE407" s="228"/>
      <c r="BF407" s="229"/>
      <c r="BG407" s="227">
        <f t="shared" si="779"/>
        <v>0</v>
      </c>
      <c r="BH407" s="228"/>
      <c r="BI407" s="229">
        <v>625000</v>
      </c>
      <c r="BJ407" s="227">
        <f t="shared" si="780"/>
        <v>625000</v>
      </c>
      <c r="BK407" s="228"/>
      <c r="BL407" s="229"/>
      <c r="BM407" s="227">
        <f t="shared" si="781"/>
        <v>0</v>
      </c>
      <c r="BN407" s="228"/>
      <c r="BO407" s="229"/>
      <c r="BP407" s="227">
        <f t="shared" si="782"/>
        <v>0</v>
      </c>
      <c r="BQ407" s="228"/>
      <c r="BR407" s="249"/>
      <c r="BS407" s="629">
        <f>SUM(AR403:AR414,AU403:AU414,AX403:AX414,BA403:BA414,BD403:BD414)</f>
        <v>707000</v>
      </c>
    </row>
    <row r="408" spans="1:71" x14ac:dyDescent="0.3">
      <c r="A408" s="615"/>
      <c r="B408" s="618"/>
      <c r="C408" s="650"/>
      <c r="D408" s="624"/>
      <c r="E408" s="627"/>
      <c r="F408" s="242" t="s">
        <v>57</v>
      </c>
      <c r="G408" s="208"/>
      <c r="H408" s="214" t="str">
        <f t="shared" si="756"/>
        <v/>
      </c>
      <c r="I408" s="208"/>
      <c r="J408" s="214" t="str">
        <f t="shared" si="757"/>
        <v/>
      </c>
      <c r="K408" s="208"/>
      <c r="L408" s="214" t="str">
        <f t="shared" si="758"/>
        <v/>
      </c>
      <c r="M408" s="208"/>
      <c r="N408" s="214" t="str">
        <f t="shared" si="759"/>
        <v/>
      </c>
      <c r="O408" s="208"/>
      <c r="P408" s="214" t="str">
        <f t="shared" si="760"/>
        <v/>
      </c>
      <c r="Q408" s="208"/>
      <c r="R408" s="214" t="str">
        <f t="shared" si="761"/>
        <v/>
      </c>
      <c r="S408" s="208"/>
      <c r="T408" s="214" t="str">
        <f t="shared" si="762"/>
        <v/>
      </c>
      <c r="U408" s="208"/>
      <c r="V408" s="214" t="str">
        <f t="shared" si="763"/>
        <v/>
      </c>
      <c r="W408" s="208"/>
      <c r="X408" s="214" t="str">
        <f t="shared" si="764"/>
        <v/>
      </c>
      <c r="Y408" s="208"/>
      <c r="Z408" s="214" t="str">
        <f t="shared" si="765"/>
        <v/>
      </c>
      <c r="AA408" s="208"/>
      <c r="AB408" s="214" t="str">
        <f t="shared" si="766"/>
        <v/>
      </c>
      <c r="AC408" s="208"/>
      <c r="AD408" s="214" t="str">
        <f t="shared" si="767"/>
        <v/>
      </c>
      <c r="AE408" s="208"/>
      <c r="AF408" s="214" t="str">
        <f t="shared" si="768"/>
        <v/>
      </c>
      <c r="AG408" s="208"/>
      <c r="AH408" s="214" t="str">
        <f t="shared" si="769"/>
        <v/>
      </c>
      <c r="AI408" s="208"/>
      <c r="AJ408" s="214" t="str">
        <f t="shared" si="770"/>
        <v/>
      </c>
      <c r="AK408" s="208"/>
      <c r="AL408" s="214" t="str">
        <f t="shared" si="771"/>
        <v/>
      </c>
      <c r="AM408" s="208"/>
      <c r="AN408" s="214" t="str">
        <f t="shared" si="772"/>
        <v/>
      </c>
      <c r="AO408" s="208"/>
      <c r="AP408" s="214" t="str">
        <f t="shared" si="773"/>
        <v/>
      </c>
      <c r="AQ408" s="229"/>
      <c r="AR408" s="227">
        <f t="shared" si="774"/>
        <v>0</v>
      </c>
      <c r="AS408" s="228"/>
      <c r="AT408" s="229"/>
      <c r="AU408" s="227">
        <f t="shared" si="775"/>
        <v>0</v>
      </c>
      <c r="AV408" s="228"/>
      <c r="AW408" s="229"/>
      <c r="AX408" s="227">
        <f t="shared" si="776"/>
        <v>0</v>
      </c>
      <c r="AY408" s="228"/>
      <c r="AZ408" s="229"/>
      <c r="BA408" s="227">
        <f t="shared" si="777"/>
        <v>0</v>
      </c>
      <c r="BB408" s="228"/>
      <c r="BC408" s="229"/>
      <c r="BD408" s="227">
        <f t="shared" si="778"/>
        <v>0</v>
      </c>
      <c r="BE408" s="228"/>
      <c r="BF408" s="229"/>
      <c r="BG408" s="227">
        <f t="shared" si="779"/>
        <v>0</v>
      </c>
      <c r="BH408" s="228"/>
      <c r="BI408" s="229"/>
      <c r="BJ408" s="227">
        <f t="shared" si="780"/>
        <v>0</v>
      </c>
      <c r="BK408" s="228"/>
      <c r="BL408" s="229">
        <v>1940000</v>
      </c>
      <c r="BM408" s="227">
        <f t="shared" si="781"/>
        <v>1940000</v>
      </c>
      <c r="BN408" s="228"/>
      <c r="BO408" s="229"/>
      <c r="BP408" s="227">
        <f t="shared" si="782"/>
        <v>0</v>
      </c>
      <c r="BQ408" s="228"/>
      <c r="BR408" s="249"/>
      <c r="BS408" s="630"/>
    </row>
    <row r="409" spans="1:71" x14ac:dyDescent="0.3">
      <c r="A409" s="615"/>
      <c r="B409" s="618"/>
      <c r="C409" s="650"/>
      <c r="D409" s="624"/>
      <c r="E409" s="627"/>
      <c r="F409" s="242" t="s">
        <v>58</v>
      </c>
      <c r="G409" s="208"/>
      <c r="H409" s="214" t="str">
        <f t="shared" si="756"/>
        <v/>
      </c>
      <c r="I409" s="208"/>
      <c r="J409" s="214" t="str">
        <f t="shared" si="757"/>
        <v/>
      </c>
      <c r="K409" s="208"/>
      <c r="L409" s="214" t="str">
        <f t="shared" si="758"/>
        <v/>
      </c>
      <c r="M409" s="208"/>
      <c r="N409" s="214" t="str">
        <f t="shared" si="759"/>
        <v/>
      </c>
      <c r="O409" s="208"/>
      <c r="P409" s="214" t="str">
        <f t="shared" si="760"/>
        <v/>
      </c>
      <c r="Q409" s="208"/>
      <c r="R409" s="214" t="str">
        <f t="shared" si="761"/>
        <v/>
      </c>
      <c r="S409" s="208"/>
      <c r="T409" s="214" t="str">
        <f t="shared" si="762"/>
        <v/>
      </c>
      <c r="U409" s="208"/>
      <c r="V409" s="214" t="str">
        <f t="shared" si="763"/>
        <v/>
      </c>
      <c r="W409" s="208"/>
      <c r="X409" s="214" t="str">
        <f t="shared" si="764"/>
        <v/>
      </c>
      <c r="Y409" s="208"/>
      <c r="Z409" s="214" t="str">
        <f t="shared" si="765"/>
        <v/>
      </c>
      <c r="AA409" s="208"/>
      <c r="AB409" s="214" t="str">
        <f t="shared" si="766"/>
        <v/>
      </c>
      <c r="AC409" s="208"/>
      <c r="AD409" s="214" t="str">
        <f t="shared" si="767"/>
        <v/>
      </c>
      <c r="AE409" s="208"/>
      <c r="AF409" s="214" t="str">
        <f t="shared" si="768"/>
        <v/>
      </c>
      <c r="AG409" s="208"/>
      <c r="AH409" s="214" t="str">
        <f t="shared" si="769"/>
        <v/>
      </c>
      <c r="AI409" s="208"/>
      <c r="AJ409" s="214" t="str">
        <f t="shared" si="770"/>
        <v/>
      </c>
      <c r="AK409" s="208"/>
      <c r="AL409" s="214" t="str">
        <f t="shared" si="771"/>
        <v/>
      </c>
      <c r="AM409" s="208"/>
      <c r="AN409" s="214" t="str">
        <f t="shared" si="772"/>
        <v/>
      </c>
      <c r="AO409" s="208"/>
      <c r="AP409" s="214" t="str">
        <f t="shared" si="773"/>
        <v/>
      </c>
      <c r="AQ409" s="229"/>
      <c r="AR409" s="227">
        <f t="shared" si="774"/>
        <v>0</v>
      </c>
      <c r="AS409" s="228"/>
      <c r="AT409" s="229"/>
      <c r="AU409" s="227">
        <f t="shared" si="775"/>
        <v>0</v>
      </c>
      <c r="AV409" s="228"/>
      <c r="AW409" s="229"/>
      <c r="AX409" s="227">
        <f t="shared" si="776"/>
        <v>0</v>
      </c>
      <c r="AY409" s="228"/>
      <c r="AZ409" s="229"/>
      <c r="BA409" s="227">
        <f t="shared" si="777"/>
        <v>0</v>
      </c>
      <c r="BB409" s="228"/>
      <c r="BC409" s="229"/>
      <c r="BD409" s="227">
        <f t="shared" si="778"/>
        <v>0</v>
      </c>
      <c r="BE409" s="228"/>
      <c r="BF409" s="229"/>
      <c r="BG409" s="227">
        <f t="shared" si="779"/>
        <v>0</v>
      </c>
      <c r="BH409" s="228"/>
      <c r="BI409" s="229"/>
      <c r="BJ409" s="227">
        <f t="shared" si="780"/>
        <v>0</v>
      </c>
      <c r="BK409" s="228"/>
      <c r="BL409" s="229"/>
      <c r="BM409" s="227">
        <f t="shared" si="781"/>
        <v>0</v>
      </c>
      <c r="BN409" s="228"/>
      <c r="BO409" s="229"/>
      <c r="BP409" s="227">
        <f t="shared" si="782"/>
        <v>0</v>
      </c>
      <c r="BQ409" s="228"/>
      <c r="BR409" s="249"/>
      <c r="BS409" s="218" t="s">
        <v>44</v>
      </c>
    </row>
    <row r="410" spans="1:71" x14ac:dyDescent="0.3">
      <c r="A410" s="615"/>
      <c r="B410" s="618"/>
      <c r="C410" s="650"/>
      <c r="D410" s="624"/>
      <c r="E410" s="627"/>
      <c r="F410" s="242" t="s">
        <v>59</v>
      </c>
      <c r="G410" s="208"/>
      <c r="H410" s="214" t="str">
        <f t="shared" si="756"/>
        <v/>
      </c>
      <c r="I410" s="208"/>
      <c r="J410" s="214" t="str">
        <f t="shared" si="757"/>
        <v/>
      </c>
      <c r="K410" s="208"/>
      <c r="L410" s="214" t="str">
        <f t="shared" si="758"/>
        <v/>
      </c>
      <c r="M410" s="208"/>
      <c r="N410" s="214" t="str">
        <f t="shared" si="759"/>
        <v/>
      </c>
      <c r="O410" s="208"/>
      <c r="P410" s="214" t="str">
        <f t="shared" si="760"/>
        <v/>
      </c>
      <c r="Q410" s="208"/>
      <c r="R410" s="214" t="str">
        <f t="shared" si="761"/>
        <v/>
      </c>
      <c r="S410" s="208"/>
      <c r="T410" s="214" t="str">
        <f t="shared" si="762"/>
        <v/>
      </c>
      <c r="U410" s="208"/>
      <c r="V410" s="214" t="str">
        <f t="shared" si="763"/>
        <v/>
      </c>
      <c r="W410" s="208"/>
      <c r="X410" s="214" t="str">
        <f t="shared" si="764"/>
        <v/>
      </c>
      <c r="Y410" s="208"/>
      <c r="Z410" s="214" t="str">
        <f t="shared" si="765"/>
        <v/>
      </c>
      <c r="AA410" s="208"/>
      <c r="AB410" s="214" t="str">
        <f t="shared" si="766"/>
        <v/>
      </c>
      <c r="AC410" s="208"/>
      <c r="AD410" s="214" t="str">
        <f t="shared" si="767"/>
        <v/>
      </c>
      <c r="AE410" s="208"/>
      <c r="AF410" s="214" t="str">
        <f t="shared" si="768"/>
        <v/>
      </c>
      <c r="AG410" s="208"/>
      <c r="AH410" s="214" t="str">
        <f t="shared" si="769"/>
        <v/>
      </c>
      <c r="AI410" s="208"/>
      <c r="AJ410" s="214" t="str">
        <f t="shared" si="770"/>
        <v/>
      </c>
      <c r="AK410" s="208"/>
      <c r="AL410" s="214" t="str">
        <f t="shared" si="771"/>
        <v/>
      </c>
      <c r="AM410" s="208"/>
      <c r="AN410" s="214" t="str">
        <f t="shared" si="772"/>
        <v/>
      </c>
      <c r="AO410" s="208"/>
      <c r="AP410" s="214" t="str">
        <f t="shared" si="773"/>
        <v/>
      </c>
      <c r="AQ410" s="229"/>
      <c r="AR410" s="227">
        <f t="shared" si="774"/>
        <v>0</v>
      </c>
      <c r="AS410" s="228"/>
      <c r="AT410" s="229"/>
      <c r="AU410" s="227">
        <f t="shared" si="775"/>
        <v>0</v>
      </c>
      <c r="AV410" s="228"/>
      <c r="AW410" s="229"/>
      <c r="AX410" s="227">
        <f t="shared" si="776"/>
        <v>0</v>
      </c>
      <c r="AY410" s="228"/>
      <c r="AZ410" s="229"/>
      <c r="BA410" s="227">
        <f t="shared" si="777"/>
        <v>0</v>
      </c>
      <c r="BB410" s="228"/>
      <c r="BC410" s="229"/>
      <c r="BD410" s="227">
        <f t="shared" si="778"/>
        <v>0</v>
      </c>
      <c r="BE410" s="228"/>
      <c r="BF410" s="229"/>
      <c r="BG410" s="227">
        <f t="shared" si="779"/>
        <v>0</v>
      </c>
      <c r="BH410" s="228"/>
      <c r="BI410" s="229"/>
      <c r="BJ410" s="227">
        <f t="shared" si="780"/>
        <v>0</v>
      </c>
      <c r="BK410" s="228"/>
      <c r="BL410" s="229"/>
      <c r="BM410" s="227">
        <f t="shared" si="781"/>
        <v>0</v>
      </c>
      <c r="BN410" s="228"/>
      <c r="BO410" s="229"/>
      <c r="BP410" s="227">
        <f t="shared" si="782"/>
        <v>0</v>
      </c>
      <c r="BQ410" s="228"/>
      <c r="BR410" s="249"/>
      <c r="BS410" s="629">
        <f>SUM(AS403:AS414,AV403:AV414,AY403:AY414,BB403:BB414,BE403:BE414)+SUM(AP403:AP414,AN403:AN414,AL403:AL414,AJ403:AJ414,AH403:AH414,AF403:AF414,AD403:AD414,AB403:AB414,Z403:Z414,X403:X414,V403:V414,T403:T414,R403:R414,P403:P414,N403:N414,L403:L414,J403:J414,H403:H414)</f>
        <v>1250000</v>
      </c>
    </row>
    <row r="411" spans="1:71" x14ac:dyDescent="0.3">
      <c r="A411" s="615"/>
      <c r="B411" s="618"/>
      <c r="C411" s="650"/>
      <c r="D411" s="624"/>
      <c r="E411" s="627"/>
      <c r="F411" s="242" t="s">
        <v>60</v>
      </c>
      <c r="G411" s="208"/>
      <c r="H411" s="214" t="str">
        <f t="shared" si="756"/>
        <v/>
      </c>
      <c r="I411" s="208"/>
      <c r="J411" s="214" t="str">
        <f t="shared" si="757"/>
        <v/>
      </c>
      <c r="K411" s="208"/>
      <c r="L411" s="214" t="str">
        <f t="shared" si="758"/>
        <v/>
      </c>
      <c r="M411" s="208"/>
      <c r="N411" s="214" t="str">
        <f t="shared" si="759"/>
        <v/>
      </c>
      <c r="O411" s="208"/>
      <c r="P411" s="214" t="str">
        <f t="shared" si="760"/>
        <v/>
      </c>
      <c r="Q411" s="208"/>
      <c r="R411" s="214" t="str">
        <f t="shared" si="761"/>
        <v/>
      </c>
      <c r="S411" s="208"/>
      <c r="T411" s="214" t="str">
        <f t="shared" si="762"/>
        <v/>
      </c>
      <c r="U411" s="208"/>
      <c r="V411" s="214" t="str">
        <f t="shared" si="763"/>
        <v/>
      </c>
      <c r="W411" s="208"/>
      <c r="X411" s="214" t="str">
        <f t="shared" si="764"/>
        <v/>
      </c>
      <c r="Y411" s="208"/>
      <c r="Z411" s="214" t="str">
        <f t="shared" si="765"/>
        <v/>
      </c>
      <c r="AA411" s="208"/>
      <c r="AB411" s="214" t="str">
        <f t="shared" si="766"/>
        <v/>
      </c>
      <c r="AC411" s="208"/>
      <c r="AD411" s="214" t="str">
        <f t="shared" si="767"/>
        <v/>
      </c>
      <c r="AE411" s="208"/>
      <c r="AF411" s="214" t="str">
        <f t="shared" si="768"/>
        <v/>
      </c>
      <c r="AG411" s="208"/>
      <c r="AH411" s="214" t="str">
        <f t="shared" si="769"/>
        <v/>
      </c>
      <c r="AI411" s="208"/>
      <c r="AJ411" s="214" t="str">
        <f t="shared" si="770"/>
        <v/>
      </c>
      <c r="AK411" s="208"/>
      <c r="AL411" s="214" t="str">
        <f t="shared" si="771"/>
        <v/>
      </c>
      <c r="AM411" s="208"/>
      <c r="AN411" s="214" t="str">
        <f t="shared" si="772"/>
        <v/>
      </c>
      <c r="AO411" s="208"/>
      <c r="AP411" s="214" t="str">
        <f t="shared" si="773"/>
        <v/>
      </c>
      <c r="AQ411" s="229"/>
      <c r="AR411" s="227">
        <f t="shared" si="774"/>
        <v>0</v>
      </c>
      <c r="AS411" s="228"/>
      <c r="AT411" s="229"/>
      <c r="AU411" s="227">
        <f t="shared" si="775"/>
        <v>0</v>
      </c>
      <c r="AV411" s="228"/>
      <c r="AW411" s="229"/>
      <c r="AX411" s="227">
        <f t="shared" si="776"/>
        <v>0</v>
      </c>
      <c r="AY411" s="228"/>
      <c r="AZ411" s="229"/>
      <c r="BA411" s="227">
        <f t="shared" si="777"/>
        <v>0</v>
      </c>
      <c r="BB411" s="228"/>
      <c r="BC411" s="229"/>
      <c r="BD411" s="227">
        <f t="shared" si="778"/>
        <v>0</v>
      </c>
      <c r="BE411" s="228"/>
      <c r="BF411" s="229"/>
      <c r="BG411" s="227">
        <f t="shared" si="779"/>
        <v>0</v>
      </c>
      <c r="BH411" s="228"/>
      <c r="BI411" s="229"/>
      <c r="BJ411" s="227">
        <f t="shared" si="780"/>
        <v>0</v>
      </c>
      <c r="BK411" s="228"/>
      <c r="BL411" s="229"/>
      <c r="BM411" s="227">
        <f t="shared" si="781"/>
        <v>0</v>
      </c>
      <c r="BN411" s="228"/>
      <c r="BO411" s="229"/>
      <c r="BP411" s="227">
        <f t="shared" si="782"/>
        <v>0</v>
      </c>
      <c r="BQ411" s="228"/>
      <c r="BR411" s="249"/>
      <c r="BS411" s="629"/>
    </row>
    <row r="412" spans="1:71" x14ac:dyDescent="0.3">
      <c r="A412" s="615"/>
      <c r="B412" s="618"/>
      <c r="C412" s="650"/>
      <c r="D412" s="624"/>
      <c r="E412" s="627"/>
      <c r="F412" s="242" t="s">
        <v>61</v>
      </c>
      <c r="G412" s="208"/>
      <c r="H412" s="217" t="str">
        <f t="shared" si="756"/>
        <v/>
      </c>
      <c r="I412" s="208"/>
      <c r="J412" s="217" t="str">
        <f t="shared" si="757"/>
        <v/>
      </c>
      <c r="K412" s="208"/>
      <c r="L412" s="217" t="str">
        <f t="shared" si="758"/>
        <v/>
      </c>
      <c r="M412" s="208"/>
      <c r="N412" s="217" t="str">
        <f t="shared" si="759"/>
        <v/>
      </c>
      <c r="O412" s="208"/>
      <c r="P412" s="217" t="str">
        <f t="shared" si="760"/>
        <v/>
      </c>
      <c r="Q412" s="208"/>
      <c r="R412" s="217" t="str">
        <f t="shared" si="761"/>
        <v/>
      </c>
      <c r="S412" s="208"/>
      <c r="T412" s="217" t="str">
        <f t="shared" si="762"/>
        <v/>
      </c>
      <c r="U412" s="208"/>
      <c r="V412" s="217" t="str">
        <f t="shared" si="763"/>
        <v/>
      </c>
      <c r="W412" s="208"/>
      <c r="X412" s="217" t="str">
        <f t="shared" si="764"/>
        <v/>
      </c>
      <c r="Y412" s="208"/>
      <c r="Z412" s="217" t="str">
        <f t="shared" si="765"/>
        <v/>
      </c>
      <c r="AA412" s="208"/>
      <c r="AB412" s="217" t="str">
        <f t="shared" si="766"/>
        <v/>
      </c>
      <c r="AC412" s="208"/>
      <c r="AD412" s="217" t="str">
        <f t="shared" si="767"/>
        <v/>
      </c>
      <c r="AE412" s="208"/>
      <c r="AF412" s="217" t="str">
        <f t="shared" si="768"/>
        <v/>
      </c>
      <c r="AG412" s="208"/>
      <c r="AH412" s="217" t="str">
        <f t="shared" si="769"/>
        <v/>
      </c>
      <c r="AI412" s="208"/>
      <c r="AJ412" s="217" t="str">
        <f t="shared" si="770"/>
        <v/>
      </c>
      <c r="AK412" s="208"/>
      <c r="AL412" s="217" t="str">
        <f t="shared" si="771"/>
        <v/>
      </c>
      <c r="AM412" s="208"/>
      <c r="AN412" s="217" t="str">
        <f t="shared" si="772"/>
        <v/>
      </c>
      <c r="AO412" s="208"/>
      <c r="AP412" s="217" t="str">
        <f t="shared" si="773"/>
        <v/>
      </c>
      <c r="AQ412" s="229"/>
      <c r="AR412" s="227">
        <f t="shared" si="774"/>
        <v>0</v>
      </c>
      <c r="AS412" s="228"/>
      <c r="AT412" s="229"/>
      <c r="AU412" s="227">
        <f t="shared" si="775"/>
        <v>0</v>
      </c>
      <c r="AV412" s="228"/>
      <c r="AW412" s="229"/>
      <c r="AX412" s="227">
        <f t="shared" si="776"/>
        <v>0</v>
      </c>
      <c r="AY412" s="228"/>
      <c r="AZ412" s="229"/>
      <c r="BA412" s="227">
        <f t="shared" si="777"/>
        <v>0</v>
      </c>
      <c r="BB412" s="228"/>
      <c r="BC412" s="229"/>
      <c r="BD412" s="227">
        <f t="shared" si="778"/>
        <v>0</v>
      </c>
      <c r="BE412" s="228"/>
      <c r="BF412" s="229"/>
      <c r="BG412" s="227">
        <f t="shared" si="779"/>
        <v>0</v>
      </c>
      <c r="BH412" s="228"/>
      <c r="BI412" s="229"/>
      <c r="BJ412" s="227">
        <f t="shared" si="780"/>
        <v>0</v>
      </c>
      <c r="BK412" s="228"/>
      <c r="BL412" s="229"/>
      <c r="BM412" s="227">
        <f t="shared" si="781"/>
        <v>0</v>
      </c>
      <c r="BN412" s="228"/>
      <c r="BO412" s="229"/>
      <c r="BP412" s="227">
        <f t="shared" si="782"/>
        <v>0</v>
      </c>
      <c r="BQ412" s="228"/>
      <c r="BR412" s="249"/>
      <c r="BS412" s="218" t="s">
        <v>62</v>
      </c>
    </row>
    <row r="413" spans="1:71" x14ac:dyDescent="0.3">
      <c r="A413" s="615"/>
      <c r="B413" s="618"/>
      <c r="C413" s="650"/>
      <c r="D413" s="624"/>
      <c r="E413" s="627"/>
      <c r="F413" s="242" t="s">
        <v>63</v>
      </c>
      <c r="G413" s="208"/>
      <c r="H413" s="214" t="str">
        <f t="shared" si="756"/>
        <v/>
      </c>
      <c r="I413" s="208"/>
      <c r="J413" s="214" t="str">
        <f t="shared" si="757"/>
        <v/>
      </c>
      <c r="K413" s="208"/>
      <c r="L413" s="214" t="str">
        <f t="shared" si="758"/>
        <v/>
      </c>
      <c r="M413" s="208"/>
      <c r="N413" s="214" t="str">
        <f t="shared" si="759"/>
        <v/>
      </c>
      <c r="O413" s="208"/>
      <c r="P413" s="214" t="str">
        <f t="shared" si="760"/>
        <v/>
      </c>
      <c r="Q413" s="208"/>
      <c r="R413" s="214" t="str">
        <f t="shared" si="761"/>
        <v/>
      </c>
      <c r="S413" s="208"/>
      <c r="T413" s="214" t="str">
        <f t="shared" si="762"/>
        <v/>
      </c>
      <c r="U413" s="208"/>
      <c r="V413" s="214" t="str">
        <f t="shared" si="763"/>
        <v/>
      </c>
      <c r="W413" s="208"/>
      <c r="X413" s="214" t="str">
        <f t="shared" si="764"/>
        <v/>
      </c>
      <c r="Y413" s="208"/>
      <c r="Z413" s="214" t="str">
        <f t="shared" si="765"/>
        <v/>
      </c>
      <c r="AA413" s="208"/>
      <c r="AB413" s="214" t="str">
        <f t="shared" si="766"/>
        <v/>
      </c>
      <c r="AC413" s="208"/>
      <c r="AD413" s="214" t="str">
        <f t="shared" si="767"/>
        <v/>
      </c>
      <c r="AE413" s="208"/>
      <c r="AF413" s="214" t="str">
        <f t="shared" si="768"/>
        <v/>
      </c>
      <c r="AG413" s="208"/>
      <c r="AH413" s="214" t="str">
        <f t="shared" si="769"/>
        <v/>
      </c>
      <c r="AI413" s="208"/>
      <c r="AJ413" s="214" t="str">
        <f t="shared" si="770"/>
        <v/>
      </c>
      <c r="AK413" s="208"/>
      <c r="AL413" s="214" t="str">
        <f t="shared" si="771"/>
        <v/>
      </c>
      <c r="AM413" s="208"/>
      <c r="AN413" s="214" t="str">
        <f t="shared" si="772"/>
        <v/>
      </c>
      <c r="AO413" s="208"/>
      <c r="AP413" s="214" t="str">
        <f t="shared" si="773"/>
        <v/>
      </c>
      <c r="AQ413" s="229"/>
      <c r="AR413" s="227">
        <f t="shared" si="774"/>
        <v>0</v>
      </c>
      <c r="AS413" s="228"/>
      <c r="AT413" s="229"/>
      <c r="AU413" s="227">
        <f t="shared" si="775"/>
        <v>0</v>
      </c>
      <c r="AV413" s="228"/>
      <c r="AW413" s="229"/>
      <c r="AX413" s="227">
        <f t="shared" si="776"/>
        <v>0</v>
      </c>
      <c r="AY413" s="228"/>
      <c r="AZ413" s="229"/>
      <c r="BA413" s="227">
        <f t="shared" si="777"/>
        <v>0</v>
      </c>
      <c r="BB413" s="228"/>
      <c r="BC413" s="229"/>
      <c r="BD413" s="227">
        <f t="shared" si="778"/>
        <v>0</v>
      </c>
      <c r="BE413" s="228"/>
      <c r="BF413" s="229"/>
      <c r="BG413" s="227">
        <f t="shared" si="779"/>
        <v>0</v>
      </c>
      <c r="BH413" s="228"/>
      <c r="BI413" s="229"/>
      <c r="BJ413" s="227">
        <f t="shared" si="780"/>
        <v>0</v>
      </c>
      <c r="BK413" s="228"/>
      <c r="BL413" s="229"/>
      <c r="BM413" s="227">
        <f t="shared" si="781"/>
        <v>0</v>
      </c>
      <c r="BN413" s="228"/>
      <c r="BO413" s="229"/>
      <c r="BP413" s="227">
        <f t="shared" si="782"/>
        <v>0</v>
      </c>
      <c r="BQ413" s="228"/>
      <c r="BR413" s="249"/>
      <c r="BS413" s="631">
        <f>BS410/BS404</f>
        <v>0.63873275421563613</v>
      </c>
    </row>
    <row r="414" spans="1:71" ht="15" thickBot="1" x14ac:dyDescent="0.35">
      <c r="A414" s="616"/>
      <c r="B414" s="619"/>
      <c r="C414" s="651"/>
      <c r="D414" s="625"/>
      <c r="E414" s="628"/>
      <c r="F414" s="243" t="s">
        <v>64</v>
      </c>
      <c r="G414" s="220"/>
      <c r="H414" s="221" t="str">
        <f t="shared" si="756"/>
        <v/>
      </c>
      <c r="I414" s="220"/>
      <c r="J414" s="221" t="str">
        <f t="shared" si="757"/>
        <v/>
      </c>
      <c r="K414" s="220"/>
      <c r="L414" s="221" t="str">
        <f t="shared" si="758"/>
        <v/>
      </c>
      <c r="M414" s="220"/>
      <c r="N414" s="221" t="str">
        <f t="shared" si="759"/>
        <v/>
      </c>
      <c r="O414" s="220"/>
      <c r="P414" s="221" t="str">
        <f t="shared" si="760"/>
        <v/>
      </c>
      <c r="Q414" s="220"/>
      <c r="R414" s="221" t="str">
        <f t="shared" si="761"/>
        <v/>
      </c>
      <c r="S414" s="220"/>
      <c r="T414" s="221" t="str">
        <f t="shared" si="762"/>
        <v/>
      </c>
      <c r="U414" s="220"/>
      <c r="V414" s="221" t="str">
        <f t="shared" si="763"/>
        <v/>
      </c>
      <c r="W414" s="220"/>
      <c r="X414" s="221" t="str">
        <f t="shared" si="764"/>
        <v/>
      </c>
      <c r="Y414" s="220"/>
      <c r="Z414" s="221" t="str">
        <f t="shared" si="765"/>
        <v/>
      </c>
      <c r="AA414" s="220"/>
      <c r="AB414" s="221" t="str">
        <f t="shared" si="766"/>
        <v/>
      </c>
      <c r="AC414" s="220"/>
      <c r="AD414" s="221" t="str">
        <f t="shared" si="767"/>
        <v/>
      </c>
      <c r="AE414" s="220"/>
      <c r="AF414" s="221" t="str">
        <f t="shared" si="768"/>
        <v/>
      </c>
      <c r="AG414" s="220"/>
      <c r="AH414" s="221" t="str">
        <f t="shared" si="769"/>
        <v/>
      </c>
      <c r="AI414" s="220"/>
      <c r="AJ414" s="221" t="str">
        <f t="shared" si="770"/>
        <v/>
      </c>
      <c r="AK414" s="220"/>
      <c r="AL414" s="221" t="str">
        <f t="shared" si="771"/>
        <v/>
      </c>
      <c r="AM414" s="220"/>
      <c r="AN414" s="221" t="str">
        <f t="shared" si="772"/>
        <v/>
      </c>
      <c r="AO414" s="220"/>
      <c r="AP414" s="221" t="str">
        <f t="shared" si="773"/>
        <v/>
      </c>
      <c r="AQ414" s="231"/>
      <c r="AR414" s="232">
        <f t="shared" si="774"/>
        <v>0</v>
      </c>
      <c r="AS414" s="233"/>
      <c r="AT414" s="231"/>
      <c r="AU414" s="232">
        <f t="shared" si="775"/>
        <v>0</v>
      </c>
      <c r="AV414" s="233"/>
      <c r="AW414" s="231"/>
      <c r="AX414" s="232">
        <f t="shared" si="776"/>
        <v>0</v>
      </c>
      <c r="AY414" s="233"/>
      <c r="AZ414" s="231"/>
      <c r="BA414" s="232">
        <f t="shared" si="777"/>
        <v>0</v>
      </c>
      <c r="BB414" s="233"/>
      <c r="BC414" s="231"/>
      <c r="BD414" s="232">
        <f t="shared" si="778"/>
        <v>0</v>
      </c>
      <c r="BE414" s="233"/>
      <c r="BF414" s="231"/>
      <c r="BG414" s="232">
        <f t="shared" si="779"/>
        <v>0</v>
      </c>
      <c r="BH414" s="233"/>
      <c r="BI414" s="231"/>
      <c r="BJ414" s="232">
        <f t="shared" si="780"/>
        <v>0</v>
      </c>
      <c r="BK414" s="233"/>
      <c r="BL414" s="231"/>
      <c r="BM414" s="232">
        <f t="shared" si="781"/>
        <v>0</v>
      </c>
      <c r="BN414" s="233"/>
      <c r="BO414" s="231"/>
      <c r="BP414" s="232">
        <f t="shared" si="782"/>
        <v>0</v>
      </c>
      <c r="BQ414" s="233"/>
      <c r="BR414" s="250"/>
      <c r="BS414" s="632"/>
    </row>
    <row r="415" spans="1:71" ht="15" hidden="1" customHeight="1" x14ac:dyDescent="0.25">
      <c r="A415" s="643" t="s">
        <v>27</v>
      </c>
      <c r="B415" s="645" t="s">
        <v>28</v>
      </c>
      <c r="C415" s="645" t="s">
        <v>154</v>
      </c>
      <c r="D415" s="645" t="s">
        <v>30</v>
      </c>
      <c r="E415" s="635" t="s">
        <v>31</v>
      </c>
      <c r="F415" s="652" t="s">
        <v>32</v>
      </c>
      <c r="G415" s="639" t="s">
        <v>33</v>
      </c>
      <c r="H415" s="641" t="s">
        <v>34</v>
      </c>
      <c r="I415" s="639" t="s">
        <v>33</v>
      </c>
      <c r="J415" s="641" t="s">
        <v>34</v>
      </c>
      <c r="K415" s="639" t="s">
        <v>33</v>
      </c>
      <c r="L415" s="641" t="s">
        <v>34</v>
      </c>
      <c r="M415" s="639" t="s">
        <v>33</v>
      </c>
      <c r="N415" s="641" t="s">
        <v>34</v>
      </c>
      <c r="O415" s="639" t="s">
        <v>33</v>
      </c>
      <c r="P415" s="641" t="s">
        <v>34</v>
      </c>
      <c r="Q415" s="639" t="s">
        <v>33</v>
      </c>
      <c r="R415" s="641" t="s">
        <v>34</v>
      </c>
      <c r="S415" s="639" t="s">
        <v>33</v>
      </c>
      <c r="T415" s="641" t="s">
        <v>34</v>
      </c>
      <c r="U415" s="639" t="s">
        <v>33</v>
      </c>
      <c r="V415" s="641" t="s">
        <v>34</v>
      </c>
      <c r="W415" s="639" t="s">
        <v>33</v>
      </c>
      <c r="X415" s="641" t="s">
        <v>34</v>
      </c>
      <c r="Y415" s="639" t="s">
        <v>33</v>
      </c>
      <c r="Z415" s="641" t="s">
        <v>34</v>
      </c>
      <c r="AA415" s="639" t="s">
        <v>33</v>
      </c>
      <c r="AB415" s="641" t="s">
        <v>34</v>
      </c>
      <c r="AC415" s="639" t="s">
        <v>33</v>
      </c>
      <c r="AD415" s="641" t="s">
        <v>34</v>
      </c>
      <c r="AE415" s="639" t="s">
        <v>33</v>
      </c>
      <c r="AF415" s="641" t="s">
        <v>34</v>
      </c>
      <c r="AG415" s="639" t="s">
        <v>33</v>
      </c>
      <c r="AH415" s="641" t="s">
        <v>34</v>
      </c>
      <c r="AI415" s="639" t="s">
        <v>33</v>
      </c>
      <c r="AJ415" s="641" t="s">
        <v>34</v>
      </c>
      <c r="AK415" s="639" t="s">
        <v>33</v>
      </c>
      <c r="AL415" s="641" t="s">
        <v>34</v>
      </c>
      <c r="AM415" s="639" t="s">
        <v>33</v>
      </c>
      <c r="AN415" s="641" t="s">
        <v>34</v>
      </c>
      <c r="AO415" s="639" t="s">
        <v>33</v>
      </c>
      <c r="AP415" s="641" t="s">
        <v>34</v>
      </c>
      <c r="AQ415" s="633" t="s">
        <v>33</v>
      </c>
      <c r="AR415" s="635" t="s">
        <v>35</v>
      </c>
      <c r="AS415" s="637" t="s">
        <v>34</v>
      </c>
      <c r="AT415" s="633" t="s">
        <v>33</v>
      </c>
      <c r="AU415" s="635" t="s">
        <v>35</v>
      </c>
      <c r="AV415" s="637" t="s">
        <v>34</v>
      </c>
      <c r="AW415" s="633" t="s">
        <v>33</v>
      </c>
      <c r="AX415" s="635" t="s">
        <v>35</v>
      </c>
      <c r="AY415" s="637" t="s">
        <v>34</v>
      </c>
      <c r="AZ415" s="633" t="s">
        <v>33</v>
      </c>
      <c r="BA415" s="635" t="s">
        <v>35</v>
      </c>
      <c r="BB415" s="637" t="s">
        <v>34</v>
      </c>
      <c r="BC415" s="633" t="s">
        <v>33</v>
      </c>
      <c r="BD415" s="635" t="s">
        <v>35</v>
      </c>
      <c r="BE415" s="637" t="s">
        <v>34</v>
      </c>
      <c r="BF415" s="633" t="s">
        <v>33</v>
      </c>
      <c r="BG415" s="635" t="s">
        <v>35</v>
      </c>
      <c r="BH415" s="637" t="s">
        <v>34</v>
      </c>
      <c r="BI415" s="633" t="s">
        <v>33</v>
      </c>
      <c r="BJ415" s="635" t="s">
        <v>35</v>
      </c>
      <c r="BK415" s="637" t="s">
        <v>34</v>
      </c>
      <c r="BL415" s="633" t="s">
        <v>33</v>
      </c>
      <c r="BM415" s="635" t="s">
        <v>35</v>
      </c>
      <c r="BN415" s="637" t="s">
        <v>34</v>
      </c>
      <c r="BO415" s="633" t="s">
        <v>33</v>
      </c>
      <c r="BP415" s="635" t="s">
        <v>35</v>
      </c>
      <c r="BQ415" s="637" t="s">
        <v>34</v>
      </c>
      <c r="BR415" s="610" t="s">
        <v>33</v>
      </c>
      <c r="BS415" s="612" t="s">
        <v>36</v>
      </c>
    </row>
    <row r="416" spans="1:71" ht="15" hidden="1" customHeight="1" x14ac:dyDescent="0.25">
      <c r="A416" s="644"/>
      <c r="B416" s="646"/>
      <c r="C416" s="646"/>
      <c r="D416" s="646"/>
      <c r="E416" s="636"/>
      <c r="F416" s="648"/>
      <c r="G416" s="640"/>
      <c r="H416" s="642"/>
      <c r="I416" s="640"/>
      <c r="J416" s="642"/>
      <c r="K416" s="640"/>
      <c r="L416" s="642"/>
      <c r="M416" s="640"/>
      <c r="N416" s="642"/>
      <c r="O416" s="640"/>
      <c r="P416" s="642"/>
      <c r="Q416" s="640"/>
      <c r="R416" s="642"/>
      <c r="S416" s="640"/>
      <c r="T416" s="642"/>
      <c r="U416" s="640"/>
      <c r="V416" s="642"/>
      <c r="W416" s="640"/>
      <c r="X416" s="642"/>
      <c r="Y416" s="640"/>
      <c r="Z416" s="642"/>
      <c r="AA416" s="640"/>
      <c r="AB416" s="642"/>
      <c r="AC416" s="640"/>
      <c r="AD416" s="642"/>
      <c r="AE416" s="640"/>
      <c r="AF416" s="642"/>
      <c r="AG416" s="640"/>
      <c r="AH416" s="642"/>
      <c r="AI416" s="640"/>
      <c r="AJ416" s="642"/>
      <c r="AK416" s="640"/>
      <c r="AL416" s="642"/>
      <c r="AM416" s="640"/>
      <c r="AN416" s="642"/>
      <c r="AO416" s="640"/>
      <c r="AP416" s="642"/>
      <c r="AQ416" s="634"/>
      <c r="AR416" s="636"/>
      <c r="AS416" s="638"/>
      <c r="AT416" s="634"/>
      <c r="AU416" s="636"/>
      <c r="AV416" s="638"/>
      <c r="AW416" s="634"/>
      <c r="AX416" s="636"/>
      <c r="AY416" s="638"/>
      <c r="AZ416" s="634"/>
      <c r="BA416" s="636"/>
      <c r="BB416" s="638"/>
      <c r="BC416" s="634"/>
      <c r="BD416" s="636"/>
      <c r="BE416" s="638"/>
      <c r="BF416" s="634"/>
      <c r="BG416" s="636"/>
      <c r="BH416" s="638"/>
      <c r="BI416" s="634"/>
      <c r="BJ416" s="636"/>
      <c r="BK416" s="638"/>
      <c r="BL416" s="634"/>
      <c r="BM416" s="636"/>
      <c r="BN416" s="638"/>
      <c r="BO416" s="634"/>
      <c r="BP416" s="636"/>
      <c r="BQ416" s="638"/>
      <c r="BR416" s="611"/>
      <c r="BS416" s="613"/>
    </row>
    <row r="417" spans="1:71" ht="15" hidden="1" customHeight="1" x14ac:dyDescent="0.25">
      <c r="A417" s="614" t="s">
        <v>213</v>
      </c>
      <c r="B417" s="617">
        <v>1451</v>
      </c>
      <c r="C417" s="649" t="s">
        <v>326</v>
      </c>
      <c r="D417" s="623" t="s">
        <v>214</v>
      </c>
      <c r="E417" s="626" t="s">
        <v>47</v>
      </c>
      <c r="F417" s="241" t="s">
        <v>41</v>
      </c>
      <c r="G417" s="208"/>
      <c r="H417" s="209" t="str">
        <f t="shared" ref="H417:H428" si="783">IF(G417&gt;0,G417,"")</f>
        <v/>
      </c>
      <c r="I417" s="208"/>
      <c r="J417" s="209" t="str">
        <f t="shared" ref="J417:J428" si="784">IF(I417&gt;0,I417,"")</f>
        <v/>
      </c>
      <c r="K417" s="208"/>
      <c r="L417" s="209" t="str">
        <f t="shared" ref="L417:L428" si="785">IF(K417&gt;0,K417,"")</f>
        <v/>
      </c>
      <c r="M417" s="208"/>
      <c r="N417" s="209" t="str">
        <f t="shared" ref="N417:N428" si="786">IF(M417&gt;0,M417,"")</f>
        <v/>
      </c>
      <c r="O417" s="208"/>
      <c r="P417" s="209" t="str">
        <f t="shared" ref="P417:P428" si="787">IF(O417&gt;0,O417,"")</f>
        <v/>
      </c>
      <c r="Q417" s="208"/>
      <c r="R417" s="209" t="str">
        <f t="shared" ref="R417:R428" si="788">IF(Q417&gt;0,Q417,"")</f>
        <v/>
      </c>
      <c r="S417" s="208"/>
      <c r="T417" s="209" t="str">
        <f t="shared" ref="T417:T428" si="789">IF(S417&gt;0,S417,"")</f>
        <v/>
      </c>
      <c r="U417" s="208"/>
      <c r="V417" s="209" t="str">
        <f t="shared" ref="V417:V428" si="790">IF(U417&gt;0,U417,"")</f>
        <v/>
      </c>
      <c r="W417" s="208"/>
      <c r="X417" s="209" t="str">
        <f t="shared" ref="X417:X428" si="791">IF(W417&gt;0,W417,"")</f>
        <v/>
      </c>
      <c r="Y417" s="208"/>
      <c r="Z417" s="209" t="str">
        <f t="shared" ref="Z417:Z428" si="792">IF(Y417&gt;0,Y417,"")</f>
        <v/>
      </c>
      <c r="AA417" s="208"/>
      <c r="AB417" s="209" t="str">
        <f t="shared" ref="AB417:AB428" si="793">IF(AA417&gt;0,AA417,"")</f>
        <v/>
      </c>
      <c r="AC417" s="208"/>
      <c r="AD417" s="209" t="str">
        <f t="shared" ref="AD417:AD428" si="794">IF(AC417&gt;0,AC417,"")</f>
        <v/>
      </c>
      <c r="AE417" s="208"/>
      <c r="AF417" s="209" t="str">
        <f t="shared" ref="AF417:AF428" si="795">IF(AE417&gt;0,AE417,"")</f>
        <v/>
      </c>
      <c r="AG417" s="208"/>
      <c r="AH417" s="209" t="str">
        <f t="shared" ref="AH417:AH428" si="796">IF(AG417&gt;0,AG417,"")</f>
        <v/>
      </c>
      <c r="AI417" s="208"/>
      <c r="AJ417" s="209" t="str">
        <f t="shared" ref="AJ417:AJ428" si="797">IF(AI417&gt;0,AI417,"")</f>
        <v/>
      </c>
      <c r="AK417" s="208"/>
      <c r="AL417" s="209" t="str">
        <f t="shared" ref="AL417:AL428" si="798">IF(AK417&gt;0,AK417,"")</f>
        <v/>
      </c>
      <c r="AM417" s="208"/>
      <c r="AN417" s="209" t="str">
        <f t="shared" ref="AN417:AN428" si="799">IF(AM417&gt;0,AM417,"")</f>
        <v/>
      </c>
      <c r="AO417" s="208"/>
      <c r="AP417" s="209" t="str">
        <f t="shared" ref="AP417:AP428" si="800">IF(AO417&gt;0,AO417,"")</f>
        <v/>
      </c>
      <c r="AQ417" s="229"/>
      <c r="AR417" s="225">
        <f t="shared" ref="AR417:AR428" si="801">AQ417-AS417</f>
        <v>0</v>
      </c>
      <c r="AS417" s="226"/>
      <c r="AT417" s="229"/>
      <c r="AU417" s="225">
        <f t="shared" ref="AU417:AU428" si="802">AT417-AV417</f>
        <v>0</v>
      </c>
      <c r="AV417" s="226"/>
      <c r="AW417" s="229"/>
      <c r="AX417" s="225">
        <f t="shared" ref="AX417:AX428" si="803">AW417-AY417</f>
        <v>0</v>
      </c>
      <c r="AY417" s="226"/>
      <c r="AZ417" s="229"/>
      <c r="BA417" s="225">
        <f t="shared" ref="BA417:BA428" si="804">AZ417-BB417</f>
        <v>0</v>
      </c>
      <c r="BB417" s="226"/>
      <c r="BC417" s="229"/>
      <c r="BD417" s="225">
        <f t="shared" ref="BD417:BD428" si="805">BC417-BE417</f>
        <v>0</v>
      </c>
      <c r="BE417" s="226"/>
      <c r="BF417" s="229"/>
      <c r="BG417" s="225">
        <f t="shared" ref="BG417:BG428" si="806">BF417-BH417</f>
        <v>0</v>
      </c>
      <c r="BH417" s="226"/>
      <c r="BI417" s="229"/>
      <c r="BJ417" s="225">
        <f t="shared" ref="BJ417:BJ428" si="807">BI417-BK417</f>
        <v>0</v>
      </c>
      <c r="BK417" s="226"/>
      <c r="BL417" s="229"/>
      <c r="BM417" s="225">
        <f t="shared" ref="BM417:BM428" si="808">BL417-BN417</f>
        <v>0</v>
      </c>
      <c r="BN417" s="226"/>
      <c r="BO417" s="229"/>
      <c r="BP417" s="225">
        <f t="shared" ref="BP417:BP428" si="809">BO417-BQ417</f>
        <v>0</v>
      </c>
      <c r="BQ417" s="226"/>
      <c r="BR417" s="249"/>
      <c r="BS417" s="213" t="s">
        <v>42</v>
      </c>
    </row>
    <row r="418" spans="1:71" ht="15" hidden="1" x14ac:dyDescent="0.25">
      <c r="A418" s="615"/>
      <c r="B418" s="618"/>
      <c r="C418" s="650"/>
      <c r="D418" s="624"/>
      <c r="E418" s="627"/>
      <c r="F418" s="242" t="s">
        <v>53</v>
      </c>
      <c r="G418" s="208"/>
      <c r="H418" s="214" t="str">
        <f t="shared" si="783"/>
        <v/>
      </c>
      <c r="I418" s="208"/>
      <c r="J418" s="214" t="str">
        <f t="shared" si="784"/>
        <v/>
      </c>
      <c r="K418" s="208"/>
      <c r="L418" s="214" t="str">
        <f t="shared" si="785"/>
        <v/>
      </c>
      <c r="M418" s="208"/>
      <c r="N418" s="214" t="str">
        <f t="shared" si="786"/>
        <v/>
      </c>
      <c r="O418" s="208"/>
      <c r="P418" s="214" t="str">
        <f t="shared" si="787"/>
        <v/>
      </c>
      <c r="Q418" s="208"/>
      <c r="R418" s="214" t="str">
        <f t="shared" si="788"/>
        <v/>
      </c>
      <c r="S418" s="208"/>
      <c r="T418" s="214" t="str">
        <f t="shared" si="789"/>
        <v/>
      </c>
      <c r="U418" s="208"/>
      <c r="V418" s="214" t="str">
        <f t="shared" si="790"/>
        <v/>
      </c>
      <c r="W418" s="208"/>
      <c r="X418" s="214" t="str">
        <f t="shared" si="791"/>
        <v/>
      </c>
      <c r="Y418" s="208"/>
      <c r="Z418" s="214" t="str">
        <f t="shared" si="792"/>
        <v/>
      </c>
      <c r="AA418" s="208"/>
      <c r="AB418" s="214" t="str">
        <f t="shared" si="793"/>
        <v/>
      </c>
      <c r="AC418" s="208"/>
      <c r="AD418" s="214" t="str">
        <f t="shared" si="794"/>
        <v/>
      </c>
      <c r="AE418" s="208"/>
      <c r="AF418" s="214" t="str">
        <f t="shared" si="795"/>
        <v/>
      </c>
      <c r="AG418" s="208"/>
      <c r="AH418" s="214" t="str">
        <f t="shared" si="796"/>
        <v/>
      </c>
      <c r="AI418" s="208"/>
      <c r="AJ418" s="214" t="str">
        <f t="shared" si="797"/>
        <v/>
      </c>
      <c r="AK418" s="208"/>
      <c r="AL418" s="214" t="str">
        <f t="shared" si="798"/>
        <v/>
      </c>
      <c r="AM418" s="208"/>
      <c r="AN418" s="214" t="str">
        <f t="shared" si="799"/>
        <v/>
      </c>
      <c r="AO418" s="208"/>
      <c r="AP418" s="214" t="str">
        <f t="shared" si="800"/>
        <v/>
      </c>
      <c r="AQ418" s="229"/>
      <c r="AR418" s="227">
        <f t="shared" si="801"/>
        <v>0</v>
      </c>
      <c r="AS418" s="228"/>
      <c r="AT418" s="229"/>
      <c r="AU418" s="227">
        <f t="shared" si="802"/>
        <v>0</v>
      </c>
      <c r="AV418" s="228"/>
      <c r="AW418" s="229"/>
      <c r="AX418" s="227">
        <f t="shared" si="803"/>
        <v>0</v>
      </c>
      <c r="AY418" s="228"/>
      <c r="AZ418" s="229"/>
      <c r="BA418" s="227">
        <f t="shared" si="804"/>
        <v>0</v>
      </c>
      <c r="BB418" s="228"/>
      <c r="BC418" s="229"/>
      <c r="BD418" s="227">
        <f t="shared" si="805"/>
        <v>0</v>
      </c>
      <c r="BE418" s="228"/>
      <c r="BF418" s="229"/>
      <c r="BG418" s="227">
        <f t="shared" si="806"/>
        <v>0</v>
      </c>
      <c r="BH418" s="228"/>
      <c r="BI418" s="229"/>
      <c r="BJ418" s="227">
        <f t="shared" si="807"/>
        <v>0</v>
      </c>
      <c r="BK418" s="228"/>
      <c r="BL418" s="229"/>
      <c r="BM418" s="227">
        <f t="shared" si="808"/>
        <v>0</v>
      </c>
      <c r="BN418" s="228"/>
      <c r="BO418" s="229"/>
      <c r="BP418" s="227">
        <f t="shared" si="809"/>
        <v>0</v>
      </c>
      <c r="BQ418" s="228"/>
      <c r="BR418" s="249"/>
      <c r="BS418" s="629">
        <f>SUM(AQ417:AQ428,AT417:AT428,AW417:AW428,AZ417:AZ428,BC417:BC428,BR417:BR428)+SUM(AO417:AO428,AM417:AM428,AK417:AK428,AI417:AI428,AG417:AG428,AE417:AE428,AC417:AC428,AA417:AA428,Y417:Y428,W417:W428,U417:U428,S417:S428,Q415,Q417:Q428,O417:O428,M417:M428,K417:K428,I417:I428,G417:G428,Q415)</f>
        <v>8182000</v>
      </c>
    </row>
    <row r="419" spans="1:71" ht="15" hidden="1" x14ac:dyDescent="0.25">
      <c r="A419" s="615"/>
      <c r="B419" s="618"/>
      <c r="C419" s="650"/>
      <c r="D419" s="624"/>
      <c r="E419" s="627"/>
      <c r="F419" s="242" t="s">
        <v>54</v>
      </c>
      <c r="G419" s="208"/>
      <c r="H419" s="214" t="str">
        <f t="shared" si="783"/>
        <v/>
      </c>
      <c r="I419" s="208"/>
      <c r="J419" s="214" t="str">
        <f t="shared" si="784"/>
        <v/>
      </c>
      <c r="K419" s="208"/>
      <c r="L419" s="214" t="str">
        <f t="shared" si="785"/>
        <v/>
      </c>
      <c r="M419" s="208"/>
      <c r="N419" s="214" t="str">
        <f t="shared" si="786"/>
        <v/>
      </c>
      <c r="O419" s="208"/>
      <c r="P419" s="214" t="str">
        <f t="shared" si="787"/>
        <v/>
      </c>
      <c r="Q419" s="208"/>
      <c r="R419" s="214" t="str">
        <f t="shared" si="788"/>
        <v/>
      </c>
      <c r="S419" s="208"/>
      <c r="T419" s="214" t="str">
        <f t="shared" si="789"/>
        <v/>
      </c>
      <c r="U419" s="208"/>
      <c r="V419" s="214" t="str">
        <f t="shared" si="790"/>
        <v/>
      </c>
      <c r="W419" s="208"/>
      <c r="X419" s="214" t="str">
        <f t="shared" si="791"/>
        <v/>
      </c>
      <c r="Y419" s="208"/>
      <c r="Z419" s="214" t="str">
        <f t="shared" si="792"/>
        <v/>
      </c>
      <c r="AA419" s="208"/>
      <c r="AB419" s="214" t="str">
        <f t="shared" si="793"/>
        <v/>
      </c>
      <c r="AC419" s="208"/>
      <c r="AD419" s="214" t="str">
        <f t="shared" si="794"/>
        <v/>
      </c>
      <c r="AE419" s="208"/>
      <c r="AF419" s="214" t="str">
        <f t="shared" si="795"/>
        <v/>
      </c>
      <c r="AG419" s="208"/>
      <c r="AH419" s="214" t="str">
        <f t="shared" si="796"/>
        <v/>
      </c>
      <c r="AI419" s="208"/>
      <c r="AJ419" s="214" t="str">
        <f t="shared" si="797"/>
        <v/>
      </c>
      <c r="AK419" s="208">
        <v>150000</v>
      </c>
      <c r="AL419" s="214">
        <f t="shared" si="798"/>
        <v>150000</v>
      </c>
      <c r="AM419" s="208"/>
      <c r="AN419" s="214" t="str">
        <f t="shared" si="799"/>
        <v/>
      </c>
      <c r="AO419" s="208"/>
      <c r="AP419" s="214" t="str">
        <f t="shared" si="800"/>
        <v/>
      </c>
      <c r="AQ419" s="229"/>
      <c r="AR419" s="227">
        <f t="shared" si="801"/>
        <v>0</v>
      </c>
      <c r="AS419" s="228"/>
      <c r="AT419" s="229"/>
      <c r="AU419" s="227">
        <f t="shared" si="802"/>
        <v>0</v>
      </c>
      <c r="AV419" s="228"/>
      <c r="AW419" s="229"/>
      <c r="AX419" s="227">
        <f t="shared" si="803"/>
        <v>0</v>
      </c>
      <c r="AY419" s="228"/>
      <c r="AZ419" s="229"/>
      <c r="BA419" s="227">
        <f t="shared" si="804"/>
        <v>0</v>
      </c>
      <c r="BB419" s="228"/>
      <c r="BC419" s="229"/>
      <c r="BD419" s="227">
        <f t="shared" si="805"/>
        <v>0</v>
      </c>
      <c r="BE419" s="228"/>
      <c r="BF419" s="229"/>
      <c r="BG419" s="227">
        <f t="shared" si="806"/>
        <v>0</v>
      </c>
      <c r="BH419" s="228"/>
      <c r="BI419" s="229"/>
      <c r="BJ419" s="227">
        <f t="shared" si="807"/>
        <v>0</v>
      </c>
      <c r="BK419" s="228"/>
      <c r="BL419" s="229"/>
      <c r="BM419" s="227">
        <f t="shared" si="808"/>
        <v>0</v>
      </c>
      <c r="BN419" s="228"/>
      <c r="BO419" s="229"/>
      <c r="BP419" s="227">
        <f t="shared" si="809"/>
        <v>0</v>
      </c>
      <c r="BQ419" s="228"/>
      <c r="BR419" s="249"/>
      <c r="BS419" s="629"/>
    </row>
    <row r="420" spans="1:71" ht="15" hidden="1" x14ac:dyDescent="0.25">
      <c r="A420" s="615"/>
      <c r="B420" s="618"/>
      <c r="C420" s="650"/>
      <c r="D420" s="624"/>
      <c r="E420" s="627"/>
      <c r="F420" s="242" t="s">
        <v>55</v>
      </c>
      <c r="G420" s="208"/>
      <c r="H420" s="217" t="str">
        <f t="shared" si="783"/>
        <v/>
      </c>
      <c r="I420" s="208"/>
      <c r="J420" s="217" t="str">
        <f t="shared" si="784"/>
        <v/>
      </c>
      <c r="K420" s="208"/>
      <c r="L420" s="217" t="str">
        <f t="shared" si="785"/>
        <v/>
      </c>
      <c r="M420" s="208"/>
      <c r="N420" s="217" t="str">
        <f t="shared" si="786"/>
        <v/>
      </c>
      <c r="O420" s="208"/>
      <c r="P420" s="217" t="str">
        <f t="shared" si="787"/>
        <v/>
      </c>
      <c r="Q420" s="208"/>
      <c r="R420" s="217" t="str">
        <f t="shared" si="788"/>
        <v/>
      </c>
      <c r="S420" s="208"/>
      <c r="T420" s="217" t="str">
        <f t="shared" si="789"/>
        <v/>
      </c>
      <c r="U420" s="208"/>
      <c r="V420" s="217" t="str">
        <f t="shared" si="790"/>
        <v/>
      </c>
      <c r="W420" s="208"/>
      <c r="X420" s="217" t="str">
        <f t="shared" si="791"/>
        <v/>
      </c>
      <c r="Y420" s="208"/>
      <c r="Z420" s="217" t="str">
        <f t="shared" si="792"/>
        <v/>
      </c>
      <c r="AA420" s="208"/>
      <c r="AB420" s="217" t="str">
        <f t="shared" si="793"/>
        <v/>
      </c>
      <c r="AC420" s="208"/>
      <c r="AD420" s="217" t="str">
        <f t="shared" si="794"/>
        <v/>
      </c>
      <c r="AE420" s="208"/>
      <c r="AF420" s="217" t="str">
        <f t="shared" si="795"/>
        <v/>
      </c>
      <c r="AG420" s="208"/>
      <c r="AH420" s="217" t="str">
        <f t="shared" si="796"/>
        <v/>
      </c>
      <c r="AI420" s="208"/>
      <c r="AJ420" s="217" t="str">
        <f t="shared" si="797"/>
        <v/>
      </c>
      <c r="AK420" s="208">
        <v>1720000</v>
      </c>
      <c r="AL420" s="217">
        <f t="shared" si="798"/>
        <v>1720000</v>
      </c>
      <c r="AM420" s="208"/>
      <c r="AN420" s="217" t="str">
        <f t="shared" si="799"/>
        <v/>
      </c>
      <c r="AO420" s="208"/>
      <c r="AP420" s="217" t="str">
        <f t="shared" si="800"/>
        <v/>
      </c>
      <c r="AQ420" s="229"/>
      <c r="AR420" s="227">
        <f t="shared" si="801"/>
        <v>0</v>
      </c>
      <c r="AS420" s="228"/>
      <c r="AT420" s="229"/>
      <c r="AU420" s="227">
        <f t="shared" si="802"/>
        <v>0</v>
      </c>
      <c r="AV420" s="228"/>
      <c r="AW420" s="229"/>
      <c r="AX420" s="227">
        <f t="shared" si="803"/>
        <v>0</v>
      </c>
      <c r="AY420" s="228"/>
      <c r="AZ420" s="229"/>
      <c r="BA420" s="227">
        <f t="shared" si="804"/>
        <v>0</v>
      </c>
      <c r="BB420" s="228"/>
      <c r="BC420" s="229"/>
      <c r="BD420" s="227">
        <f t="shared" si="805"/>
        <v>0</v>
      </c>
      <c r="BE420" s="228"/>
      <c r="BF420" s="229"/>
      <c r="BG420" s="227">
        <f t="shared" si="806"/>
        <v>0</v>
      </c>
      <c r="BH420" s="228"/>
      <c r="BI420" s="229"/>
      <c r="BJ420" s="227">
        <f t="shared" si="807"/>
        <v>0</v>
      </c>
      <c r="BK420" s="228"/>
      <c r="BL420" s="229"/>
      <c r="BM420" s="227">
        <f t="shared" si="808"/>
        <v>0</v>
      </c>
      <c r="BN420" s="228"/>
      <c r="BO420" s="229"/>
      <c r="BP420" s="227">
        <f t="shared" si="809"/>
        <v>0</v>
      </c>
      <c r="BQ420" s="228"/>
      <c r="BR420" s="249"/>
      <c r="BS420" s="218" t="s">
        <v>43</v>
      </c>
    </row>
    <row r="421" spans="1:71" ht="15" hidden="1" x14ac:dyDescent="0.25">
      <c r="A421" s="615"/>
      <c r="B421" s="618"/>
      <c r="C421" s="650"/>
      <c r="D421" s="624"/>
      <c r="E421" s="627"/>
      <c r="F421" s="242" t="s">
        <v>56</v>
      </c>
      <c r="G421" s="208"/>
      <c r="H421" s="217" t="str">
        <f t="shared" si="783"/>
        <v/>
      </c>
      <c r="I421" s="208"/>
      <c r="J421" s="217" t="str">
        <f t="shared" si="784"/>
        <v/>
      </c>
      <c r="K421" s="208"/>
      <c r="L421" s="217" t="str">
        <f t="shared" si="785"/>
        <v/>
      </c>
      <c r="M421" s="208"/>
      <c r="N421" s="217" t="str">
        <f t="shared" si="786"/>
        <v/>
      </c>
      <c r="O421" s="208"/>
      <c r="P421" s="217" t="str">
        <f t="shared" si="787"/>
        <v/>
      </c>
      <c r="Q421" s="208"/>
      <c r="R421" s="217" t="str">
        <f t="shared" si="788"/>
        <v/>
      </c>
      <c r="S421" s="208"/>
      <c r="T421" s="217" t="str">
        <f t="shared" si="789"/>
        <v/>
      </c>
      <c r="U421" s="208"/>
      <c r="V421" s="217" t="str">
        <f t="shared" si="790"/>
        <v/>
      </c>
      <c r="W421" s="208"/>
      <c r="X421" s="217" t="str">
        <f t="shared" si="791"/>
        <v/>
      </c>
      <c r="Y421" s="208"/>
      <c r="Z421" s="217" t="str">
        <f t="shared" si="792"/>
        <v/>
      </c>
      <c r="AA421" s="208"/>
      <c r="AB421" s="217" t="str">
        <f t="shared" si="793"/>
        <v/>
      </c>
      <c r="AC421" s="208"/>
      <c r="AD421" s="217" t="str">
        <f t="shared" si="794"/>
        <v/>
      </c>
      <c r="AE421" s="208"/>
      <c r="AF421" s="217" t="str">
        <f t="shared" si="795"/>
        <v/>
      </c>
      <c r="AG421" s="208"/>
      <c r="AH421" s="217" t="str">
        <f t="shared" si="796"/>
        <v/>
      </c>
      <c r="AI421" s="208"/>
      <c r="AJ421" s="217" t="str">
        <f t="shared" si="797"/>
        <v/>
      </c>
      <c r="AK421" s="208">
        <f>2680000+250000</f>
        <v>2930000</v>
      </c>
      <c r="AL421" s="217">
        <f t="shared" si="798"/>
        <v>2930000</v>
      </c>
      <c r="AM421" s="208"/>
      <c r="AN421" s="217" t="str">
        <f t="shared" si="799"/>
        <v/>
      </c>
      <c r="AO421" s="208"/>
      <c r="AP421" s="217" t="str">
        <f t="shared" si="800"/>
        <v/>
      </c>
      <c r="AQ421" s="229"/>
      <c r="AR421" s="227">
        <f t="shared" si="801"/>
        <v>0</v>
      </c>
      <c r="AS421" s="228"/>
      <c r="AT421" s="229"/>
      <c r="AU421" s="227">
        <f t="shared" si="802"/>
        <v>0</v>
      </c>
      <c r="AV421" s="228"/>
      <c r="AW421" s="229"/>
      <c r="AX421" s="227">
        <f t="shared" si="803"/>
        <v>0</v>
      </c>
      <c r="AY421" s="228"/>
      <c r="AZ421" s="229"/>
      <c r="BA421" s="227">
        <f t="shared" si="804"/>
        <v>0</v>
      </c>
      <c r="BB421" s="228"/>
      <c r="BC421" s="229"/>
      <c r="BD421" s="227">
        <f t="shared" si="805"/>
        <v>0</v>
      </c>
      <c r="BE421" s="228"/>
      <c r="BF421" s="229"/>
      <c r="BG421" s="227">
        <f t="shared" si="806"/>
        <v>0</v>
      </c>
      <c r="BH421" s="228"/>
      <c r="BI421" s="229"/>
      <c r="BJ421" s="227">
        <f t="shared" si="807"/>
        <v>0</v>
      </c>
      <c r="BK421" s="228"/>
      <c r="BL421" s="229"/>
      <c r="BM421" s="227">
        <f t="shared" si="808"/>
        <v>0</v>
      </c>
      <c r="BN421" s="228"/>
      <c r="BO421" s="229"/>
      <c r="BP421" s="227">
        <f t="shared" si="809"/>
        <v>0</v>
      </c>
      <c r="BQ421" s="228"/>
      <c r="BR421" s="249"/>
      <c r="BS421" s="629">
        <f>SUM(AR417:AR428,AU417:AU428,AX417:AX428,BA417:BA428,BD417:BD428)</f>
        <v>0</v>
      </c>
    </row>
    <row r="422" spans="1:71" ht="15" hidden="1" x14ac:dyDescent="0.25">
      <c r="A422" s="615"/>
      <c r="B422" s="618"/>
      <c r="C422" s="650"/>
      <c r="D422" s="624"/>
      <c r="E422" s="627"/>
      <c r="F422" s="242" t="s">
        <v>57</v>
      </c>
      <c r="G422" s="208"/>
      <c r="H422" s="214" t="str">
        <f t="shared" si="783"/>
        <v/>
      </c>
      <c r="I422" s="208"/>
      <c r="J422" s="214" t="str">
        <f t="shared" si="784"/>
        <v/>
      </c>
      <c r="K422" s="208"/>
      <c r="L422" s="214" t="str">
        <f t="shared" si="785"/>
        <v/>
      </c>
      <c r="M422" s="208"/>
      <c r="N422" s="214" t="str">
        <f t="shared" si="786"/>
        <v/>
      </c>
      <c r="O422" s="208"/>
      <c r="P422" s="214" t="str">
        <f t="shared" si="787"/>
        <v/>
      </c>
      <c r="Q422" s="208"/>
      <c r="R422" s="214" t="str">
        <f t="shared" si="788"/>
        <v/>
      </c>
      <c r="S422" s="208"/>
      <c r="T422" s="214" t="str">
        <f t="shared" si="789"/>
        <v/>
      </c>
      <c r="U422" s="208"/>
      <c r="V422" s="214" t="str">
        <f t="shared" si="790"/>
        <v/>
      </c>
      <c r="W422" s="208"/>
      <c r="X422" s="214" t="str">
        <f t="shared" si="791"/>
        <v/>
      </c>
      <c r="Y422" s="208"/>
      <c r="Z422" s="214" t="str">
        <f t="shared" si="792"/>
        <v/>
      </c>
      <c r="AA422" s="208"/>
      <c r="AB422" s="214" t="str">
        <f t="shared" si="793"/>
        <v/>
      </c>
      <c r="AC422" s="208"/>
      <c r="AD422" s="214" t="str">
        <f t="shared" si="794"/>
        <v/>
      </c>
      <c r="AE422" s="208"/>
      <c r="AF422" s="214" t="str">
        <f t="shared" si="795"/>
        <v/>
      </c>
      <c r="AG422" s="208"/>
      <c r="AH422" s="214" t="str">
        <f t="shared" si="796"/>
        <v/>
      </c>
      <c r="AI422" s="208"/>
      <c r="AJ422" s="214" t="str">
        <f t="shared" si="797"/>
        <v/>
      </c>
      <c r="AK422" s="208"/>
      <c r="AL422" s="214" t="str">
        <f t="shared" si="798"/>
        <v/>
      </c>
      <c r="AM422" s="208"/>
      <c r="AN422" s="214" t="str">
        <f t="shared" si="799"/>
        <v/>
      </c>
      <c r="AO422" s="208">
        <v>3382000</v>
      </c>
      <c r="AP422" s="214">
        <f t="shared" si="800"/>
        <v>3382000</v>
      </c>
      <c r="AQ422" s="229"/>
      <c r="AR422" s="227">
        <f t="shared" si="801"/>
        <v>0</v>
      </c>
      <c r="AS422" s="228"/>
      <c r="AT422" s="229"/>
      <c r="AU422" s="227">
        <f t="shared" si="802"/>
        <v>0</v>
      </c>
      <c r="AV422" s="228"/>
      <c r="AW422" s="229"/>
      <c r="AX422" s="227">
        <f t="shared" si="803"/>
        <v>0</v>
      </c>
      <c r="AY422" s="228"/>
      <c r="AZ422" s="229"/>
      <c r="BA422" s="227">
        <f t="shared" si="804"/>
        <v>0</v>
      </c>
      <c r="BB422" s="228"/>
      <c r="BC422" s="229"/>
      <c r="BD422" s="227">
        <f t="shared" si="805"/>
        <v>0</v>
      </c>
      <c r="BE422" s="228"/>
      <c r="BF422" s="229"/>
      <c r="BG422" s="227">
        <f t="shared" si="806"/>
        <v>0</v>
      </c>
      <c r="BH422" s="228"/>
      <c r="BI422" s="229"/>
      <c r="BJ422" s="227">
        <f t="shared" si="807"/>
        <v>0</v>
      </c>
      <c r="BK422" s="228"/>
      <c r="BL422" s="229"/>
      <c r="BM422" s="227">
        <f t="shared" si="808"/>
        <v>0</v>
      </c>
      <c r="BN422" s="228"/>
      <c r="BO422" s="229"/>
      <c r="BP422" s="227">
        <f t="shared" si="809"/>
        <v>0</v>
      </c>
      <c r="BQ422" s="228"/>
      <c r="BR422" s="249"/>
      <c r="BS422" s="630"/>
    </row>
    <row r="423" spans="1:71" ht="15" hidden="1" x14ac:dyDescent="0.25">
      <c r="A423" s="615"/>
      <c r="B423" s="618"/>
      <c r="C423" s="650"/>
      <c r="D423" s="624"/>
      <c r="E423" s="627"/>
      <c r="F423" s="242" t="s">
        <v>58</v>
      </c>
      <c r="G423" s="208"/>
      <c r="H423" s="214" t="str">
        <f t="shared" si="783"/>
        <v/>
      </c>
      <c r="I423" s="208"/>
      <c r="J423" s="214" t="str">
        <f t="shared" si="784"/>
        <v/>
      </c>
      <c r="K423" s="208"/>
      <c r="L423" s="214" t="str">
        <f t="shared" si="785"/>
        <v/>
      </c>
      <c r="M423" s="208"/>
      <c r="N423" s="214" t="str">
        <f t="shared" si="786"/>
        <v/>
      </c>
      <c r="O423" s="208"/>
      <c r="P423" s="214" t="str">
        <f t="shared" si="787"/>
        <v/>
      </c>
      <c r="Q423" s="208"/>
      <c r="R423" s="214" t="str">
        <f t="shared" si="788"/>
        <v/>
      </c>
      <c r="S423" s="208"/>
      <c r="T423" s="214" t="str">
        <f t="shared" si="789"/>
        <v/>
      </c>
      <c r="U423" s="208"/>
      <c r="V423" s="214" t="str">
        <f t="shared" si="790"/>
        <v/>
      </c>
      <c r="W423" s="208"/>
      <c r="X423" s="214" t="str">
        <f t="shared" si="791"/>
        <v/>
      </c>
      <c r="Y423" s="208"/>
      <c r="Z423" s="214" t="str">
        <f t="shared" si="792"/>
        <v/>
      </c>
      <c r="AA423" s="208"/>
      <c r="AB423" s="214" t="str">
        <f t="shared" si="793"/>
        <v/>
      </c>
      <c r="AC423" s="208"/>
      <c r="AD423" s="214" t="str">
        <f t="shared" si="794"/>
        <v/>
      </c>
      <c r="AE423" s="208"/>
      <c r="AF423" s="214" t="str">
        <f t="shared" si="795"/>
        <v/>
      </c>
      <c r="AG423" s="208"/>
      <c r="AH423" s="214" t="str">
        <f t="shared" si="796"/>
        <v/>
      </c>
      <c r="AI423" s="208"/>
      <c r="AJ423" s="214" t="str">
        <f t="shared" si="797"/>
        <v/>
      </c>
      <c r="AK423" s="208"/>
      <c r="AL423" s="214" t="str">
        <f t="shared" si="798"/>
        <v/>
      </c>
      <c r="AM423" s="208"/>
      <c r="AN423" s="214" t="str">
        <f t="shared" si="799"/>
        <v/>
      </c>
      <c r="AO423" s="208"/>
      <c r="AP423" s="214" t="str">
        <f t="shared" si="800"/>
        <v/>
      </c>
      <c r="AQ423" s="229"/>
      <c r="AR423" s="227">
        <f t="shared" si="801"/>
        <v>0</v>
      </c>
      <c r="AS423" s="228"/>
      <c r="AT423" s="229"/>
      <c r="AU423" s="227">
        <f t="shared" si="802"/>
        <v>0</v>
      </c>
      <c r="AV423" s="228"/>
      <c r="AW423" s="229"/>
      <c r="AX423" s="227">
        <f t="shared" si="803"/>
        <v>0</v>
      </c>
      <c r="AY423" s="228"/>
      <c r="AZ423" s="229"/>
      <c r="BA423" s="227">
        <f t="shared" si="804"/>
        <v>0</v>
      </c>
      <c r="BB423" s="228"/>
      <c r="BC423" s="229"/>
      <c r="BD423" s="227">
        <f t="shared" si="805"/>
        <v>0</v>
      </c>
      <c r="BE423" s="228"/>
      <c r="BF423" s="229"/>
      <c r="BG423" s="227">
        <f t="shared" si="806"/>
        <v>0</v>
      </c>
      <c r="BH423" s="228"/>
      <c r="BI423" s="229"/>
      <c r="BJ423" s="227">
        <f t="shared" si="807"/>
        <v>0</v>
      </c>
      <c r="BK423" s="228"/>
      <c r="BL423" s="229"/>
      <c r="BM423" s="227">
        <f t="shared" si="808"/>
        <v>0</v>
      </c>
      <c r="BN423" s="228"/>
      <c r="BO423" s="229"/>
      <c r="BP423" s="227">
        <f t="shared" si="809"/>
        <v>0</v>
      </c>
      <c r="BQ423" s="228"/>
      <c r="BR423" s="249"/>
      <c r="BS423" s="218" t="s">
        <v>44</v>
      </c>
    </row>
    <row r="424" spans="1:71" ht="15" hidden="1" x14ac:dyDescent="0.25">
      <c r="A424" s="615"/>
      <c r="B424" s="618"/>
      <c r="C424" s="650"/>
      <c r="D424" s="624"/>
      <c r="E424" s="627"/>
      <c r="F424" s="242" t="s">
        <v>59</v>
      </c>
      <c r="G424" s="208"/>
      <c r="H424" s="214" t="str">
        <f t="shared" si="783"/>
        <v/>
      </c>
      <c r="I424" s="208"/>
      <c r="J424" s="214" t="str">
        <f t="shared" si="784"/>
        <v/>
      </c>
      <c r="K424" s="208"/>
      <c r="L424" s="214" t="str">
        <f t="shared" si="785"/>
        <v/>
      </c>
      <c r="M424" s="208"/>
      <c r="N424" s="214" t="str">
        <f t="shared" si="786"/>
        <v/>
      </c>
      <c r="O424" s="208"/>
      <c r="P424" s="214" t="str">
        <f t="shared" si="787"/>
        <v/>
      </c>
      <c r="Q424" s="208"/>
      <c r="R424" s="214" t="str">
        <f t="shared" si="788"/>
        <v/>
      </c>
      <c r="S424" s="208"/>
      <c r="T424" s="214" t="str">
        <f t="shared" si="789"/>
        <v/>
      </c>
      <c r="U424" s="208"/>
      <c r="V424" s="214" t="str">
        <f t="shared" si="790"/>
        <v/>
      </c>
      <c r="W424" s="208"/>
      <c r="X424" s="214" t="str">
        <f t="shared" si="791"/>
        <v/>
      </c>
      <c r="Y424" s="208"/>
      <c r="Z424" s="214" t="str">
        <f t="shared" si="792"/>
        <v/>
      </c>
      <c r="AA424" s="208"/>
      <c r="AB424" s="214" t="str">
        <f t="shared" si="793"/>
        <v/>
      </c>
      <c r="AC424" s="208"/>
      <c r="AD424" s="214" t="str">
        <f t="shared" si="794"/>
        <v/>
      </c>
      <c r="AE424" s="208"/>
      <c r="AF424" s="214" t="str">
        <f t="shared" si="795"/>
        <v/>
      </c>
      <c r="AG424" s="208"/>
      <c r="AH424" s="214" t="str">
        <f t="shared" si="796"/>
        <v/>
      </c>
      <c r="AI424" s="208"/>
      <c r="AJ424" s="214" t="str">
        <f t="shared" si="797"/>
        <v/>
      </c>
      <c r="AK424" s="208"/>
      <c r="AL424" s="214" t="str">
        <f t="shared" si="798"/>
        <v/>
      </c>
      <c r="AM424" s="208"/>
      <c r="AN424" s="214" t="str">
        <f t="shared" si="799"/>
        <v/>
      </c>
      <c r="AO424" s="208"/>
      <c r="AP424" s="214" t="str">
        <f t="shared" si="800"/>
        <v/>
      </c>
      <c r="AQ424" s="229"/>
      <c r="AR424" s="227">
        <f t="shared" si="801"/>
        <v>0</v>
      </c>
      <c r="AS424" s="228"/>
      <c r="AT424" s="229"/>
      <c r="AU424" s="227">
        <f t="shared" si="802"/>
        <v>0</v>
      </c>
      <c r="AV424" s="228"/>
      <c r="AW424" s="229"/>
      <c r="AX424" s="227">
        <f t="shared" si="803"/>
        <v>0</v>
      </c>
      <c r="AY424" s="228"/>
      <c r="AZ424" s="229"/>
      <c r="BA424" s="227">
        <f t="shared" si="804"/>
        <v>0</v>
      </c>
      <c r="BB424" s="228"/>
      <c r="BC424" s="229"/>
      <c r="BD424" s="227">
        <f t="shared" si="805"/>
        <v>0</v>
      </c>
      <c r="BE424" s="228"/>
      <c r="BF424" s="229"/>
      <c r="BG424" s="227">
        <f t="shared" si="806"/>
        <v>0</v>
      </c>
      <c r="BH424" s="228"/>
      <c r="BI424" s="229"/>
      <c r="BJ424" s="227">
        <f t="shared" si="807"/>
        <v>0</v>
      </c>
      <c r="BK424" s="228"/>
      <c r="BL424" s="229"/>
      <c r="BM424" s="227">
        <f t="shared" si="808"/>
        <v>0</v>
      </c>
      <c r="BN424" s="228"/>
      <c r="BO424" s="229"/>
      <c r="BP424" s="227">
        <f t="shared" si="809"/>
        <v>0</v>
      </c>
      <c r="BQ424" s="228"/>
      <c r="BR424" s="249"/>
      <c r="BS424" s="629">
        <f>SUM(AS417:AS428,AV417:AV428,AY417:AY428,BB417:BB428,BE417:BE428)+SUM(AP417:AP428,AN417:AN428,AL417:AL428,AJ417:AJ428,AH417:AH428,AF417:AF428,AD417:AD428,AB417:AB428,Z417:Z428,X417:X428,V417:V428,T417:T428,R417:R428,P417:P428,N417:N428,L417:L428,J417:J428,H417:H428)</f>
        <v>8182000</v>
      </c>
    </row>
    <row r="425" spans="1:71" ht="15" hidden="1" x14ac:dyDescent="0.25">
      <c r="A425" s="615"/>
      <c r="B425" s="618"/>
      <c r="C425" s="650"/>
      <c r="D425" s="624"/>
      <c r="E425" s="627"/>
      <c r="F425" s="242" t="s">
        <v>60</v>
      </c>
      <c r="G425" s="208"/>
      <c r="H425" s="214" t="str">
        <f t="shared" si="783"/>
        <v/>
      </c>
      <c r="I425" s="208"/>
      <c r="J425" s="214" t="str">
        <f t="shared" si="784"/>
        <v/>
      </c>
      <c r="K425" s="208"/>
      <c r="L425" s="214" t="str">
        <f t="shared" si="785"/>
        <v/>
      </c>
      <c r="M425" s="208"/>
      <c r="N425" s="214" t="str">
        <f t="shared" si="786"/>
        <v/>
      </c>
      <c r="O425" s="208"/>
      <c r="P425" s="214" t="str">
        <f t="shared" si="787"/>
        <v/>
      </c>
      <c r="Q425" s="208"/>
      <c r="R425" s="214" t="str">
        <f t="shared" si="788"/>
        <v/>
      </c>
      <c r="S425" s="208"/>
      <c r="T425" s="214" t="str">
        <f t="shared" si="789"/>
        <v/>
      </c>
      <c r="U425" s="208"/>
      <c r="V425" s="214" t="str">
        <f t="shared" si="790"/>
        <v/>
      </c>
      <c r="W425" s="208"/>
      <c r="X425" s="214" t="str">
        <f t="shared" si="791"/>
        <v/>
      </c>
      <c r="Y425" s="208"/>
      <c r="Z425" s="214" t="str">
        <f t="shared" si="792"/>
        <v/>
      </c>
      <c r="AA425" s="208"/>
      <c r="AB425" s="214" t="str">
        <f t="shared" si="793"/>
        <v/>
      </c>
      <c r="AC425" s="208"/>
      <c r="AD425" s="214" t="str">
        <f t="shared" si="794"/>
        <v/>
      </c>
      <c r="AE425" s="208"/>
      <c r="AF425" s="214" t="str">
        <f t="shared" si="795"/>
        <v/>
      </c>
      <c r="AG425" s="208"/>
      <c r="AH425" s="214" t="str">
        <f t="shared" si="796"/>
        <v/>
      </c>
      <c r="AI425" s="208"/>
      <c r="AJ425" s="214" t="str">
        <f t="shared" si="797"/>
        <v/>
      </c>
      <c r="AK425" s="208"/>
      <c r="AL425" s="214" t="str">
        <f t="shared" si="798"/>
        <v/>
      </c>
      <c r="AM425" s="208"/>
      <c r="AN425" s="214" t="str">
        <f t="shared" si="799"/>
        <v/>
      </c>
      <c r="AO425" s="208"/>
      <c r="AP425" s="214" t="str">
        <f t="shared" si="800"/>
        <v/>
      </c>
      <c r="AQ425" s="229"/>
      <c r="AR425" s="227">
        <f t="shared" si="801"/>
        <v>0</v>
      </c>
      <c r="AS425" s="228"/>
      <c r="AT425" s="229"/>
      <c r="AU425" s="227">
        <f t="shared" si="802"/>
        <v>0</v>
      </c>
      <c r="AV425" s="228"/>
      <c r="AW425" s="229"/>
      <c r="AX425" s="227">
        <f t="shared" si="803"/>
        <v>0</v>
      </c>
      <c r="AY425" s="228"/>
      <c r="AZ425" s="229"/>
      <c r="BA425" s="227">
        <f t="shared" si="804"/>
        <v>0</v>
      </c>
      <c r="BB425" s="228"/>
      <c r="BC425" s="229"/>
      <c r="BD425" s="227">
        <f t="shared" si="805"/>
        <v>0</v>
      </c>
      <c r="BE425" s="228"/>
      <c r="BF425" s="229"/>
      <c r="BG425" s="227">
        <f t="shared" si="806"/>
        <v>0</v>
      </c>
      <c r="BH425" s="228"/>
      <c r="BI425" s="229"/>
      <c r="BJ425" s="227">
        <f t="shared" si="807"/>
        <v>0</v>
      </c>
      <c r="BK425" s="228"/>
      <c r="BL425" s="229"/>
      <c r="BM425" s="227">
        <f t="shared" si="808"/>
        <v>0</v>
      </c>
      <c r="BN425" s="228"/>
      <c r="BO425" s="229"/>
      <c r="BP425" s="227">
        <f t="shared" si="809"/>
        <v>0</v>
      </c>
      <c r="BQ425" s="228"/>
      <c r="BR425" s="249"/>
      <c r="BS425" s="629"/>
    </row>
    <row r="426" spans="1:71" ht="15" hidden="1" x14ac:dyDescent="0.25">
      <c r="A426" s="615"/>
      <c r="B426" s="618"/>
      <c r="C426" s="650"/>
      <c r="D426" s="624"/>
      <c r="E426" s="627"/>
      <c r="F426" s="242" t="s">
        <v>61</v>
      </c>
      <c r="G426" s="208"/>
      <c r="H426" s="217" t="str">
        <f t="shared" si="783"/>
        <v/>
      </c>
      <c r="I426" s="208"/>
      <c r="J426" s="217" t="str">
        <f t="shared" si="784"/>
        <v/>
      </c>
      <c r="K426" s="208"/>
      <c r="L426" s="217" t="str">
        <f t="shared" si="785"/>
        <v/>
      </c>
      <c r="M426" s="208"/>
      <c r="N426" s="217" t="str">
        <f t="shared" si="786"/>
        <v/>
      </c>
      <c r="O426" s="208"/>
      <c r="P426" s="217" t="str">
        <f t="shared" si="787"/>
        <v/>
      </c>
      <c r="Q426" s="208"/>
      <c r="R426" s="217" t="str">
        <f t="shared" si="788"/>
        <v/>
      </c>
      <c r="S426" s="208"/>
      <c r="T426" s="217" t="str">
        <f t="shared" si="789"/>
        <v/>
      </c>
      <c r="U426" s="208"/>
      <c r="V426" s="217" t="str">
        <f t="shared" si="790"/>
        <v/>
      </c>
      <c r="W426" s="208"/>
      <c r="X426" s="217" t="str">
        <f t="shared" si="791"/>
        <v/>
      </c>
      <c r="Y426" s="208"/>
      <c r="Z426" s="217" t="str">
        <f t="shared" si="792"/>
        <v/>
      </c>
      <c r="AA426" s="208"/>
      <c r="AB426" s="217" t="str">
        <f t="shared" si="793"/>
        <v/>
      </c>
      <c r="AC426" s="208"/>
      <c r="AD426" s="217" t="str">
        <f t="shared" si="794"/>
        <v/>
      </c>
      <c r="AE426" s="208"/>
      <c r="AF426" s="217" t="str">
        <f t="shared" si="795"/>
        <v/>
      </c>
      <c r="AG426" s="208"/>
      <c r="AH426" s="217" t="str">
        <f t="shared" si="796"/>
        <v/>
      </c>
      <c r="AI426" s="208"/>
      <c r="AJ426" s="217" t="str">
        <f t="shared" si="797"/>
        <v/>
      </c>
      <c r="AK426" s="208"/>
      <c r="AL426" s="217" t="str">
        <f t="shared" si="798"/>
        <v/>
      </c>
      <c r="AM426" s="208"/>
      <c r="AN426" s="217" t="str">
        <f t="shared" si="799"/>
        <v/>
      </c>
      <c r="AO426" s="208"/>
      <c r="AP426" s="217" t="str">
        <f t="shared" si="800"/>
        <v/>
      </c>
      <c r="AQ426" s="229"/>
      <c r="AR426" s="227">
        <f t="shared" si="801"/>
        <v>0</v>
      </c>
      <c r="AS426" s="228"/>
      <c r="AT426" s="229"/>
      <c r="AU426" s="227">
        <f t="shared" si="802"/>
        <v>0</v>
      </c>
      <c r="AV426" s="228"/>
      <c r="AW426" s="229"/>
      <c r="AX426" s="227">
        <f t="shared" si="803"/>
        <v>0</v>
      </c>
      <c r="AY426" s="228"/>
      <c r="AZ426" s="229"/>
      <c r="BA426" s="227">
        <f t="shared" si="804"/>
        <v>0</v>
      </c>
      <c r="BB426" s="228"/>
      <c r="BC426" s="229"/>
      <c r="BD426" s="227">
        <f t="shared" si="805"/>
        <v>0</v>
      </c>
      <c r="BE426" s="228"/>
      <c r="BF426" s="229"/>
      <c r="BG426" s="227">
        <f t="shared" si="806"/>
        <v>0</v>
      </c>
      <c r="BH426" s="228"/>
      <c r="BI426" s="229"/>
      <c r="BJ426" s="227">
        <f t="shared" si="807"/>
        <v>0</v>
      </c>
      <c r="BK426" s="228"/>
      <c r="BL426" s="229"/>
      <c r="BM426" s="227">
        <f t="shared" si="808"/>
        <v>0</v>
      </c>
      <c r="BN426" s="228"/>
      <c r="BO426" s="229"/>
      <c r="BP426" s="227">
        <f t="shared" si="809"/>
        <v>0</v>
      </c>
      <c r="BQ426" s="228"/>
      <c r="BR426" s="249"/>
      <c r="BS426" s="218" t="s">
        <v>62</v>
      </c>
    </row>
    <row r="427" spans="1:71" ht="15" hidden="1" x14ac:dyDescent="0.25">
      <c r="A427" s="615"/>
      <c r="B427" s="618"/>
      <c r="C427" s="650"/>
      <c r="D427" s="624"/>
      <c r="E427" s="627"/>
      <c r="F427" s="242" t="s">
        <v>63</v>
      </c>
      <c r="G427" s="208"/>
      <c r="H427" s="214" t="str">
        <f t="shared" si="783"/>
        <v/>
      </c>
      <c r="I427" s="208"/>
      <c r="J427" s="214" t="str">
        <f t="shared" si="784"/>
        <v/>
      </c>
      <c r="K427" s="208"/>
      <c r="L427" s="214" t="str">
        <f t="shared" si="785"/>
        <v/>
      </c>
      <c r="M427" s="208"/>
      <c r="N427" s="214" t="str">
        <f t="shared" si="786"/>
        <v/>
      </c>
      <c r="O427" s="208"/>
      <c r="P427" s="214" t="str">
        <f t="shared" si="787"/>
        <v/>
      </c>
      <c r="Q427" s="208"/>
      <c r="R427" s="214" t="str">
        <f t="shared" si="788"/>
        <v/>
      </c>
      <c r="S427" s="208"/>
      <c r="T427" s="214" t="str">
        <f t="shared" si="789"/>
        <v/>
      </c>
      <c r="U427" s="208"/>
      <c r="V427" s="214" t="str">
        <f t="shared" si="790"/>
        <v/>
      </c>
      <c r="W427" s="208"/>
      <c r="X427" s="214" t="str">
        <f t="shared" si="791"/>
        <v/>
      </c>
      <c r="Y427" s="208"/>
      <c r="Z427" s="214" t="str">
        <f t="shared" si="792"/>
        <v/>
      </c>
      <c r="AA427" s="208"/>
      <c r="AB427" s="214" t="str">
        <f t="shared" si="793"/>
        <v/>
      </c>
      <c r="AC427" s="208"/>
      <c r="AD427" s="214" t="str">
        <f t="shared" si="794"/>
        <v/>
      </c>
      <c r="AE427" s="208"/>
      <c r="AF427" s="214" t="str">
        <f t="shared" si="795"/>
        <v/>
      </c>
      <c r="AG427" s="208"/>
      <c r="AH427" s="214" t="str">
        <f t="shared" si="796"/>
        <v/>
      </c>
      <c r="AI427" s="208"/>
      <c r="AJ427" s="214" t="str">
        <f t="shared" si="797"/>
        <v/>
      </c>
      <c r="AK427" s="208"/>
      <c r="AL427" s="214" t="str">
        <f t="shared" si="798"/>
        <v/>
      </c>
      <c r="AM427" s="208"/>
      <c r="AN427" s="214" t="str">
        <f t="shared" si="799"/>
        <v/>
      </c>
      <c r="AO427" s="208"/>
      <c r="AP427" s="214" t="str">
        <f t="shared" si="800"/>
        <v/>
      </c>
      <c r="AQ427" s="229"/>
      <c r="AR427" s="227">
        <f t="shared" si="801"/>
        <v>0</v>
      </c>
      <c r="AS427" s="228"/>
      <c r="AT427" s="229"/>
      <c r="AU427" s="227">
        <f t="shared" si="802"/>
        <v>0</v>
      </c>
      <c r="AV427" s="228"/>
      <c r="AW427" s="229"/>
      <c r="AX427" s="227">
        <f t="shared" si="803"/>
        <v>0</v>
      </c>
      <c r="AY427" s="228"/>
      <c r="AZ427" s="229"/>
      <c r="BA427" s="227">
        <f t="shared" si="804"/>
        <v>0</v>
      </c>
      <c r="BB427" s="228"/>
      <c r="BC427" s="229"/>
      <c r="BD427" s="227">
        <f t="shared" si="805"/>
        <v>0</v>
      </c>
      <c r="BE427" s="228"/>
      <c r="BF427" s="229"/>
      <c r="BG427" s="227">
        <f t="shared" si="806"/>
        <v>0</v>
      </c>
      <c r="BH427" s="228"/>
      <c r="BI427" s="229"/>
      <c r="BJ427" s="227">
        <f t="shared" si="807"/>
        <v>0</v>
      </c>
      <c r="BK427" s="228"/>
      <c r="BL427" s="229"/>
      <c r="BM427" s="227">
        <f t="shared" si="808"/>
        <v>0</v>
      </c>
      <c r="BN427" s="228"/>
      <c r="BO427" s="229"/>
      <c r="BP427" s="227">
        <f t="shared" si="809"/>
        <v>0</v>
      </c>
      <c r="BQ427" s="228"/>
      <c r="BR427" s="249"/>
      <c r="BS427" s="631">
        <f>BS424/BS418</f>
        <v>1</v>
      </c>
    </row>
    <row r="428" spans="1:71" ht="15.75" hidden="1" thickBot="1" x14ac:dyDescent="0.3">
      <c r="A428" s="616"/>
      <c r="B428" s="619"/>
      <c r="C428" s="651"/>
      <c r="D428" s="625"/>
      <c r="E428" s="628"/>
      <c r="F428" s="243" t="s">
        <v>64</v>
      </c>
      <c r="G428" s="220"/>
      <c r="H428" s="221" t="str">
        <f t="shared" si="783"/>
        <v/>
      </c>
      <c r="I428" s="220"/>
      <c r="J428" s="221" t="str">
        <f t="shared" si="784"/>
        <v/>
      </c>
      <c r="K428" s="220"/>
      <c r="L428" s="221" t="str">
        <f t="shared" si="785"/>
        <v/>
      </c>
      <c r="M428" s="220"/>
      <c r="N428" s="221" t="str">
        <f t="shared" si="786"/>
        <v/>
      </c>
      <c r="O428" s="220"/>
      <c r="P428" s="221" t="str">
        <f t="shared" si="787"/>
        <v/>
      </c>
      <c r="Q428" s="220"/>
      <c r="R428" s="221" t="str">
        <f t="shared" si="788"/>
        <v/>
      </c>
      <c r="S428" s="220"/>
      <c r="T428" s="221" t="str">
        <f t="shared" si="789"/>
        <v/>
      </c>
      <c r="U428" s="220"/>
      <c r="V428" s="221" t="str">
        <f t="shared" si="790"/>
        <v/>
      </c>
      <c r="W428" s="220"/>
      <c r="X428" s="221" t="str">
        <f t="shared" si="791"/>
        <v/>
      </c>
      <c r="Y428" s="220"/>
      <c r="Z428" s="221" t="str">
        <f t="shared" si="792"/>
        <v/>
      </c>
      <c r="AA428" s="220"/>
      <c r="AB428" s="221" t="str">
        <f t="shared" si="793"/>
        <v/>
      </c>
      <c r="AC428" s="220"/>
      <c r="AD428" s="221" t="str">
        <f t="shared" si="794"/>
        <v/>
      </c>
      <c r="AE428" s="220"/>
      <c r="AF428" s="221" t="str">
        <f t="shared" si="795"/>
        <v/>
      </c>
      <c r="AG428" s="220"/>
      <c r="AH428" s="221" t="str">
        <f t="shared" si="796"/>
        <v/>
      </c>
      <c r="AI428" s="220"/>
      <c r="AJ428" s="221" t="str">
        <f t="shared" si="797"/>
        <v/>
      </c>
      <c r="AK428" s="220"/>
      <c r="AL428" s="221" t="str">
        <f t="shared" si="798"/>
        <v/>
      </c>
      <c r="AM428" s="220"/>
      <c r="AN428" s="221" t="str">
        <f t="shared" si="799"/>
        <v/>
      </c>
      <c r="AO428" s="220"/>
      <c r="AP428" s="221" t="str">
        <f t="shared" si="800"/>
        <v/>
      </c>
      <c r="AQ428" s="231"/>
      <c r="AR428" s="232">
        <f t="shared" si="801"/>
        <v>0</v>
      </c>
      <c r="AS428" s="233"/>
      <c r="AT428" s="231"/>
      <c r="AU428" s="232">
        <f t="shared" si="802"/>
        <v>0</v>
      </c>
      <c r="AV428" s="233"/>
      <c r="AW428" s="231"/>
      <c r="AX428" s="232">
        <f t="shared" si="803"/>
        <v>0</v>
      </c>
      <c r="AY428" s="233"/>
      <c r="AZ428" s="231"/>
      <c r="BA428" s="232">
        <f t="shared" si="804"/>
        <v>0</v>
      </c>
      <c r="BB428" s="233"/>
      <c r="BC428" s="231"/>
      <c r="BD428" s="232">
        <f t="shared" si="805"/>
        <v>0</v>
      </c>
      <c r="BE428" s="233"/>
      <c r="BF428" s="231"/>
      <c r="BG428" s="232">
        <f t="shared" si="806"/>
        <v>0</v>
      </c>
      <c r="BH428" s="233"/>
      <c r="BI428" s="231"/>
      <c r="BJ428" s="232">
        <f t="shared" si="807"/>
        <v>0</v>
      </c>
      <c r="BK428" s="233"/>
      <c r="BL428" s="231"/>
      <c r="BM428" s="232">
        <f t="shared" si="808"/>
        <v>0</v>
      </c>
      <c r="BN428" s="233"/>
      <c r="BO428" s="231"/>
      <c r="BP428" s="232">
        <f t="shared" si="809"/>
        <v>0</v>
      </c>
      <c r="BQ428" s="233"/>
      <c r="BR428" s="250"/>
      <c r="BS428" s="632"/>
    </row>
    <row r="429" spans="1:71" ht="15" customHeight="1" x14ac:dyDescent="0.3">
      <c r="A429" s="643" t="s">
        <v>27</v>
      </c>
      <c r="B429" s="645" t="s">
        <v>28</v>
      </c>
      <c r="C429" s="645" t="s">
        <v>154</v>
      </c>
      <c r="D429" s="645" t="s">
        <v>30</v>
      </c>
      <c r="E429" s="635" t="s">
        <v>31</v>
      </c>
      <c r="F429" s="652" t="s">
        <v>32</v>
      </c>
      <c r="G429" s="639" t="s">
        <v>33</v>
      </c>
      <c r="H429" s="641" t="s">
        <v>34</v>
      </c>
      <c r="I429" s="639" t="s">
        <v>33</v>
      </c>
      <c r="J429" s="641" t="s">
        <v>34</v>
      </c>
      <c r="K429" s="639" t="s">
        <v>33</v>
      </c>
      <c r="L429" s="641" t="s">
        <v>34</v>
      </c>
      <c r="M429" s="639" t="s">
        <v>33</v>
      </c>
      <c r="N429" s="641" t="s">
        <v>34</v>
      </c>
      <c r="O429" s="639" t="s">
        <v>33</v>
      </c>
      <c r="P429" s="641" t="s">
        <v>34</v>
      </c>
      <c r="Q429" s="639" t="s">
        <v>33</v>
      </c>
      <c r="R429" s="641" t="s">
        <v>34</v>
      </c>
      <c r="S429" s="639" t="s">
        <v>33</v>
      </c>
      <c r="T429" s="641" t="s">
        <v>34</v>
      </c>
      <c r="U429" s="639" t="s">
        <v>33</v>
      </c>
      <c r="V429" s="641" t="s">
        <v>34</v>
      </c>
      <c r="W429" s="639" t="s">
        <v>33</v>
      </c>
      <c r="X429" s="641" t="s">
        <v>34</v>
      </c>
      <c r="Y429" s="639" t="s">
        <v>33</v>
      </c>
      <c r="Z429" s="641" t="s">
        <v>34</v>
      </c>
      <c r="AA429" s="639" t="s">
        <v>33</v>
      </c>
      <c r="AB429" s="641" t="s">
        <v>34</v>
      </c>
      <c r="AC429" s="639" t="s">
        <v>33</v>
      </c>
      <c r="AD429" s="641" t="s">
        <v>34</v>
      </c>
      <c r="AE429" s="639" t="s">
        <v>33</v>
      </c>
      <c r="AF429" s="641" t="s">
        <v>34</v>
      </c>
      <c r="AG429" s="639" t="s">
        <v>33</v>
      </c>
      <c r="AH429" s="641" t="s">
        <v>34</v>
      </c>
      <c r="AI429" s="639" t="s">
        <v>33</v>
      </c>
      <c r="AJ429" s="641" t="s">
        <v>34</v>
      </c>
      <c r="AK429" s="639" t="s">
        <v>33</v>
      </c>
      <c r="AL429" s="641" t="s">
        <v>34</v>
      </c>
      <c r="AM429" s="639" t="s">
        <v>33</v>
      </c>
      <c r="AN429" s="641" t="s">
        <v>34</v>
      </c>
      <c r="AO429" s="639" t="s">
        <v>33</v>
      </c>
      <c r="AP429" s="641" t="s">
        <v>34</v>
      </c>
      <c r="AQ429" s="633" t="s">
        <v>33</v>
      </c>
      <c r="AR429" s="635" t="s">
        <v>35</v>
      </c>
      <c r="AS429" s="637" t="s">
        <v>34</v>
      </c>
      <c r="AT429" s="633" t="s">
        <v>33</v>
      </c>
      <c r="AU429" s="635" t="s">
        <v>35</v>
      </c>
      <c r="AV429" s="637" t="s">
        <v>34</v>
      </c>
      <c r="AW429" s="633" t="s">
        <v>33</v>
      </c>
      <c r="AX429" s="635" t="s">
        <v>35</v>
      </c>
      <c r="AY429" s="637" t="s">
        <v>34</v>
      </c>
      <c r="AZ429" s="633" t="s">
        <v>33</v>
      </c>
      <c r="BA429" s="635" t="s">
        <v>35</v>
      </c>
      <c r="BB429" s="637" t="s">
        <v>34</v>
      </c>
      <c r="BC429" s="633" t="s">
        <v>33</v>
      </c>
      <c r="BD429" s="635" t="s">
        <v>35</v>
      </c>
      <c r="BE429" s="637" t="s">
        <v>34</v>
      </c>
      <c r="BF429" s="633" t="s">
        <v>33</v>
      </c>
      <c r="BG429" s="635" t="s">
        <v>35</v>
      </c>
      <c r="BH429" s="637" t="s">
        <v>34</v>
      </c>
      <c r="BI429" s="633" t="s">
        <v>33</v>
      </c>
      <c r="BJ429" s="635" t="s">
        <v>35</v>
      </c>
      <c r="BK429" s="637" t="s">
        <v>34</v>
      </c>
      <c r="BL429" s="633" t="s">
        <v>33</v>
      </c>
      <c r="BM429" s="635" t="s">
        <v>35</v>
      </c>
      <c r="BN429" s="637" t="s">
        <v>34</v>
      </c>
      <c r="BO429" s="633" t="s">
        <v>33</v>
      </c>
      <c r="BP429" s="635" t="s">
        <v>35</v>
      </c>
      <c r="BQ429" s="637" t="s">
        <v>34</v>
      </c>
      <c r="BR429" s="610" t="s">
        <v>33</v>
      </c>
      <c r="BS429" s="612" t="s">
        <v>36</v>
      </c>
    </row>
    <row r="430" spans="1:71" ht="15" customHeight="1" x14ac:dyDescent="0.3">
      <c r="A430" s="644"/>
      <c r="B430" s="646"/>
      <c r="C430" s="646"/>
      <c r="D430" s="646"/>
      <c r="E430" s="636"/>
      <c r="F430" s="648"/>
      <c r="G430" s="640"/>
      <c r="H430" s="642"/>
      <c r="I430" s="640"/>
      <c r="J430" s="642"/>
      <c r="K430" s="640"/>
      <c r="L430" s="642"/>
      <c r="M430" s="640"/>
      <c r="N430" s="642"/>
      <c r="O430" s="640"/>
      <c r="P430" s="642"/>
      <c r="Q430" s="640"/>
      <c r="R430" s="642"/>
      <c r="S430" s="640"/>
      <c r="T430" s="642"/>
      <c r="U430" s="640"/>
      <c r="V430" s="642"/>
      <c r="W430" s="640"/>
      <c r="X430" s="642"/>
      <c r="Y430" s="640"/>
      <c r="Z430" s="642"/>
      <c r="AA430" s="640"/>
      <c r="AB430" s="642"/>
      <c r="AC430" s="640"/>
      <c r="AD430" s="642"/>
      <c r="AE430" s="640"/>
      <c r="AF430" s="642"/>
      <c r="AG430" s="640"/>
      <c r="AH430" s="642"/>
      <c r="AI430" s="640"/>
      <c r="AJ430" s="642"/>
      <c r="AK430" s="640"/>
      <c r="AL430" s="642"/>
      <c r="AM430" s="640"/>
      <c r="AN430" s="642"/>
      <c r="AO430" s="640"/>
      <c r="AP430" s="642"/>
      <c r="AQ430" s="634"/>
      <c r="AR430" s="636"/>
      <c r="AS430" s="638"/>
      <c r="AT430" s="634"/>
      <c r="AU430" s="636"/>
      <c r="AV430" s="638"/>
      <c r="AW430" s="634"/>
      <c r="AX430" s="636"/>
      <c r="AY430" s="638"/>
      <c r="AZ430" s="634"/>
      <c r="BA430" s="636"/>
      <c r="BB430" s="638"/>
      <c r="BC430" s="634"/>
      <c r="BD430" s="636"/>
      <c r="BE430" s="638"/>
      <c r="BF430" s="634"/>
      <c r="BG430" s="636"/>
      <c r="BH430" s="638"/>
      <c r="BI430" s="634"/>
      <c r="BJ430" s="636"/>
      <c r="BK430" s="638"/>
      <c r="BL430" s="634"/>
      <c r="BM430" s="636"/>
      <c r="BN430" s="638"/>
      <c r="BO430" s="634"/>
      <c r="BP430" s="636"/>
      <c r="BQ430" s="638"/>
      <c r="BR430" s="611"/>
      <c r="BS430" s="613"/>
    </row>
    <row r="431" spans="1:71" ht="15" customHeight="1" x14ac:dyDescent="0.3">
      <c r="A431" s="614" t="s">
        <v>215</v>
      </c>
      <c r="B431" s="617">
        <v>321</v>
      </c>
      <c r="C431" s="649" t="s">
        <v>327</v>
      </c>
      <c r="D431" s="623" t="s">
        <v>216</v>
      </c>
      <c r="E431" s="626" t="s">
        <v>51</v>
      </c>
      <c r="F431" s="241" t="s">
        <v>41</v>
      </c>
      <c r="G431" s="208"/>
      <c r="H431" s="209" t="str">
        <f t="shared" ref="H431:H442" si="810">IF(G431&gt;0,G431,"")</f>
        <v/>
      </c>
      <c r="I431" s="208"/>
      <c r="J431" s="209" t="str">
        <f t="shared" ref="J431:J442" si="811">IF(I431&gt;0,I431,"")</f>
        <v/>
      </c>
      <c r="K431" s="208"/>
      <c r="L431" s="209" t="str">
        <f t="shared" ref="L431:L442" si="812">IF(K431&gt;0,K431,"")</f>
        <v/>
      </c>
      <c r="M431" s="208"/>
      <c r="N431" s="209" t="str">
        <f t="shared" ref="N431:N442" si="813">IF(M431&gt;0,M431,"")</f>
        <v/>
      </c>
      <c r="O431" s="208"/>
      <c r="P431" s="209" t="str">
        <f t="shared" ref="P431:P442" si="814">IF(O431&gt;0,O431,"")</f>
        <v/>
      </c>
      <c r="Q431" s="208"/>
      <c r="R431" s="209" t="str">
        <f t="shared" ref="R431:R442" si="815">IF(Q431&gt;0,Q431,"")</f>
        <v/>
      </c>
      <c r="S431" s="208"/>
      <c r="T431" s="209" t="str">
        <f t="shared" ref="T431:T442" si="816">IF(S431&gt;0,S431,"")</f>
        <v/>
      </c>
      <c r="U431" s="208"/>
      <c r="V431" s="209" t="str">
        <f t="shared" ref="V431:V442" si="817">IF(U431&gt;0,U431,"")</f>
        <v/>
      </c>
      <c r="W431" s="208"/>
      <c r="X431" s="209" t="str">
        <f t="shared" ref="X431:X442" si="818">IF(W431&gt;0,W431,"")</f>
        <v/>
      </c>
      <c r="Y431" s="208"/>
      <c r="Z431" s="209" t="str">
        <f t="shared" ref="Z431:Z442" si="819">IF(Y431&gt;0,Y431,"")</f>
        <v/>
      </c>
      <c r="AA431" s="208"/>
      <c r="AB431" s="209" t="str">
        <f t="shared" ref="AB431:AB442" si="820">IF(AA431&gt;0,AA431,"")</f>
        <v/>
      </c>
      <c r="AC431" s="208"/>
      <c r="AD431" s="209" t="str">
        <f t="shared" ref="AD431:AD442" si="821">IF(AC431&gt;0,AC431,"")</f>
        <v/>
      </c>
      <c r="AE431" s="208"/>
      <c r="AF431" s="209" t="str">
        <f t="shared" ref="AF431:AF442" si="822">IF(AE431&gt;0,AE431,"")</f>
        <v/>
      </c>
      <c r="AG431" s="208"/>
      <c r="AH431" s="209" t="str">
        <f t="shared" ref="AH431:AH442" si="823">IF(AG431&gt;0,AG431,"")</f>
        <v/>
      </c>
      <c r="AI431" s="208"/>
      <c r="AJ431" s="209" t="str">
        <f t="shared" ref="AJ431:AJ442" si="824">IF(AI431&gt;0,AI431,"")</f>
        <v/>
      </c>
      <c r="AK431" s="208"/>
      <c r="AL431" s="209" t="str">
        <f t="shared" ref="AL431:AL442" si="825">IF(AK431&gt;0,AK431,"")</f>
        <v/>
      </c>
      <c r="AM431" s="208"/>
      <c r="AN431" s="209" t="str">
        <f t="shared" ref="AN431:AN442" si="826">IF(AM431&gt;0,AM431,"")</f>
        <v/>
      </c>
      <c r="AO431" s="208"/>
      <c r="AP431" s="209" t="str">
        <f t="shared" ref="AP431:AP442" si="827">IF(AO431&gt;0,AO431,"")</f>
        <v/>
      </c>
      <c r="AQ431" s="229"/>
      <c r="AR431" s="225">
        <f t="shared" ref="AR431:AR442" si="828">AQ431-AS431</f>
        <v>0</v>
      </c>
      <c r="AS431" s="226"/>
      <c r="AT431" s="229"/>
      <c r="AU431" s="225">
        <f t="shared" ref="AU431:AU442" si="829">AT431-AV431</f>
        <v>0</v>
      </c>
      <c r="AV431" s="226"/>
      <c r="AW431" s="229"/>
      <c r="AX431" s="225">
        <f t="shared" ref="AX431:AX442" si="830">AW431-AY431</f>
        <v>0</v>
      </c>
      <c r="AY431" s="226"/>
      <c r="AZ431" s="229"/>
      <c r="BA431" s="225">
        <f t="shared" ref="BA431:BA442" si="831">AZ431-BB431</f>
        <v>0</v>
      </c>
      <c r="BB431" s="226"/>
      <c r="BC431" s="229"/>
      <c r="BD431" s="225">
        <f t="shared" ref="BD431:BD442" si="832">BC431-BE431</f>
        <v>0</v>
      </c>
      <c r="BE431" s="226"/>
      <c r="BF431" s="229"/>
      <c r="BG431" s="225">
        <f t="shared" ref="BG431:BG442" si="833">BF431-BH431</f>
        <v>0</v>
      </c>
      <c r="BH431" s="226"/>
      <c r="BI431" s="229"/>
      <c r="BJ431" s="225">
        <f t="shared" ref="BJ431:BJ442" si="834">BI431-BK431</f>
        <v>0</v>
      </c>
      <c r="BK431" s="226"/>
      <c r="BL431" s="229"/>
      <c r="BM431" s="225">
        <f t="shared" ref="BM431:BM442" si="835">BL431-BN431</f>
        <v>0</v>
      </c>
      <c r="BN431" s="226"/>
      <c r="BO431" s="229"/>
      <c r="BP431" s="225">
        <f t="shared" ref="BP431:BP442" si="836">BO431-BQ431</f>
        <v>0</v>
      </c>
      <c r="BQ431" s="226"/>
      <c r="BR431" s="249"/>
      <c r="BS431" s="213" t="s">
        <v>42</v>
      </c>
    </row>
    <row r="432" spans="1:71" x14ac:dyDescent="0.3">
      <c r="A432" s="615"/>
      <c r="B432" s="618"/>
      <c r="C432" s="650"/>
      <c r="D432" s="624"/>
      <c r="E432" s="627"/>
      <c r="F432" s="242" t="s">
        <v>53</v>
      </c>
      <c r="G432" s="208"/>
      <c r="H432" s="214" t="str">
        <f t="shared" si="810"/>
        <v/>
      </c>
      <c r="I432" s="208"/>
      <c r="J432" s="214" t="str">
        <f t="shared" si="811"/>
        <v/>
      </c>
      <c r="K432" s="208"/>
      <c r="L432" s="214" t="str">
        <f t="shared" si="812"/>
        <v/>
      </c>
      <c r="M432" s="208"/>
      <c r="N432" s="214" t="str">
        <f t="shared" si="813"/>
        <v/>
      </c>
      <c r="O432" s="208"/>
      <c r="P432" s="214" t="str">
        <f t="shared" si="814"/>
        <v/>
      </c>
      <c r="Q432" s="208"/>
      <c r="R432" s="214" t="str">
        <f t="shared" si="815"/>
        <v/>
      </c>
      <c r="S432" s="208"/>
      <c r="T432" s="214" t="str">
        <f t="shared" si="816"/>
        <v/>
      </c>
      <c r="U432" s="208"/>
      <c r="V432" s="214" t="str">
        <f t="shared" si="817"/>
        <v/>
      </c>
      <c r="W432" s="208"/>
      <c r="X432" s="214" t="str">
        <f t="shared" si="818"/>
        <v/>
      </c>
      <c r="Y432" s="208"/>
      <c r="Z432" s="214" t="str">
        <f t="shared" si="819"/>
        <v/>
      </c>
      <c r="AA432" s="208"/>
      <c r="AB432" s="214" t="str">
        <f t="shared" si="820"/>
        <v/>
      </c>
      <c r="AC432" s="208"/>
      <c r="AD432" s="214" t="str">
        <f t="shared" si="821"/>
        <v/>
      </c>
      <c r="AE432" s="208"/>
      <c r="AF432" s="214" t="str">
        <f t="shared" si="822"/>
        <v/>
      </c>
      <c r="AG432" s="208"/>
      <c r="AH432" s="214" t="str">
        <f t="shared" si="823"/>
        <v/>
      </c>
      <c r="AI432" s="208"/>
      <c r="AJ432" s="214" t="str">
        <f t="shared" si="824"/>
        <v/>
      </c>
      <c r="AK432" s="208"/>
      <c r="AL432" s="214" t="str">
        <f t="shared" si="825"/>
        <v/>
      </c>
      <c r="AM432" s="208"/>
      <c r="AN432" s="214" t="str">
        <f t="shared" si="826"/>
        <v/>
      </c>
      <c r="AO432" s="208"/>
      <c r="AP432" s="214" t="str">
        <f t="shared" si="827"/>
        <v/>
      </c>
      <c r="AQ432" s="229"/>
      <c r="AR432" s="227">
        <f t="shared" si="828"/>
        <v>0</v>
      </c>
      <c r="AS432" s="228"/>
      <c r="AT432" s="229"/>
      <c r="AU432" s="227">
        <f t="shared" si="829"/>
        <v>0</v>
      </c>
      <c r="AV432" s="228"/>
      <c r="AW432" s="229"/>
      <c r="AX432" s="227">
        <f t="shared" si="830"/>
        <v>0</v>
      </c>
      <c r="AY432" s="228"/>
      <c r="AZ432" s="229"/>
      <c r="BA432" s="227">
        <f t="shared" si="831"/>
        <v>0</v>
      </c>
      <c r="BB432" s="228"/>
      <c r="BC432" s="229"/>
      <c r="BD432" s="227">
        <f t="shared" si="832"/>
        <v>0</v>
      </c>
      <c r="BE432" s="228"/>
      <c r="BF432" s="229"/>
      <c r="BG432" s="227">
        <f t="shared" si="833"/>
        <v>0</v>
      </c>
      <c r="BH432" s="228"/>
      <c r="BI432" s="229"/>
      <c r="BJ432" s="227">
        <f t="shared" si="834"/>
        <v>0</v>
      </c>
      <c r="BK432" s="228"/>
      <c r="BL432" s="229"/>
      <c r="BM432" s="227">
        <f t="shared" si="835"/>
        <v>0</v>
      </c>
      <c r="BN432" s="228"/>
      <c r="BO432" s="229"/>
      <c r="BP432" s="227">
        <f t="shared" si="836"/>
        <v>0</v>
      </c>
      <c r="BQ432" s="228"/>
      <c r="BR432" s="249"/>
      <c r="BS432" s="629">
        <f>SUM(AQ431:AQ442,AT431:AT442,AW431:AW442,AZ431:AZ442,BC431:BC442,BR431:BR442)+SUM(AO431:AO442,AM431:AM442,AK431:AK442,AI431:AI442,AG431:AG442,AE431:AE442,AC431:AC442,AA431:AA442,Y431:Y442,W431:W442,U431:U442,S431:S442,Q429,Q431:Q442,O431:O442,M431:M442,K431:K442,I431:I442,G431:G442,Q429)</f>
        <v>10295000</v>
      </c>
    </row>
    <row r="433" spans="1:71" x14ac:dyDescent="0.3">
      <c r="A433" s="615"/>
      <c r="B433" s="618"/>
      <c r="C433" s="650"/>
      <c r="D433" s="624"/>
      <c r="E433" s="627"/>
      <c r="F433" s="242" t="s">
        <v>54</v>
      </c>
      <c r="G433" s="208"/>
      <c r="H433" s="214" t="str">
        <f t="shared" si="810"/>
        <v/>
      </c>
      <c r="I433" s="208"/>
      <c r="J433" s="214" t="str">
        <f t="shared" si="811"/>
        <v/>
      </c>
      <c r="K433" s="208"/>
      <c r="L433" s="214" t="str">
        <f t="shared" si="812"/>
        <v/>
      </c>
      <c r="M433" s="208"/>
      <c r="N433" s="214" t="str">
        <f t="shared" si="813"/>
        <v/>
      </c>
      <c r="O433" s="208"/>
      <c r="P433" s="214" t="str">
        <f t="shared" si="814"/>
        <v/>
      </c>
      <c r="Q433" s="208"/>
      <c r="R433" s="214" t="str">
        <f t="shared" si="815"/>
        <v/>
      </c>
      <c r="S433" s="208"/>
      <c r="T433" s="214" t="str">
        <f t="shared" si="816"/>
        <v/>
      </c>
      <c r="U433" s="208">
        <v>400000</v>
      </c>
      <c r="V433" s="214">
        <f t="shared" si="817"/>
        <v>400000</v>
      </c>
      <c r="W433" s="208"/>
      <c r="X433" s="214" t="str">
        <f t="shared" si="818"/>
        <v/>
      </c>
      <c r="Y433" s="208"/>
      <c r="Z433" s="214" t="str">
        <f t="shared" si="819"/>
        <v/>
      </c>
      <c r="AA433" s="208"/>
      <c r="AB433" s="214" t="str">
        <f t="shared" si="820"/>
        <v/>
      </c>
      <c r="AC433" s="208"/>
      <c r="AD433" s="214" t="str">
        <f t="shared" si="821"/>
        <v/>
      </c>
      <c r="AE433" s="208"/>
      <c r="AF433" s="214" t="str">
        <f t="shared" si="822"/>
        <v/>
      </c>
      <c r="AG433" s="208"/>
      <c r="AH433" s="214" t="str">
        <f t="shared" si="823"/>
        <v/>
      </c>
      <c r="AI433" s="208">
        <v>700000</v>
      </c>
      <c r="AJ433" s="214">
        <f t="shared" si="824"/>
        <v>700000</v>
      </c>
      <c r="AK433" s="208"/>
      <c r="AL433" s="214" t="str">
        <f t="shared" si="825"/>
        <v/>
      </c>
      <c r="AM433" s="208">
        <v>110000</v>
      </c>
      <c r="AN433" s="214">
        <f t="shared" si="826"/>
        <v>110000</v>
      </c>
      <c r="AO433" s="208"/>
      <c r="AP433" s="214" t="str">
        <f t="shared" si="827"/>
        <v/>
      </c>
      <c r="AQ433" s="229"/>
      <c r="AR433" s="227">
        <f t="shared" si="828"/>
        <v>0</v>
      </c>
      <c r="AS433" s="228"/>
      <c r="AT433" s="229"/>
      <c r="AU433" s="227">
        <f t="shared" si="829"/>
        <v>0</v>
      </c>
      <c r="AV433" s="228"/>
      <c r="AW433" s="229">
        <v>100000</v>
      </c>
      <c r="AX433" s="227">
        <f t="shared" si="830"/>
        <v>0</v>
      </c>
      <c r="AY433" s="228">
        <v>100000</v>
      </c>
      <c r="AZ433" s="229"/>
      <c r="BA433" s="227">
        <f t="shared" si="831"/>
        <v>0</v>
      </c>
      <c r="BB433" s="228"/>
      <c r="BC433" s="229"/>
      <c r="BD433" s="227">
        <f t="shared" si="832"/>
        <v>0</v>
      </c>
      <c r="BE433" s="228"/>
      <c r="BF433" s="229"/>
      <c r="BG433" s="227">
        <f t="shared" si="833"/>
        <v>0</v>
      </c>
      <c r="BH433" s="228"/>
      <c r="BI433" s="229"/>
      <c r="BJ433" s="227">
        <f t="shared" si="834"/>
        <v>0</v>
      </c>
      <c r="BK433" s="228"/>
      <c r="BL433" s="229"/>
      <c r="BM433" s="227">
        <f t="shared" si="835"/>
        <v>0</v>
      </c>
      <c r="BN433" s="228"/>
      <c r="BO433" s="229"/>
      <c r="BP433" s="227">
        <f t="shared" si="836"/>
        <v>0</v>
      </c>
      <c r="BQ433" s="228"/>
      <c r="BR433" s="249"/>
      <c r="BS433" s="629"/>
    </row>
    <row r="434" spans="1:71" x14ac:dyDescent="0.3">
      <c r="A434" s="615"/>
      <c r="B434" s="618"/>
      <c r="C434" s="650"/>
      <c r="D434" s="624"/>
      <c r="E434" s="627"/>
      <c r="F434" s="242" t="s">
        <v>55</v>
      </c>
      <c r="G434" s="208"/>
      <c r="H434" s="217" t="str">
        <f t="shared" si="810"/>
        <v/>
      </c>
      <c r="I434" s="208"/>
      <c r="J434" s="217" t="str">
        <f t="shared" si="811"/>
        <v/>
      </c>
      <c r="K434" s="208"/>
      <c r="L434" s="217" t="str">
        <f t="shared" si="812"/>
        <v/>
      </c>
      <c r="M434" s="208"/>
      <c r="N434" s="217" t="str">
        <f t="shared" si="813"/>
        <v/>
      </c>
      <c r="O434" s="208"/>
      <c r="P434" s="217" t="str">
        <f t="shared" si="814"/>
        <v/>
      </c>
      <c r="Q434" s="208"/>
      <c r="R434" s="217" t="str">
        <f t="shared" si="815"/>
        <v/>
      </c>
      <c r="S434" s="208"/>
      <c r="T434" s="217" t="str">
        <f t="shared" si="816"/>
        <v/>
      </c>
      <c r="U434" s="208"/>
      <c r="V434" s="217" t="str">
        <f t="shared" si="817"/>
        <v/>
      </c>
      <c r="W434" s="208"/>
      <c r="X434" s="217" t="str">
        <f t="shared" si="818"/>
        <v/>
      </c>
      <c r="Y434" s="208"/>
      <c r="Z434" s="217" t="str">
        <f t="shared" si="819"/>
        <v/>
      </c>
      <c r="AA434" s="208"/>
      <c r="AB434" s="217" t="str">
        <f t="shared" si="820"/>
        <v/>
      </c>
      <c r="AC434" s="208"/>
      <c r="AD434" s="217" t="str">
        <f t="shared" si="821"/>
        <v/>
      </c>
      <c r="AE434" s="208"/>
      <c r="AF434" s="217" t="str">
        <f t="shared" si="822"/>
        <v/>
      </c>
      <c r="AG434" s="208"/>
      <c r="AH434" s="217" t="str">
        <f t="shared" si="823"/>
        <v/>
      </c>
      <c r="AI434" s="208"/>
      <c r="AJ434" s="217" t="str">
        <f t="shared" si="824"/>
        <v/>
      </c>
      <c r="AK434" s="208"/>
      <c r="AL434" s="217" t="str">
        <f t="shared" si="825"/>
        <v/>
      </c>
      <c r="AM434" s="208"/>
      <c r="AN434" s="217" t="str">
        <f t="shared" si="826"/>
        <v/>
      </c>
      <c r="AO434" s="208">
        <v>2940000</v>
      </c>
      <c r="AP434" s="217">
        <f t="shared" si="827"/>
        <v>2940000</v>
      </c>
      <c r="AQ434" s="229"/>
      <c r="AR434" s="227">
        <f t="shared" si="828"/>
        <v>0</v>
      </c>
      <c r="AS434" s="228"/>
      <c r="AT434" s="229"/>
      <c r="AU434" s="227">
        <f t="shared" si="829"/>
        <v>0</v>
      </c>
      <c r="AV434" s="228"/>
      <c r="AW434" s="229"/>
      <c r="AX434" s="227">
        <f t="shared" si="830"/>
        <v>0</v>
      </c>
      <c r="AY434" s="228"/>
      <c r="AZ434" s="229"/>
      <c r="BA434" s="227">
        <f t="shared" si="831"/>
        <v>0</v>
      </c>
      <c r="BB434" s="228"/>
      <c r="BC434" s="229"/>
      <c r="BD434" s="227">
        <f t="shared" si="832"/>
        <v>0</v>
      </c>
      <c r="BE434" s="228"/>
      <c r="BF434" s="229"/>
      <c r="BG434" s="227">
        <f t="shared" si="833"/>
        <v>0</v>
      </c>
      <c r="BH434" s="228"/>
      <c r="BI434" s="229"/>
      <c r="BJ434" s="227">
        <f t="shared" si="834"/>
        <v>0</v>
      </c>
      <c r="BK434" s="228"/>
      <c r="BL434" s="229"/>
      <c r="BM434" s="227">
        <f t="shared" si="835"/>
        <v>0</v>
      </c>
      <c r="BN434" s="228"/>
      <c r="BO434" s="229"/>
      <c r="BP434" s="227">
        <f t="shared" si="836"/>
        <v>0</v>
      </c>
      <c r="BQ434" s="228"/>
      <c r="BR434" s="249"/>
      <c r="BS434" s="218" t="s">
        <v>43</v>
      </c>
    </row>
    <row r="435" spans="1:71" x14ac:dyDescent="0.3">
      <c r="A435" s="615"/>
      <c r="B435" s="618"/>
      <c r="C435" s="650"/>
      <c r="D435" s="624"/>
      <c r="E435" s="627"/>
      <c r="F435" s="242" t="s">
        <v>56</v>
      </c>
      <c r="G435" s="208"/>
      <c r="H435" s="217" t="str">
        <f t="shared" si="810"/>
        <v/>
      </c>
      <c r="I435" s="208"/>
      <c r="J435" s="217" t="str">
        <f t="shared" si="811"/>
        <v/>
      </c>
      <c r="K435" s="208"/>
      <c r="L435" s="217" t="str">
        <f t="shared" si="812"/>
        <v/>
      </c>
      <c r="M435" s="208"/>
      <c r="N435" s="217" t="str">
        <f t="shared" si="813"/>
        <v/>
      </c>
      <c r="O435" s="208"/>
      <c r="P435" s="217" t="str">
        <f t="shared" si="814"/>
        <v/>
      </c>
      <c r="Q435" s="208"/>
      <c r="R435" s="217" t="str">
        <f t="shared" si="815"/>
        <v/>
      </c>
      <c r="S435" s="208"/>
      <c r="T435" s="217" t="str">
        <f t="shared" si="816"/>
        <v/>
      </c>
      <c r="U435" s="208"/>
      <c r="V435" s="217" t="str">
        <f t="shared" si="817"/>
        <v/>
      </c>
      <c r="W435" s="208"/>
      <c r="X435" s="217" t="str">
        <f t="shared" si="818"/>
        <v/>
      </c>
      <c r="Y435" s="208"/>
      <c r="Z435" s="217" t="str">
        <f t="shared" si="819"/>
        <v/>
      </c>
      <c r="AA435" s="208"/>
      <c r="AB435" s="217" t="str">
        <f t="shared" si="820"/>
        <v/>
      </c>
      <c r="AC435" s="208"/>
      <c r="AD435" s="217" t="str">
        <f t="shared" si="821"/>
        <v/>
      </c>
      <c r="AE435" s="208"/>
      <c r="AF435" s="217" t="str">
        <f t="shared" si="822"/>
        <v/>
      </c>
      <c r="AG435" s="208"/>
      <c r="AH435" s="217" t="str">
        <f t="shared" si="823"/>
        <v/>
      </c>
      <c r="AI435" s="208"/>
      <c r="AJ435" s="217" t="str">
        <f t="shared" si="824"/>
        <v/>
      </c>
      <c r="AK435" s="208"/>
      <c r="AL435" s="217" t="str">
        <f t="shared" si="825"/>
        <v/>
      </c>
      <c r="AM435" s="208"/>
      <c r="AN435" s="217" t="str">
        <f t="shared" si="826"/>
        <v/>
      </c>
      <c r="AO435" s="208"/>
      <c r="AP435" s="217" t="str">
        <f t="shared" si="827"/>
        <v/>
      </c>
      <c r="AQ435" s="229">
        <v>2150000</v>
      </c>
      <c r="AR435" s="227">
        <f t="shared" si="828"/>
        <v>0</v>
      </c>
      <c r="AS435" s="228">
        <v>2150000</v>
      </c>
      <c r="AT435" s="229"/>
      <c r="AU435" s="227">
        <f t="shared" si="829"/>
        <v>0</v>
      </c>
      <c r="AV435" s="228"/>
      <c r="AW435" s="229"/>
      <c r="AX435" s="227">
        <f t="shared" si="830"/>
        <v>0</v>
      </c>
      <c r="AY435" s="228"/>
      <c r="AZ435" s="229">
        <v>3895000</v>
      </c>
      <c r="BA435" s="227">
        <f t="shared" si="831"/>
        <v>3895000</v>
      </c>
      <c r="BB435" s="228"/>
      <c r="BC435" s="229"/>
      <c r="BD435" s="227">
        <f t="shared" si="832"/>
        <v>0</v>
      </c>
      <c r="BE435" s="228"/>
      <c r="BF435" s="229"/>
      <c r="BG435" s="227">
        <f t="shared" si="833"/>
        <v>0</v>
      </c>
      <c r="BH435" s="228"/>
      <c r="BI435" s="229"/>
      <c r="BJ435" s="227">
        <f t="shared" si="834"/>
        <v>0</v>
      </c>
      <c r="BK435" s="228"/>
      <c r="BL435" s="229"/>
      <c r="BM435" s="227">
        <f t="shared" si="835"/>
        <v>0</v>
      </c>
      <c r="BN435" s="228"/>
      <c r="BO435" s="229"/>
      <c r="BP435" s="227">
        <f t="shared" si="836"/>
        <v>0</v>
      </c>
      <c r="BQ435" s="228"/>
      <c r="BR435" s="249"/>
      <c r="BS435" s="629">
        <f>SUM(AR431:AR442,AU431:AU442,AX431:AX442,BA431:BA442,BD431:BD442)</f>
        <v>3895000</v>
      </c>
    </row>
    <row r="436" spans="1:71" x14ac:dyDescent="0.3">
      <c r="A436" s="615"/>
      <c r="B436" s="618"/>
      <c r="C436" s="650"/>
      <c r="D436" s="624"/>
      <c r="E436" s="627"/>
      <c r="F436" s="242" t="s">
        <v>57</v>
      </c>
      <c r="G436" s="208"/>
      <c r="H436" s="214" t="str">
        <f t="shared" si="810"/>
        <v/>
      </c>
      <c r="I436" s="208"/>
      <c r="J436" s="214" t="str">
        <f t="shared" si="811"/>
        <v/>
      </c>
      <c r="K436" s="208"/>
      <c r="L436" s="214" t="str">
        <f t="shared" si="812"/>
        <v/>
      </c>
      <c r="M436" s="208"/>
      <c r="N436" s="214" t="str">
        <f t="shared" si="813"/>
        <v/>
      </c>
      <c r="O436" s="208"/>
      <c r="P436" s="214" t="str">
        <f t="shared" si="814"/>
        <v/>
      </c>
      <c r="Q436" s="208"/>
      <c r="R436" s="214" t="str">
        <f t="shared" si="815"/>
        <v/>
      </c>
      <c r="S436" s="208"/>
      <c r="T436" s="214" t="str">
        <f t="shared" si="816"/>
        <v/>
      </c>
      <c r="U436" s="208"/>
      <c r="V436" s="214" t="str">
        <f t="shared" si="817"/>
        <v/>
      </c>
      <c r="W436" s="208"/>
      <c r="X436" s="214" t="str">
        <f t="shared" si="818"/>
        <v/>
      </c>
      <c r="Y436" s="208"/>
      <c r="Z436" s="214" t="str">
        <f t="shared" si="819"/>
        <v/>
      </c>
      <c r="AA436" s="208"/>
      <c r="AB436" s="214" t="str">
        <f t="shared" si="820"/>
        <v/>
      </c>
      <c r="AC436" s="208"/>
      <c r="AD436" s="214" t="str">
        <f t="shared" si="821"/>
        <v/>
      </c>
      <c r="AE436" s="208"/>
      <c r="AF436" s="214" t="str">
        <f t="shared" si="822"/>
        <v/>
      </c>
      <c r="AG436" s="208"/>
      <c r="AH436" s="214" t="str">
        <f t="shared" si="823"/>
        <v/>
      </c>
      <c r="AI436" s="208"/>
      <c r="AJ436" s="214" t="str">
        <f t="shared" si="824"/>
        <v/>
      </c>
      <c r="AK436" s="208"/>
      <c r="AL436" s="214" t="str">
        <f t="shared" si="825"/>
        <v/>
      </c>
      <c r="AM436" s="208"/>
      <c r="AN436" s="214" t="str">
        <f t="shared" si="826"/>
        <v/>
      </c>
      <c r="AO436" s="208"/>
      <c r="AP436" s="214" t="str">
        <f t="shared" si="827"/>
        <v/>
      </c>
      <c r="AQ436" s="229"/>
      <c r="AR436" s="227">
        <f t="shared" si="828"/>
        <v>0</v>
      </c>
      <c r="AS436" s="228"/>
      <c r="AT436" s="229"/>
      <c r="AU436" s="227">
        <f t="shared" si="829"/>
        <v>0</v>
      </c>
      <c r="AV436" s="228"/>
      <c r="AW436" s="229"/>
      <c r="AX436" s="227">
        <f t="shared" si="830"/>
        <v>0</v>
      </c>
      <c r="AY436" s="228"/>
      <c r="AZ436" s="229"/>
      <c r="BA436" s="227">
        <f t="shared" si="831"/>
        <v>0</v>
      </c>
      <c r="BB436" s="228"/>
      <c r="BC436" s="229"/>
      <c r="BD436" s="227">
        <f t="shared" si="832"/>
        <v>0</v>
      </c>
      <c r="BE436" s="228"/>
      <c r="BF436" s="229">
        <v>10000000</v>
      </c>
      <c r="BG436" s="227">
        <f t="shared" si="833"/>
        <v>10000000</v>
      </c>
      <c r="BH436" s="228"/>
      <c r="BI436" s="229"/>
      <c r="BJ436" s="227">
        <f t="shared" si="834"/>
        <v>0</v>
      </c>
      <c r="BK436" s="228"/>
      <c r="BL436" s="229"/>
      <c r="BM436" s="227">
        <f t="shared" si="835"/>
        <v>0</v>
      </c>
      <c r="BN436" s="228"/>
      <c r="BO436" s="229"/>
      <c r="BP436" s="227">
        <f t="shared" si="836"/>
        <v>0</v>
      </c>
      <c r="BQ436" s="228"/>
      <c r="BR436" s="249"/>
      <c r="BS436" s="630"/>
    </row>
    <row r="437" spans="1:71" x14ac:dyDescent="0.3">
      <c r="A437" s="615"/>
      <c r="B437" s="618"/>
      <c r="C437" s="650"/>
      <c r="D437" s="624"/>
      <c r="E437" s="627"/>
      <c r="F437" s="242" t="s">
        <v>58</v>
      </c>
      <c r="G437" s="208"/>
      <c r="H437" s="214" t="str">
        <f t="shared" si="810"/>
        <v/>
      </c>
      <c r="I437" s="208"/>
      <c r="J437" s="214" t="str">
        <f t="shared" si="811"/>
        <v/>
      </c>
      <c r="K437" s="208"/>
      <c r="L437" s="214" t="str">
        <f t="shared" si="812"/>
        <v/>
      </c>
      <c r="M437" s="208"/>
      <c r="N437" s="214" t="str">
        <f t="shared" si="813"/>
        <v/>
      </c>
      <c r="O437" s="208"/>
      <c r="P437" s="214" t="str">
        <f t="shared" si="814"/>
        <v/>
      </c>
      <c r="Q437" s="208"/>
      <c r="R437" s="214" t="str">
        <f t="shared" si="815"/>
        <v/>
      </c>
      <c r="S437" s="208"/>
      <c r="T437" s="214" t="str">
        <f t="shared" si="816"/>
        <v/>
      </c>
      <c r="U437" s="208"/>
      <c r="V437" s="214" t="str">
        <f t="shared" si="817"/>
        <v/>
      </c>
      <c r="W437" s="208"/>
      <c r="X437" s="214" t="str">
        <f t="shared" si="818"/>
        <v/>
      </c>
      <c r="Y437" s="208"/>
      <c r="Z437" s="214" t="str">
        <f t="shared" si="819"/>
        <v/>
      </c>
      <c r="AA437" s="208"/>
      <c r="AB437" s="214" t="str">
        <f t="shared" si="820"/>
        <v/>
      </c>
      <c r="AC437" s="208"/>
      <c r="AD437" s="214" t="str">
        <f t="shared" si="821"/>
        <v/>
      </c>
      <c r="AE437" s="208"/>
      <c r="AF437" s="214" t="str">
        <f t="shared" si="822"/>
        <v/>
      </c>
      <c r="AG437" s="208"/>
      <c r="AH437" s="214" t="str">
        <f t="shared" si="823"/>
        <v/>
      </c>
      <c r="AI437" s="208"/>
      <c r="AJ437" s="214" t="str">
        <f t="shared" si="824"/>
        <v/>
      </c>
      <c r="AK437" s="208"/>
      <c r="AL437" s="214" t="str">
        <f t="shared" si="825"/>
        <v/>
      </c>
      <c r="AM437" s="208"/>
      <c r="AN437" s="214" t="str">
        <f t="shared" si="826"/>
        <v/>
      </c>
      <c r="AO437" s="208"/>
      <c r="AP437" s="214" t="str">
        <f t="shared" si="827"/>
        <v/>
      </c>
      <c r="AQ437" s="229"/>
      <c r="AR437" s="227">
        <f t="shared" si="828"/>
        <v>0</v>
      </c>
      <c r="AS437" s="228"/>
      <c r="AT437" s="229"/>
      <c r="AU437" s="227">
        <f t="shared" si="829"/>
        <v>0</v>
      </c>
      <c r="AV437" s="228"/>
      <c r="AW437" s="229"/>
      <c r="AX437" s="227">
        <f t="shared" si="830"/>
        <v>0</v>
      </c>
      <c r="AY437" s="228"/>
      <c r="AZ437" s="229"/>
      <c r="BA437" s="227">
        <f t="shared" si="831"/>
        <v>0</v>
      </c>
      <c r="BB437" s="228"/>
      <c r="BC437" s="229"/>
      <c r="BD437" s="227">
        <f t="shared" si="832"/>
        <v>0</v>
      </c>
      <c r="BE437" s="228"/>
      <c r="BF437" s="229"/>
      <c r="BG437" s="227">
        <f t="shared" si="833"/>
        <v>0</v>
      </c>
      <c r="BH437" s="228"/>
      <c r="BI437" s="229"/>
      <c r="BJ437" s="227">
        <f t="shared" si="834"/>
        <v>0</v>
      </c>
      <c r="BK437" s="228"/>
      <c r="BL437" s="229"/>
      <c r="BM437" s="227">
        <f t="shared" si="835"/>
        <v>0</v>
      </c>
      <c r="BN437" s="228"/>
      <c r="BO437" s="229"/>
      <c r="BP437" s="227">
        <f t="shared" si="836"/>
        <v>0</v>
      </c>
      <c r="BQ437" s="228"/>
      <c r="BR437" s="249"/>
      <c r="BS437" s="218" t="s">
        <v>44</v>
      </c>
    </row>
    <row r="438" spans="1:71" x14ac:dyDescent="0.3">
      <c r="A438" s="615"/>
      <c r="B438" s="618"/>
      <c r="C438" s="650"/>
      <c r="D438" s="624"/>
      <c r="E438" s="627"/>
      <c r="F438" s="242" t="s">
        <v>59</v>
      </c>
      <c r="G438" s="208"/>
      <c r="H438" s="214" t="str">
        <f t="shared" si="810"/>
        <v/>
      </c>
      <c r="I438" s="208"/>
      <c r="J438" s="214" t="str">
        <f t="shared" si="811"/>
        <v/>
      </c>
      <c r="K438" s="208"/>
      <c r="L438" s="214" t="str">
        <f t="shared" si="812"/>
        <v/>
      </c>
      <c r="M438" s="208"/>
      <c r="N438" s="214" t="str">
        <f t="shared" si="813"/>
        <v/>
      </c>
      <c r="O438" s="208"/>
      <c r="P438" s="214" t="str">
        <f t="shared" si="814"/>
        <v/>
      </c>
      <c r="Q438" s="208"/>
      <c r="R438" s="214" t="str">
        <f t="shared" si="815"/>
        <v/>
      </c>
      <c r="S438" s="208"/>
      <c r="T438" s="214" t="str">
        <f t="shared" si="816"/>
        <v/>
      </c>
      <c r="U438" s="208"/>
      <c r="V438" s="214" t="str">
        <f t="shared" si="817"/>
        <v/>
      </c>
      <c r="W438" s="208"/>
      <c r="X438" s="214" t="str">
        <f t="shared" si="818"/>
        <v/>
      </c>
      <c r="Y438" s="208"/>
      <c r="Z438" s="214" t="str">
        <f t="shared" si="819"/>
        <v/>
      </c>
      <c r="AA438" s="208"/>
      <c r="AB438" s="214" t="str">
        <f t="shared" si="820"/>
        <v/>
      </c>
      <c r="AC438" s="208"/>
      <c r="AD438" s="214" t="str">
        <f t="shared" si="821"/>
        <v/>
      </c>
      <c r="AE438" s="208"/>
      <c r="AF438" s="214" t="str">
        <f t="shared" si="822"/>
        <v/>
      </c>
      <c r="AG438" s="208"/>
      <c r="AH438" s="214" t="str">
        <f t="shared" si="823"/>
        <v/>
      </c>
      <c r="AI438" s="208"/>
      <c r="AJ438" s="214" t="str">
        <f t="shared" si="824"/>
        <v/>
      </c>
      <c r="AK438" s="208"/>
      <c r="AL438" s="214" t="str">
        <f t="shared" si="825"/>
        <v/>
      </c>
      <c r="AM438" s="208"/>
      <c r="AN438" s="214" t="str">
        <f t="shared" si="826"/>
        <v/>
      </c>
      <c r="AO438" s="208"/>
      <c r="AP438" s="214" t="str">
        <f t="shared" si="827"/>
        <v/>
      </c>
      <c r="AQ438" s="229"/>
      <c r="AR438" s="227">
        <f t="shared" si="828"/>
        <v>0</v>
      </c>
      <c r="AS438" s="228"/>
      <c r="AT438" s="229"/>
      <c r="AU438" s="227">
        <f t="shared" si="829"/>
        <v>0</v>
      </c>
      <c r="AV438" s="228"/>
      <c r="AW438" s="229"/>
      <c r="AX438" s="227">
        <f t="shared" si="830"/>
        <v>0</v>
      </c>
      <c r="AY438" s="228"/>
      <c r="AZ438" s="229"/>
      <c r="BA438" s="227">
        <f t="shared" si="831"/>
        <v>0</v>
      </c>
      <c r="BB438" s="228"/>
      <c r="BC438" s="229"/>
      <c r="BD438" s="227">
        <f t="shared" si="832"/>
        <v>0</v>
      </c>
      <c r="BE438" s="228"/>
      <c r="BF438" s="229"/>
      <c r="BG438" s="227">
        <f t="shared" si="833"/>
        <v>0</v>
      </c>
      <c r="BH438" s="228"/>
      <c r="BI438" s="229"/>
      <c r="BJ438" s="227">
        <f t="shared" si="834"/>
        <v>0</v>
      </c>
      <c r="BK438" s="228"/>
      <c r="BL438" s="229"/>
      <c r="BM438" s="227">
        <f t="shared" si="835"/>
        <v>0</v>
      </c>
      <c r="BN438" s="228"/>
      <c r="BO438" s="229"/>
      <c r="BP438" s="227">
        <f t="shared" si="836"/>
        <v>0</v>
      </c>
      <c r="BQ438" s="228"/>
      <c r="BR438" s="249"/>
      <c r="BS438" s="629">
        <f>SUM(AS431:AS442,AV431:AV442,AY431:AY442,BB431:BB442,BE431:BE442)+SUM(AP431:AP442,AN431:AN442,AL431:AL442,AJ431:AJ442,AH431:AH442,AF431:AF442,AD431:AD442,AB431:AB442,Z431:Z442,X431:X442,V431:V442,T431:T442,R431:R442,P431:P442,N431:N442,L431:L442,J431:J442,H431:H442)</f>
        <v>6400000</v>
      </c>
    </row>
    <row r="439" spans="1:71" x14ac:dyDescent="0.3">
      <c r="A439" s="615"/>
      <c r="B439" s="618"/>
      <c r="C439" s="650"/>
      <c r="D439" s="624"/>
      <c r="E439" s="627"/>
      <c r="F439" s="242" t="s">
        <v>60</v>
      </c>
      <c r="G439" s="208"/>
      <c r="H439" s="214" t="str">
        <f t="shared" si="810"/>
        <v/>
      </c>
      <c r="I439" s="208"/>
      <c r="J439" s="214" t="str">
        <f t="shared" si="811"/>
        <v/>
      </c>
      <c r="K439" s="208"/>
      <c r="L439" s="214" t="str">
        <f t="shared" si="812"/>
        <v/>
      </c>
      <c r="M439" s="208"/>
      <c r="N439" s="214" t="str">
        <f t="shared" si="813"/>
        <v/>
      </c>
      <c r="O439" s="208"/>
      <c r="P439" s="214" t="str">
        <f t="shared" si="814"/>
        <v/>
      </c>
      <c r="Q439" s="208"/>
      <c r="R439" s="214" t="str">
        <f t="shared" si="815"/>
        <v/>
      </c>
      <c r="S439" s="208"/>
      <c r="T439" s="214" t="str">
        <f t="shared" si="816"/>
        <v/>
      </c>
      <c r="U439" s="208"/>
      <c r="V439" s="214" t="str">
        <f t="shared" si="817"/>
        <v/>
      </c>
      <c r="W439" s="208"/>
      <c r="X439" s="214" t="str">
        <f t="shared" si="818"/>
        <v/>
      </c>
      <c r="Y439" s="208"/>
      <c r="Z439" s="214" t="str">
        <f t="shared" si="819"/>
        <v/>
      </c>
      <c r="AA439" s="208"/>
      <c r="AB439" s="214" t="str">
        <f t="shared" si="820"/>
        <v/>
      </c>
      <c r="AC439" s="208"/>
      <c r="AD439" s="214" t="str">
        <f t="shared" si="821"/>
        <v/>
      </c>
      <c r="AE439" s="208"/>
      <c r="AF439" s="214" t="str">
        <f t="shared" si="822"/>
        <v/>
      </c>
      <c r="AG439" s="208"/>
      <c r="AH439" s="214" t="str">
        <f t="shared" si="823"/>
        <v/>
      </c>
      <c r="AI439" s="208"/>
      <c r="AJ439" s="214" t="str">
        <f t="shared" si="824"/>
        <v/>
      </c>
      <c r="AK439" s="208"/>
      <c r="AL439" s="214" t="str">
        <f t="shared" si="825"/>
        <v/>
      </c>
      <c r="AM439" s="208"/>
      <c r="AN439" s="214" t="str">
        <f t="shared" si="826"/>
        <v/>
      </c>
      <c r="AO439" s="208"/>
      <c r="AP439" s="214" t="str">
        <f t="shared" si="827"/>
        <v/>
      </c>
      <c r="AQ439" s="229"/>
      <c r="AR439" s="227">
        <f t="shared" si="828"/>
        <v>0</v>
      </c>
      <c r="AS439" s="228"/>
      <c r="AT439" s="229"/>
      <c r="AU439" s="227">
        <f t="shared" si="829"/>
        <v>0</v>
      </c>
      <c r="AV439" s="228"/>
      <c r="AW439" s="229"/>
      <c r="AX439" s="227">
        <f t="shared" si="830"/>
        <v>0</v>
      </c>
      <c r="AY439" s="228"/>
      <c r="AZ439" s="229"/>
      <c r="BA439" s="227">
        <f t="shared" si="831"/>
        <v>0</v>
      </c>
      <c r="BB439" s="228"/>
      <c r="BC439" s="229"/>
      <c r="BD439" s="227">
        <f t="shared" si="832"/>
        <v>0</v>
      </c>
      <c r="BE439" s="228"/>
      <c r="BF439" s="229"/>
      <c r="BG439" s="227">
        <f t="shared" si="833"/>
        <v>0</v>
      </c>
      <c r="BH439" s="228"/>
      <c r="BI439" s="229"/>
      <c r="BJ439" s="227">
        <f t="shared" si="834"/>
        <v>0</v>
      </c>
      <c r="BK439" s="228"/>
      <c r="BL439" s="229"/>
      <c r="BM439" s="227">
        <f t="shared" si="835"/>
        <v>0</v>
      </c>
      <c r="BN439" s="228"/>
      <c r="BO439" s="229"/>
      <c r="BP439" s="227">
        <f t="shared" si="836"/>
        <v>0</v>
      </c>
      <c r="BQ439" s="228"/>
      <c r="BR439" s="249"/>
      <c r="BS439" s="629"/>
    </row>
    <row r="440" spans="1:71" x14ac:dyDescent="0.3">
      <c r="A440" s="615"/>
      <c r="B440" s="618"/>
      <c r="C440" s="650"/>
      <c r="D440" s="624"/>
      <c r="E440" s="627"/>
      <c r="F440" s="242" t="s">
        <v>61</v>
      </c>
      <c r="G440" s="208"/>
      <c r="H440" s="217" t="str">
        <f t="shared" si="810"/>
        <v/>
      </c>
      <c r="I440" s="208"/>
      <c r="J440" s="217" t="str">
        <f t="shared" si="811"/>
        <v/>
      </c>
      <c r="K440" s="208"/>
      <c r="L440" s="217" t="str">
        <f t="shared" si="812"/>
        <v/>
      </c>
      <c r="M440" s="208"/>
      <c r="N440" s="217" t="str">
        <f t="shared" si="813"/>
        <v/>
      </c>
      <c r="O440" s="208"/>
      <c r="P440" s="217" t="str">
        <f t="shared" si="814"/>
        <v/>
      </c>
      <c r="Q440" s="208"/>
      <c r="R440" s="217" t="str">
        <f t="shared" si="815"/>
        <v/>
      </c>
      <c r="S440" s="208"/>
      <c r="T440" s="217" t="str">
        <f t="shared" si="816"/>
        <v/>
      </c>
      <c r="U440" s="208"/>
      <c r="V440" s="217" t="str">
        <f t="shared" si="817"/>
        <v/>
      </c>
      <c r="W440" s="208"/>
      <c r="X440" s="217" t="str">
        <f t="shared" si="818"/>
        <v/>
      </c>
      <c r="Y440" s="208"/>
      <c r="Z440" s="217" t="str">
        <f t="shared" si="819"/>
        <v/>
      </c>
      <c r="AA440" s="208"/>
      <c r="AB440" s="217" t="str">
        <f t="shared" si="820"/>
        <v/>
      </c>
      <c r="AC440" s="208"/>
      <c r="AD440" s="217" t="str">
        <f t="shared" si="821"/>
        <v/>
      </c>
      <c r="AE440" s="208"/>
      <c r="AF440" s="217" t="str">
        <f t="shared" si="822"/>
        <v/>
      </c>
      <c r="AG440" s="208"/>
      <c r="AH440" s="217" t="str">
        <f t="shared" si="823"/>
        <v/>
      </c>
      <c r="AI440" s="208"/>
      <c r="AJ440" s="217" t="str">
        <f t="shared" si="824"/>
        <v/>
      </c>
      <c r="AK440" s="208"/>
      <c r="AL440" s="217" t="str">
        <f t="shared" si="825"/>
        <v/>
      </c>
      <c r="AM440" s="208"/>
      <c r="AN440" s="217" t="str">
        <f t="shared" si="826"/>
        <v/>
      </c>
      <c r="AO440" s="208"/>
      <c r="AP440" s="217" t="str">
        <f t="shared" si="827"/>
        <v/>
      </c>
      <c r="AQ440" s="229"/>
      <c r="AR440" s="227">
        <f t="shared" si="828"/>
        <v>0</v>
      </c>
      <c r="AS440" s="228"/>
      <c r="AT440" s="229"/>
      <c r="AU440" s="227">
        <f t="shared" si="829"/>
        <v>0</v>
      </c>
      <c r="AV440" s="228"/>
      <c r="AW440" s="229"/>
      <c r="AX440" s="227">
        <f t="shared" si="830"/>
        <v>0</v>
      </c>
      <c r="AY440" s="228"/>
      <c r="AZ440" s="229"/>
      <c r="BA440" s="227">
        <f t="shared" si="831"/>
        <v>0</v>
      </c>
      <c r="BB440" s="228"/>
      <c r="BC440" s="229"/>
      <c r="BD440" s="227">
        <f t="shared" si="832"/>
        <v>0</v>
      </c>
      <c r="BE440" s="228"/>
      <c r="BF440" s="229"/>
      <c r="BG440" s="227">
        <f t="shared" si="833"/>
        <v>0</v>
      </c>
      <c r="BH440" s="228"/>
      <c r="BI440" s="229"/>
      <c r="BJ440" s="227">
        <f t="shared" si="834"/>
        <v>0</v>
      </c>
      <c r="BK440" s="228"/>
      <c r="BL440" s="229"/>
      <c r="BM440" s="227">
        <f t="shared" si="835"/>
        <v>0</v>
      </c>
      <c r="BN440" s="228"/>
      <c r="BO440" s="229"/>
      <c r="BP440" s="227">
        <f t="shared" si="836"/>
        <v>0</v>
      </c>
      <c r="BQ440" s="228"/>
      <c r="BR440" s="249"/>
      <c r="BS440" s="218" t="s">
        <v>62</v>
      </c>
    </row>
    <row r="441" spans="1:71" x14ac:dyDescent="0.3">
      <c r="A441" s="615"/>
      <c r="B441" s="618"/>
      <c r="C441" s="650"/>
      <c r="D441" s="624"/>
      <c r="E441" s="627"/>
      <c r="F441" s="242" t="s">
        <v>63</v>
      </c>
      <c r="G441" s="208"/>
      <c r="H441" s="214" t="str">
        <f t="shared" si="810"/>
        <v/>
      </c>
      <c r="I441" s="208"/>
      <c r="J441" s="214" t="str">
        <f t="shared" si="811"/>
        <v/>
      </c>
      <c r="K441" s="208"/>
      <c r="L441" s="214" t="str">
        <f t="shared" si="812"/>
        <v/>
      </c>
      <c r="M441" s="208"/>
      <c r="N441" s="214" t="str">
        <f t="shared" si="813"/>
        <v/>
      </c>
      <c r="O441" s="208"/>
      <c r="P441" s="214" t="str">
        <f t="shared" si="814"/>
        <v/>
      </c>
      <c r="Q441" s="208"/>
      <c r="R441" s="214" t="str">
        <f t="shared" si="815"/>
        <v/>
      </c>
      <c r="S441" s="208"/>
      <c r="T441" s="214" t="str">
        <f t="shared" si="816"/>
        <v/>
      </c>
      <c r="U441" s="208"/>
      <c r="V441" s="214" t="str">
        <f t="shared" si="817"/>
        <v/>
      </c>
      <c r="W441" s="208"/>
      <c r="X441" s="214" t="str">
        <f t="shared" si="818"/>
        <v/>
      </c>
      <c r="Y441" s="208"/>
      <c r="Z441" s="214" t="str">
        <f t="shared" si="819"/>
        <v/>
      </c>
      <c r="AA441" s="208"/>
      <c r="AB441" s="214" t="str">
        <f t="shared" si="820"/>
        <v/>
      </c>
      <c r="AC441" s="208"/>
      <c r="AD441" s="214" t="str">
        <f t="shared" si="821"/>
        <v/>
      </c>
      <c r="AE441" s="208"/>
      <c r="AF441" s="214" t="str">
        <f t="shared" si="822"/>
        <v/>
      </c>
      <c r="AG441" s="208"/>
      <c r="AH441" s="214" t="str">
        <f t="shared" si="823"/>
        <v/>
      </c>
      <c r="AI441" s="208"/>
      <c r="AJ441" s="214" t="str">
        <f t="shared" si="824"/>
        <v/>
      </c>
      <c r="AK441" s="208"/>
      <c r="AL441" s="214" t="str">
        <f t="shared" si="825"/>
        <v/>
      </c>
      <c r="AM441" s="208"/>
      <c r="AN441" s="214" t="str">
        <f t="shared" si="826"/>
        <v/>
      </c>
      <c r="AO441" s="208"/>
      <c r="AP441" s="214" t="str">
        <f t="shared" si="827"/>
        <v/>
      </c>
      <c r="AQ441" s="229"/>
      <c r="AR441" s="227">
        <f t="shared" si="828"/>
        <v>0</v>
      </c>
      <c r="AS441" s="228"/>
      <c r="AT441" s="229"/>
      <c r="AU441" s="227">
        <f t="shared" si="829"/>
        <v>0</v>
      </c>
      <c r="AV441" s="228"/>
      <c r="AW441" s="229"/>
      <c r="AX441" s="227">
        <f t="shared" si="830"/>
        <v>0</v>
      </c>
      <c r="AY441" s="228"/>
      <c r="AZ441" s="229"/>
      <c r="BA441" s="227">
        <f t="shared" si="831"/>
        <v>0</v>
      </c>
      <c r="BB441" s="228"/>
      <c r="BC441" s="229"/>
      <c r="BD441" s="227">
        <f t="shared" si="832"/>
        <v>0</v>
      </c>
      <c r="BE441" s="228"/>
      <c r="BF441" s="229"/>
      <c r="BG441" s="227">
        <f t="shared" si="833"/>
        <v>0</v>
      </c>
      <c r="BH441" s="228"/>
      <c r="BI441" s="229"/>
      <c r="BJ441" s="227">
        <f t="shared" si="834"/>
        <v>0</v>
      </c>
      <c r="BK441" s="228"/>
      <c r="BL441" s="229"/>
      <c r="BM441" s="227">
        <f t="shared" si="835"/>
        <v>0</v>
      </c>
      <c r="BN441" s="228"/>
      <c r="BO441" s="229"/>
      <c r="BP441" s="227">
        <f t="shared" si="836"/>
        <v>0</v>
      </c>
      <c r="BQ441" s="228"/>
      <c r="BR441" s="249"/>
      <c r="BS441" s="631">
        <f>BS438/BS432</f>
        <v>0.62166100048567263</v>
      </c>
    </row>
    <row r="442" spans="1:71" ht="15" thickBot="1" x14ac:dyDescent="0.35">
      <c r="A442" s="616"/>
      <c r="B442" s="619"/>
      <c r="C442" s="651"/>
      <c r="D442" s="625"/>
      <c r="E442" s="628"/>
      <c r="F442" s="243" t="s">
        <v>64</v>
      </c>
      <c r="G442" s="220"/>
      <c r="H442" s="221" t="str">
        <f t="shared" si="810"/>
        <v/>
      </c>
      <c r="I442" s="220"/>
      <c r="J442" s="221" t="str">
        <f t="shared" si="811"/>
        <v/>
      </c>
      <c r="K442" s="220"/>
      <c r="L442" s="221" t="str">
        <f t="shared" si="812"/>
        <v/>
      </c>
      <c r="M442" s="220"/>
      <c r="N442" s="221" t="str">
        <f t="shared" si="813"/>
        <v/>
      </c>
      <c r="O442" s="220"/>
      <c r="P442" s="221" t="str">
        <f t="shared" si="814"/>
        <v/>
      </c>
      <c r="Q442" s="220"/>
      <c r="R442" s="221" t="str">
        <f t="shared" si="815"/>
        <v/>
      </c>
      <c r="S442" s="220"/>
      <c r="T442" s="221" t="str">
        <f t="shared" si="816"/>
        <v/>
      </c>
      <c r="U442" s="220"/>
      <c r="V442" s="221" t="str">
        <f t="shared" si="817"/>
        <v/>
      </c>
      <c r="W442" s="220"/>
      <c r="X442" s="221" t="str">
        <f t="shared" si="818"/>
        <v/>
      </c>
      <c r="Y442" s="220"/>
      <c r="Z442" s="221" t="str">
        <f t="shared" si="819"/>
        <v/>
      </c>
      <c r="AA442" s="220"/>
      <c r="AB442" s="221" t="str">
        <f t="shared" si="820"/>
        <v/>
      </c>
      <c r="AC442" s="220"/>
      <c r="AD442" s="221" t="str">
        <f t="shared" si="821"/>
        <v/>
      </c>
      <c r="AE442" s="220"/>
      <c r="AF442" s="221" t="str">
        <f t="shared" si="822"/>
        <v/>
      </c>
      <c r="AG442" s="220"/>
      <c r="AH442" s="221" t="str">
        <f t="shared" si="823"/>
        <v/>
      </c>
      <c r="AI442" s="220"/>
      <c r="AJ442" s="221" t="str">
        <f t="shared" si="824"/>
        <v/>
      </c>
      <c r="AK442" s="220"/>
      <c r="AL442" s="221" t="str">
        <f t="shared" si="825"/>
        <v/>
      </c>
      <c r="AM442" s="220"/>
      <c r="AN442" s="221" t="str">
        <f t="shared" si="826"/>
        <v/>
      </c>
      <c r="AO442" s="220"/>
      <c r="AP442" s="221" t="str">
        <f t="shared" si="827"/>
        <v/>
      </c>
      <c r="AQ442" s="231"/>
      <c r="AR442" s="232">
        <f t="shared" si="828"/>
        <v>0</v>
      </c>
      <c r="AS442" s="233"/>
      <c r="AT442" s="231"/>
      <c r="AU442" s="232">
        <f t="shared" si="829"/>
        <v>0</v>
      </c>
      <c r="AV442" s="233"/>
      <c r="AW442" s="231"/>
      <c r="AX442" s="232">
        <f t="shared" si="830"/>
        <v>0</v>
      </c>
      <c r="AY442" s="233"/>
      <c r="AZ442" s="231"/>
      <c r="BA442" s="232">
        <f t="shared" si="831"/>
        <v>0</v>
      </c>
      <c r="BB442" s="233"/>
      <c r="BC442" s="231"/>
      <c r="BD442" s="232">
        <f t="shared" si="832"/>
        <v>0</v>
      </c>
      <c r="BE442" s="233"/>
      <c r="BF442" s="231"/>
      <c r="BG442" s="232">
        <f t="shared" si="833"/>
        <v>0</v>
      </c>
      <c r="BH442" s="233"/>
      <c r="BI442" s="231"/>
      <c r="BJ442" s="232">
        <f t="shared" si="834"/>
        <v>0</v>
      </c>
      <c r="BK442" s="233"/>
      <c r="BL442" s="231"/>
      <c r="BM442" s="232">
        <f t="shared" si="835"/>
        <v>0</v>
      </c>
      <c r="BN442" s="233"/>
      <c r="BO442" s="231"/>
      <c r="BP442" s="232">
        <f t="shared" si="836"/>
        <v>0</v>
      </c>
      <c r="BQ442" s="233"/>
      <c r="BR442" s="250"/>
      <c r="BS442" s="632"/>
    </row>
    <row r="443" spans="1:71" ht="15" hidden="1" customHeight="1" x14ac:dyDescent="0.25">
      <c r="A443" s="643" t="s">
        <v>27</v>
      </c>
      <c r="B443" s="645" t="s">
        <v>28</v>
      </c>
      <c r="C443" s="645" t="s">
        <v>154</v>
      </c>
      <c r="D443" s="645" t="s">
        <v>30</v>
      </c>
      <c r="E443" s="635" t="s">
        <v>31</v>
      </c>
      <c r="F443" s="652" t="s">
        <v>32</v>
      </c>
      <c r="G443" s="639" t="s">
        <v>33</v>
      </c>
      <c r="H443" s="641" t="s">
        <v>34</v>
      </c>
      <c r="I443" s="639" t="s">
        <v>33</v>
      </c>
      <c r="J443" s="641" t="s">
        <v>34</v>
      </c>
      <c r="K443" s="639" t="s">
        <v>33</v>
      </c>
      <c r="L443" s="641" t="s">
        <v>34</v>
      </c>
      <c r="M443" s="639" t="s">
        <v>33</v>
      </c>
      <c r="N443" s="641" t="s">
        <v>34</v>
      </c>
      <c r="O443" s="639" t="s">
        <v>33</v>
      </c>
      <c r="P443" s="641" t="s">
        <v>34</v>
      </c>
      <c r="Q443" s="639" t="s">
        <v>33</v>
      </c>
      <c r="R443" s="641" t="s">
        <v>34</v>
      </c>
      <c r="S443" s="639" t="s">
        <v>33</v>
      </c>
      <c r="T443" s="641" t="s">
        <v>34</v>
      </c>
      <c r="U443" s="639" t="s">
        <v>33</v>
      </c>
      <c r="V443" s="641" t="s">
        <v>34</v>
      </c>
      <c r="W443" s="639" t="s">
        <v>33</v>
      </c>
      <c r="X443" s="641" t="s">
        <v>34</v>
      </c>
      <c r="Y443" s="639" t="s">
        <v>33</v>
      </c>
      <c r="Z443" s="641" t="s">
        <v>34</v>
      </c>
      <c r="AA443" s="639" t="s">
        <v>33</v>
      </c>
      <c r="AB443" s="641" t="s">
        <v>34</v>
      </c>
      <c r="AC443" s="639" t="s">
        <v>33</v>
      </c>
      <c r="AD443" s="641" t="s">
        <v>34</v>
      </c>
      <c r="AE443" s="639" t="s">
        <v>33</v>
      </c>
      <c r="AF443" s="641" t="s">
        <v>34</v>
      </c>
      <c r="AG443" s="639" t="s">
        <v>33</v>
      </c>
      <c r="AH443" s="641" t="s">
        <v>34</v>
      </c>
      <c r="AI443" s="639" t="s">
        <v>33</v>
      </c>
      <c r="AJ443" s="641" t="s">
        <v>34</v>
      </c>
      <c r="AK443" s="639" t="s">
        <v>33</v>
      </c>
      <c r="AL443" s="641" t="s">
        <v>34</v>
      </c>
      <c r="AM443" s="639" t="s">
        <v>33</v>
      </c>
      <c r="AN443" s="641" t="s">
        <v>34</v>
      </c>
      <c r="AO443" s="639" t="s">
        <v>33</v>
      </c>
      <c r="AP443" s="641" t="s">
        <v>34</v>
      </c>
      <c r="AQ443" s="633" t="s">
        <v>33</v>
      </c>
      <c r="AR443" s="635" t="s">
        <v>35</v>
      </c>
      <c r="AS443" s="637" t="s">
        <v>34</v>
      </c>
      <c r="AT443" s="633" t="s">
        <v>33</v>
      </c>
      <c r="AU443" s="635" t="s">
        <v>35</v>
      </c>
      <c r="AV443" s="637" t="s">
        <v>34</v>
      </c>
      <c r="AW443" s="633" t="s">
        <v>33</v>
      </c>
      <c r="AX443" s="635" t="s">
        <v>35</v>
      </c>
      <c r="AY443" s="637" t="s">
        <v>34</v>
      </c>
      <c r="AZ443" s="633" t="s">
        <v>33</v>
      </c>
      <c r="BA443" s="635" t="s">
        <v>35</v>
      </c>
      <c r="BB443" s="637" t="s">
        <v>34</v>
      </c>
      <c r="BC443" s="633" t="s">
        <v>33</v>
      </c>
      <c r="BD443" s="635" t="s">
        <v>35</v>
      </c>
      <c r="BE443" s="637" t="s">
        <v>34</v>
      </c>
      <c r="BF443" s="633" t="s">
        <v>33</v>
      </c>
      <c r="BG443" s="635" t="s">
        <v>35</v>
      </c>
      <c r="BH443" s="637" t="s">
        <v>34</v>
      </c>
      <c r="BI443" s="633" t="s">
        <v>33</v>
      </c>
      <c r="BJ443" s="635" t="s">
        <v>35</v>
      </c>
      <c r="BK443" s="637" t="s">
        <v>34</v>
      </c>
      <c r="BL443" s="633" t="s">
        <v>33</v>
      </c>
      <c r="BM443" s="635" t="s">
        <v>35</v>
      </c>
      <c r="BN443" s="637" t="s">
        <v>34</v>
      </c>
      <c r="BO443" s="633" t="s">
        <v>33</v>
      </c>
      <c r="BP443" s="635" t="s">
        <v>35</v>
      </c>
      <c r="BQ443" s="637" t="s">
        <v>34</v>
      </c>
      <c r="BR443" s="610" t="s">
        <v>33</v>
      </c>
      <c r="BS443" s="612" t="s">
        <v>36</v>
      </c>
    </row>
    <row r="444" spans="1:71" ht="15" hidden="1" customHeight="1" x14ac:dyDescent="0.25">
      <c r="A444" s="644"/>
      <c r="B444" s="646"/>
      <c r="C444" s="646"/>
      <c r="D444" s="646"/>
      <c r="E444" s="636"/>
      <c r="F444" s="648"/>
      <c r="G444" s="640"/>
      <c r="H444" s="642"/>
      <c r="I444" s="640"/>
      <c r="J444" s="642"/>
      <c r="K444" s="640"/>
      <c r="L444" s="642"/>
      <c r="M444" s="640"/>
      <c r="N444" s="642"/>
      <c r="O444" s="640"/>
      <c r="P444" s="642"/>
      <c r="Q444" s="640"/>
      <c r="R444" s="642"/>
      <c r="S444" s="640"/>
      <c r="T444" s="642"/>
      <c r="U444" s="640"/>
      <c r="V444" s="642"/>
      <c r="W444" s="640"/>
      <c r="X444" s="642"/>
      <c r="Y444" s="640"/>
      <c r="Z444" s="642"/>
      <c r="AA444" s="640"/>
      <c r="AB444" s="642"/>
      <c r="AC444" s="640"/>
      <c r="AD444" s="642"/>
      <c r="AE444" s="640"/>
      <c r="AF444" s="642"/>
      <c r="AG444" s="640"/>
      <c r="AH444" s="642"/>
      <c r="AI444" s="640"/>
      <c r="AJ444" s="642"/>
      <c r="AK444" s="640"/>
      <c r="AL444" s="642"/>
      <c r="AM444" s="640"/>
      <c r="AN444" s="642"/>
      <c r="AO444" s="640"/>
      <c r="AP444" s="642"/>
      <c r="AQ444" s="634"/>
      <c r="AR444" s="636"/>
      <c r="AS444" s="638"/>
      <c r="AT444" s="634"/>
      <c r="AU444" s="636"/>
      <c r="AV444" s="638"/>
      <c r="AW444" s="634"/>
      <c r="AX444" s="636"/>
      <c r="AY444" s="638"/>
      <c r="AZ444" s="634"/>
      <c r="BA444" s="636"/>
      <c r="BB444" s="638"/>
      <c r="BC444" s="634"/>
      <c r="BD444" s="636"/>
      <c r="BE444" s="638"/>
      <c r="BF444" s="634"/>
      <c r="BG444" s="636"/>
      <c r="BH444" s="638"/>
      <c r="BI444" s="634"/>
      <c r="BJ444" s="636"/>
      <c r="BK444" s="638"/>
      <c r="BL444" s="634"/>
      <c r="BM444" s="636"/>
      <c r="BN444" s="638"/>
      <c r="BO444" s="634"/>
      <c r="BP444" s="636"/>
      <c r="BQ444" s="638"/>
      <c r="BR444" s="611"/>
      <c r="BS444" s="613"/>
    </row>
    <row r="445" spans="1:71" ht="15" hidden="1" customHeight="1" x14ac:dyDescent="0.25">
      <c r="A445" s="614" t="s">
        <v>217</v>
      </c>
      <c r="B445" s="617">
        <v>2211</v>
      </c>
      <c r="C445" s="620"/>
      <c r="D445" s="623" t="s">
        <v>218</v>
      </c>
      <c r="E445" s="626" t="s">
        <v>49</v>
      </c>
      <c r="F445" s="241" t="s">
        <v>41</v>
      </c>
      <c r="G445" s="208"/>
      <c r="H445" s="209" t="str">
        <f t="shared" ref="H445:H456" si="837">IF(G445&gt;0,G445,"")</f>
        <v/>
      </c>
      <c r="I445" s="208"/>
      <c r="J445" s="209" t="str">
        <f t="shared" ref="J445:J456" si="838">IF(I445&gt;0,I445,"")</f>
        <v/>
      </c>
      <c r="K445" s="208"/>
      <c r="L445" s="209" t="str">
        <f t="shared" ref="L445:L456" si="839">IF(K445&gt;0,K445,"")</f>
        <v/>
      </c>
      <c r="M445" s="208"/>
      <c r="N445" s="209" t="str">
        <f t="shared" ref="N445:N456" si="840">IF(M445&gt;0,M445,"")</f>
        <v/>
      </c>
      <c r="O445" s="208"/>
      <c r="P445" s="209" t="str">
        <f t="shared" ref="P445:P456" si="841">IF(O445&gt;0,O445,"")</f>
        <v/>
      </c>
      <c r="Q445" s="208"/>
      <c r="R445" s="209" t="str">
        <f t="shared" ref="R445:R456" si="842">IF(Q445&gt;0,Q445,"")</f>
        <v/>
      </c>
      <c r="S445" s="208"/>
      <c r="T445" s="209" t="str">
        <f t="shared" ref="T445:T456" si="843">IF(S445&gt;0,S445,"")</f>
        <v/>
      </c>
      <c r="U445" s="208"/>
      <c r="V445" s="209" t="str">
        <f t="shared" ref="V445:V456" si="844">IF(U445&gt;0,U445,"")</f>
        <v/>
      </c>
      <c r="W445" s="208"/>
      <c r="X445" s="209" t="str">
        <f t="shared" ref="X445:X456" si="845">IF(W445&gt;0,W445,"")</f>
        <v/>
      </c>
      <c r="Y445" s="208"/>
      <c r="Z445" s="209" t="str">
        <f t="shared" ref="Z445:Z456" si="846">IF(Y445&gt;0,Y445,"")</f>
        <v/>
      </c>
      <c r="AA445" s="208"/>
      <c r="AB445" s="209" t="str">
        <f t="shared" ref="AB445:AB456" si="847">IF(AA445&gt;0,AA445,"")</f>
        <v/>
      </c>
      <c r="AC445" s="208"/>
      <c r="AD445" s="209" t="str">
        <f t="shared" ref="AD445:AD456" si="848">IF(AC445&gt;0,AC445,"")</f>
        <v/>
      </c>
      <c r="AE445" s="208"/>
      <c r="AF445" s="209" t="str">
        <f t="shared" ref="AF445:AF456" si="849">IF(AE445&gt;0,AE445,"")</f>
        <v/>
      </c>
      <c r="AG445" s="208"/>
      <c r="AH445" s="209" t="str">
        <f t="shared" ref="AH445:AH456" si="850">IF(AG445&gt;0,AG445,"")</f>
        <v/>
      </c>
      <c r="AI445" s="208"/>
      <c r="AJ445" s="209" t="str">
        <f t="shared" ref="AJ445:AJ456" si="851">IF(AI445&gt;0,AI445,"")</f>
        <v/>
      </c>
      <c r="AK445" s="208"/>
      <c r="AL445" s="209" t="str">
        <f t="shared" ref="AL445:AL456" si="852">IF(AK445&gt;0,AK445,"")</f>
        <v/>
      </c>
      <c r="AM445" s="208"/>
      <c r="AN445" s="209" t="str">
        <f t="shared" ref="AN445:AN456" si="853">IF(AM445&gt;0,AM445,"")</f>
        <v/>
      </c>
      <c r="AO445" s="208"/>
      <c r="AP445" s="209" t="str">
        <f t="shared" ref="AP445:AP456" si="854">IF(AO445&gt;0,AO445,"")</f>
        <v/>
      </c>
      <c r="AQ445" s="229"/>
      <c r="AR445" s="225">
        <f t="shared" ref="AR445:AR456" si="855">AQ445-AS445</f>
        <v>0</v>
      </c>
      <c r="AS445" s="226"/>
      <c r="AT445" s="229"/>
      <c r="AU445" s="225">
        <f t="shared" ref="AU445:AU456" si="856">AT445-AV445</f>
        <v>0</v>
      </c>
      <c r="AV445" s="226"/>
      <c r="AW445" s="229"/>
      <c r="AX445" s="225">
        <f t="shared" ref="AX445:AX456" si="857">AW445-AY445</f>
        <v>0</v>
      </c>
      <c r="AY445" s="226"/>
      <c r="AZ445" s="229"/>
      <c r="BA445" s="225">
        <f t="shared" ref="BA445:BA456" si="858">AZ445-BB445</f>
        <v>0</v>
      </c>
      <c r="BB445" s="226"/>
      <c r="BC445" s="229"/>
      <c r="BD445" s="225">
        <f t="shared" ref="BD445:BD456" si="859">BC445-BE445</f>
        <v>0</v>
      </c>
      <c r="BE445" s="226"/>
      <c r="BF445" s="229"/>
      <c r="BG445" s="225">
        <f t="shared" ref="BG445:BG456" si="860">BF445-BH445</f>
        <v>0</v>
      </c>
      <c r="BH445" s="226"/>
      <c r="BI445" s="229"/>
      <c r="BJ445" s="225">
        <f t="shared" ref="BJ445:BJ456" si="861">BI445-BK445</f>
        <v>0</v>
      </c>
      <c r="BK445" s="226"/>
      <c r="BL445" s="229"/>
      <c r="BM445" s="225">
        <f t="shared" ref="BM445:BM456" si="862">BL445-BN445</f>
        <v>0</v>
      </c>
      <c r="BN445" s="226"/>
      <c r="BO445" s="229"/>
      <c r="BP445" s="225">
        <f t="shared" ref="BP445:BP456" si="863">BO445-BQ445</f>
        <v>0</v>
      </c>
      <c r="BQ445" s="226"/>
      <c r="BR445" s="249"/>
      <c r="BS445" s="213" t="s">
        <v>42</v>
      </c>
    </row>
    <row r="446" spans="1:71" ht="15" hidden="1" x14ac:dyDescent="0.25">
      <c r="A446" s="615"/>
      <c r="B446" s="618"/>
      <c r="C446" s="621"/>
      <c r="D446" s="624"/>
      <c r="E446" s="627"/>
      <c r="F446" s="242" t="s">
        <v>53</v>
      </c>
      <c r="G446" s="208"/>
      <c r="H446" s="214" t="str">
        <f t="shared" si="837"/>
        <v/>
      </c>
      <c r="I446" s="208"/>
      <c r="J446" s="214" t="str">
        <f t="shared" si="838"/>
        <v/>
      </c>
      <c r="K446" s="208"/>
      <c r="L446" s="214" t="str">
        <f t="shared" si="839"/>
        <v/>
      </c>
      <c r="M446" s="208"/>
      <c r="N446" s="214" t="str">
        <f t="shared" si="840"/>
        <v/>
      </c>
      <c r="O446" s="208"/>
      <c r="P446" s="214" t="str">
        <f t="shared" si="841"/>
        <v/>
      </c>
      <c r="Q446" s="208"/>
      <c r="R446" s="214" t="str">
        <f t="shared" si="842"/>
        <v/>
      </c>
      <c r="S446" s="208"/>
      <c r="T446" s="214" t="str">
        <f t="shared" si="843"/>
        <v/>
      </c>
      <c r="U446" s="208"/>
      <c r="V446" s="214" t="str">
        <f t="shared" si="844"/>
        <v/>
      </c>
      <c r="W446" s="208"/>
      <c r="X446" s="214" t="str">
        <f t="shared" si="845"/>
        <v/>
      </c>
      <c r="Y446" s="208"/>
      <c r="Z446" s="214" t="str">
        <f t="shared" si="846"/>
        <v/>
      </c>
      <c r="AA446" s="208"/>
      <c r="AB446" s="214" t="str">
        <f t="shared" si="847"/>
        <v/>
      </c>
      <c r="AC446" s="208"/>
      <c r="AD446" s="214" t="str">
        <f t="shared" si="848"/>
        <v/>
      </c>
      <c r="AE446" s="208"/>
      <c r="AF446" s="214" t="str">
        <f t="shared" si="849"/>
        <v/>
      </c>
      <c r="AG446" s="208"/>
      <c r="AH446" s="214" t="str">
        <f t="shared" si="850"/>
        <v/>
      </c>
      <c r="AI446" s="208"/>
      <c r="AJ446" s="214" t="str">
        <f t="shared" si="851"/>
        <v/>
      </c>
      <c r="AK446" s="208"/>
      <c r="AL446" s="214" t="str">
        <f t="shared" si="852"/>
        <v/>
      </c>
      <c r="AM446" s="208"/>
      <c r="AN446" s="214" t="str">
        <f t="shared" si="853"/>
        <v/>
      </c>
      <c r="AO446" s="208"/>
      <c r="AP446" s="214" t="str">
        <f t="shared" si="854"/>
        <v/>
      </c>
      <c r="AQ446" s="229">
        <v>300000</v>
      </c>
      <c r="AR446" s="227">
        <f t="shared" si="855"/>
        <v>3000</v>
      </c>
      <c r="AS446" s="228">
        <v>297000</v>
      </c>
      <c r="AT446" s="229"/>
      <c r="AU446" s="227">
        <f t="shared" si="856"/>
        <v>0</v>
      </c>
      <c r="AV446" s="228"/>
      <c r="AW446" s="229"/>
      <c r="AX446" s="227">
        <f t="shared" si="857"/>
        <v>0</v>
      </c>
      <c r="AY446" s="228"/>
      <c r="AZ446" s="229"/>
      <c r="BA446" s="227">
        <f t="shared" si="858"/>
        <v>0</v>
      </c>
      <c r="BB446" s="228"/>
      <c r="BC446" s="229"/>
      <c r="BD446" s="227">
        <f t="shared" si="859"/>
        <v>0</v>
      </c>
      <c r="BE446" s="228"/>
      <c r="BF446" s="229"/>
      <c r="BG446" s="227">
        <f t="shared" si="860"/>
        <v>0</v>
      </c>
      <c r="BH446" s="228"/>
      <c r="BI446" s="229"/>
      <c r="BJ446" s="227">
        <f t="shared" si="861"/>
        <v>0</v>
      </c>
      <c r="BK446" s="228"/>
      <c r="BL446" s="229"/>
      <c r="BM446" s="227">
        <f t="shared" si="862"/>
        <v>0</v>
      </c>
      <c r="BN446" s="228"/>
      <c r="BO446" s="229"/>
      <c r="BP446" s="227">
        <f t="shared" si="863"/>
        <v>0</v>
      </c>
      <c r="BQ446" s="228"/>
      <c r="BR446" s="249"/>
      <c r="BS446" s="629">
        <f>SUM(AQ445:AQ456,AT445:AT456,AW445:AW456,AZ445:AZ456,BC445:BC456,BR445:BR456)+SUM(AO445:AO456,AM445:AM456,AK445:AK456,AI445:AI456,AG445:AG456,AE445:AE456,AC445:AC456,AA445:AA456,Y445:Y456,W445:W456,U445:U456,S445:S456,Q443,Q445:Q456,O445:O456,M445:M456,K445:K456,I445:I456,G445:G456,Q443)</f>
        <v>300000</v>
      </c>
    </row>
    <row r="447" spans="1:71" ht="15" hidden="1" x14ac:dyDescent="0.25">
      <c r="A447" s="615"/>
      <c r="B447" s="618"/>
      <c r="C447" s="621"/>
      <c r="D447" s="624"/>
      <c r="E447" s="627"/>
      <c r="F447" s="242" t="s">
        <v>54</v>
      </c>
      <c r="G447" s="208"/>
      <c r="H447" s="214" t="str">
        <f t="shared" si="837"/>
        <v/>
      </c>
      <c r="I447" s="208"/>
      <c r="J447" s="214" t="str">
        <f t="shared" si="838"/>
        <v/>
      </c>
      <c r="K447" s="208"/>
      <c r="L447" s="214" t="str">
        <f t="shared" si="839"/>
        <v/>
      </c>
      <c r="M447" s="208"/>
      <c r="N447" s="214" t="str">
        <f t="shared" si="840"/>
        <v/>
      </c>
      <c r="O447" s="208"/>
      <c r="P447" s="214" t="str">
        <f t="shared" si="841"/>
        <v/>
      </c>
      <c r="Q447" s="208"/>
      <c r="R447" s="214" t="str">
        <f t="shared" si="842"/>
        <v/>
      </c>
      <c r="S447" s="208"/>
      <c r="T447" s="214" t="str">
        <f t="shared" si="843"/>
        <v/>
      </c>
      <c r="U447" s="208"/>
      <c r="V447" s="214" t="str">
        <f t="shared" si="844"/>
        <v/>
      </c>
      <c r="W447" s="208"/>
      <c r="X447" s="214" t="str">
        <f t="shared" si="845"/>
        <v/>
      </c>
      <c r="Y447" s="208"/>
      <c r="Z447" s="214" t="str">
        <f t="shared" si="846"/>
        <v/>
      </c>
      <c r="AA447" s="208"/>
      <c r="AB447" s="214" t="str">
        <f t="shared" si="847"/>
        <v/>
      </c>
      <c r="AC447" s="208"/>
      <c r="AD447" s="214" t="str">
        <f t="shared" si="848"/>
        <v/>
      </c>
      <c r="AE447" s="208"/>
      <c r="AF447" s="214" t="str">
        <f t="shared" si="849"/>
        <v/>
      </c>
      <c r="AG447" s="208"/>
      <c r="AH447" s="214" t="str">
        <f t="shared" si="850"/>
        <v/>
      </c>
      <c r="AI447" s="208"/>
      <c r="AJ447" s="214" t="str">
        <f t="shared" si="851"/>
        <v/>
      </c>
      <c r="AK447" s="208"/>
      <c r="AL447" s="214" t="str">
        <f t="shared" si="852"/>
        <v/>
      </c>
      <c r="AM447" s="208"/>
      <c r="AN447" s="214" t="str">
        <f t="shared" si="853"/>
        <v/>
      </c>
      <c r="AO447" s="208"/>
      <c r="AP447" s="214" t="str">
        <f t="shared" si="854"/>
        <v/>
      </c>
      <c r="AQ447" s="229"/>
      <c r="AR447" s="227">
        <f t="shared" si="855"/>
        <v>0</v>
      </c>
      <c r="AS447" s="228"/>
      <c r="AT447" s="229"/>
      <c r="AU447" s="227">
        <f t="shared" si="856"/>
        <v>0</v>
      </c>
      <c r="AV447" s="228"/>
      <c r="AW447" s="229"/>
      <c r="AX447" s="227">
        <f t="shared" si="857"/>
        <v>0</v>
      </c>
      <c r="AY447" s="228"/>
      <c r="AZ447" s="229"/>
      <c r="BA447" s="227">
        <f t="shared" si="858"/>
        <v>0</v>
      </c>
      <c r="BB447" s="228"/>
      <c r="BC447" s="229"/>
      <c r="BD447" s="227">
        <f t="shared" si="859"/>
        <v>0</v>
      </c>
      <c r="BE447" s="228"/>
      <c r="BF447" s="229"/>
      <c r="BG447" s="227">
        <f t="shared" si="860"/>
        <v>0</v>
      </c>
      <c r="BH447" s="228"/>
      <c r="BI447" s="229"/>
      <c r="BJ447" s="227">
        <f t="shared" si="861"/>
        <v>0</v>
      </c>
      <c r="BK447" s="228"/>
      <c r="BL447" s="229"/>
      <c r="BM447" s="227">
        <f t="shared" si="862"/>
        <v>0</v>
      </c>
      <c r="BN447" s="228"/>
      <c r="BO447" s="229"/>
      <c r="BP447" s="227">
        <f t="shared" si="863"/>
        <v>0</v>
      </c>
      <c r="BQ447" s="228"/>
      <c r="BR447" s="249"/>
      <c r="BS447" s="629"/>
    </row>
    <row r="448" spans="1:71" ht="15" hidden="1" x14ac:dyDescent="0.25">
      <c r="A448" s="615"/>
      <c r="B448" s="618"/>
      <c r="C448" s="621"/>
      <c r="D448" s="624"/>
      <c r="E448" s="627"/>
      <c r="F448" s="242" t="s">
        <v>55</v>
      </c>
      <c r="G448" s="208"/>
      <c r="H448" s="217" t="str">
        <f t="shared" si="837"/>
        <v/>
      </c>
      <c r="I448" s="208"/>
      <c r="J448" s="217" t="str">
        <f t="shared" si="838"/>
        <v/>
      </c>
      <c r="K448" s="208"/>
      <c r="L448" s="217" t="str">
        <f t="shared" si="839"/>
        <v/>
      </c>
      <c r="M448" s="208"/>
      <c r="N448" s="217" t="str">
        <f t="shared" si="840"/>
        <v/>
      </c>
      <c r="O448" s="208"/>
      <c r="P448" s="217" t="str">
        <f t="shared" si="841"/>
        <v/>
      </c>
      <c r="Q448" s="208"/>
      <c r="R448" s="217" t="str">
        <f t="shared" si="842"/>
        <v/>
      </c>
      <c r="S448" s="208"/>
      <c r="T448" s="217" t="str">
        <f t="shared" si="843"/>
        <v/>
      </c>
      <c r="U448" s="208"/>
      <c r="V448" s="217" t="str">
        <f t="shared" si="844"/>
        <v/>
      </c>
      <c r="W448" s="208"/>
      <c r="X448" s="217" t="str">
        <f t="shared" si="845"/>
        <v/>
      </c>
      <c r="Y448" s="208"/>
      <c r="Z448" s="217" t="str">
        <f t="shared" si="846"/>
        <v/>
      </c>
      <c r="AA448" s="208"/>
      <c r="AB448" s="217" t="str">
        <f t="shared" si="847"/>
        <v/>
      </c>
      <c r="AC448" s="208"/>
      <c r="AD448" s="217" t="str">
        <f t="shared" si="848"/>
        <v/>
      </c>
      <c r="AE448" s="208"/>
      <c r="AF448" s="217" t="str">
        <f t="shared" si="849"/>
        <v/>
      </c>
      <c r="AG448" s="208"/>
      <c r="AH448" s="217" t="str">
        <f t="shared" si="850"/>
        <v/>
      </c>
      <c r="AI448" s="208"/>
      <c r="AJ448" s="217" t="str">
        <f t="shared" si="851"/>
        <v/>
      </c>
      <c r="AK448" s="208"/>
      <c r="AL448" s="217" t="str">
        <f t="shared" si="852"/>
        <v/>
      </c>
      <c r="AM448" s="208"/>
      <c r="AN448" s="217" t="str">
        <f t="shared" si="853"/>
        <v/>
      </c>
      <c r="AO448" s="208"/>
      <c r="AP448" s="217" t="str">
        <f t="shared" si="854"/>
        <v/>
      </c>
      <c r="AQ448" s="229"/>
      <c r="AR448" s="227">
        <f t="shared" si="855"/>
        <v>0</v>
      </c>
      <c r="AS448" s="228"/>
      <c r="AT448" s="229"/>
      <c r="AU448" s="227">
        <f t="shared" si="856"/>
        <v>0</v>
      </c>
      <c r="AV448" s="228"/>
      <c r="AW448" s="229"/>
      <c r="AX448" s="227">
        <f t="shared" si="857"/>
        <v>0</v>
      </c>
      <c r="AY448" s="228"/>
      <c r="AZ448" s="229"/>
      <c r="BA448" s="227">
        <f t="shared" si="858"/>
        <v>0</v>
      </c>
      <c r="BB448" s="228"/>
      <c r="BC448" s="229"/>
      <c r="BD448" s="227">
        <f t="shared" si="859"/>
        <v>0</v>
      </c>
      <c r="BE448" s="228"/>
      <c r="BF448" s="229"/>
      <c r="BG448" s="227">
        <f t="shared" si="860"/>
        <v>0</v>
      </c>
      <c r="BH448" s="228"/>
      <c r="BI448" s="229"/>
      <c r="BJ448" s="227">
        <f t="shared" si="861"/>
        <v>0</v>
      </c>
      <c r="BK448" s="228"/>
      <c r="BL448" s="229"/>
      <c r="BM448" s="227">
        <f t="shared" si="862"/>
        <v>0</v>
      </c>
      <c r="BN448" s="228"/>
      <c r="BO448" s="229"/>
      <c r="BP448" s="227">
        <f t="shared" si="863"/>
        <v>0</v>
      </c>
      <c r="BQ448" s="228"/>
      <c r="BR448" s="249"/>
      <c r="BS448" s="218" t="s">
        <v>43</v>
      </c>
    </row>
    <row r="449" spans="1:71" ht="15" hidden="1" x14ac:dyDescent="0.25">
      <c r="A449" s="615"/>
      <c r="B449" s="618"/>
      <c r="C449" s="621"/>
      <c r="D449" s="624"/>
      <c r="E449" s="627"/>
      <c r="F449" s="242" t="s">
        <v>56</v>
      </c>
      <c r="G449" s="208"/>
      <c r="H449" s="217" t="str">
        <f t="shared" si="837"/>
        <v/>
      </c>
      <c r="I449" s="208"/>
      <c r="J449" s="217" t="str">
        <f t="shared" si="838"/>
        <v/>
      </c>
      <c r="K449" s="208"/>
      <c r="L449" s="217" t="str">
        <f t="shared" si="839"/>
        <v/>
      </c>
      <c r="M449" s="208"/>
      <c r="N449" s="217" t="str">
        <f t="shared" si="840"/>
        <v/>
      </c>
      <c r="O449" s="208"/>
      <c r="P449" s="217" t="str">
        <f t="shared" si="841"/>
        <v/>
      </c>
      <c r="Q449" s="208"/>
      <c r="R449" s="217" t="str">
        <f t="shared" si="842"/>
        <v/>
      </c>
      <c r="S449" s="208"/>
      <c r="T449" s="217" t="str">
        <f t="shared" si="843"/>
        <v/>
      </c>
      <c r="U449" s="208"/>
      <c r="V449" s="217" t="str">
        <f t="shared" si="844"/>
        <v/>
      </c>
      <c r="W449" s="208"/>
      <c r="X449" s="217" t="str">
        <f t="shared" si="845"/>
        <v/>
      </c>
      <c r="Y449" s="208"/>
      <c r="Z449" s="217" t="str">
        <f t="shared" si="846"/>
        <v/>
      </c>
      <c r="AA449" s="208"/>
      <c r="AB449" s="217" t="str">
        <f t="shared" si="847"/>
        <v/>
      </c>
      <c r="AC449" s="208"/>
      <c r="AD449" s="217" t="str">
        <f t="shared" si="848"/>
        <v/>
      </c>
      <c r="AE449" s="208"/>
      <c r="AF449" s="217" t="str">
        <f t="shared" si="849"/>
        <v/>
      </c>
      <c r="AG449" s="208"/>
      <c r="AH449" s="217" t="str">
        <f t="shared" si="850"/>
        <v/>
      </c>
      <c r="AI449" s="208"/>
      <c r="AJ449" s="217" t="str">
        <f t="shared" si="851"/>
        <v/>
      </c>
      <c r="AK449" s="208"/>
      <c r="AL449" s="217" t="str">
        <f t="shared" si="852"/>
        <v/>
      </c>
      <c r="AM449" s="208"/>
      <c r="AN449" s="217" t="str">
        <f t="shared" si="853"/>
        <v/>
      </c>
      <c r="AO449" s="208"/>
      <c r="AP449" s="217" t="str">
        <f t="shared" si="854"/>
        <v/>
      </c>
      <c r="AQ449" s="229"/>
      <c r="AR449" s="227">
        <f t="shared" si="855"/>
        <v>0</v>
      </c>
      <c r="AS449" s="228"/>
      <c r="AT449" s="229"/>
      <c r="AU449" s="227">
        <f t="shared" si="856"/>
        <v>0</v>
      </c>
      <c r="AV449" s="228"/>
      <c r="AW449" s="229"/>
      <c r="AX449" s="227">
        <f t="shared" si="857"/>
        <v>0</v>
      </c>
      <c r="AY449" s="228"/>
      <c r="AZ449" s="229"/>
      <c r="BA449" s="227">
        <f t="shared" si="858"/>
        <v>0</v>
      </c>
      <c r="BB449" s="228"/>
      <c r="BC449" s="229"/>
      <c r="BD449" s="227">
        <f t="shared" si="859"/>
        <v>0</v>
      </c>
      <c r="BE449" s="228"/>
      <c r="BF449" s="229"/>
      <c r="BG449" s="227">
        <f t="shared" si="860"/>
        <v>0</v>
      </c>
      <c r="BH449" s="228"/>
      <c r="BI449" s="229"/>
      <c r="BJ449" s="227">
        <f t="shared" si="861"/>
        <v>0</v>
      </c>
      <c r="BK449" s="228"/>
      <c r="BL449" s="229"/>
      <c r="BM449" s="227">
        <f t="shared" si="862"/>
        <v>0</v>
      </c>
      <c r="BN449" s="228"/>
      <c r="BO449" s="229"/>
      <c r="BP449" s="227">
        <f t="shared" si="863"/>
        <v>0</v>
      </c>
      <c r="BQ449" s="228"/>
      <c r="BR449" s="249"/>
      <c r="BS449" s="629">
        <f>SUM(AR445:AR456,AU445:AU456,AX445:AX456,BA445:BA456,BD445:BD456)</f>
        <v>3000</v>
      </c>
    </row>
    <row r="450" spans="1:71" ht="15" hidden="1" x14ac:dyDescent="0.25">
      <c r="A450" s="615"/>
      <c r="B450" s="618"/>
      <c r="C450" s="621"/>
      <c r="D450" s="624"/>
      <c r="E450" s="627"/>
      <c r="F450" s="242" t="s">
        <v>57</v>
      </c>
      <c r="G450" s="208"/>
      <c r="H450" s="214" t="str">
        <f t="shared" si="837"/>
        <v/>
      </c>
      <c r="I450" s="208"/>
      <c r="J450" s="214" t="str">
        <f t="shared" si="838"/>
        <v/>
      </c>
      <c r="K450" s="208"/>
      <c r="L450" s="214" t="str">
        <f t="shared" si="839"/>
        <v/>
      </c>
      <c r="M450" s="208"/>
      <c r="N450" s="214" t="str">
        <f t="shared" si="840"/>
        <v/>
      </c>
      <c r="O450" s="208"/>
      <c r="P450" s="214" t="str">
        <f t="shared" si="841"/>
        <v/>
      </c>
      <c r="Q450" s="208"/>
      <c r="R450" s="214" t="str">
        <f t="shared" si="842"/>
        <v/>
      </c>
      <c r="S450" s="208"/>
      <c r="T450" s="214" t="str">
        <f t="shared" si="843"/>
        <v/>
      </c>
      <c r="U450" s="208"/>
      <c r="V450" s="214" t="str">
        <f t="shared" si="844"/>
        <v/>
      </c>
      <c r="W450" s="208"/>
      <c r="X450" s="214" t="str">
        <f t="shared" si="845"/>
        <v/>
      </c>
      <c r="Y450" s="208"/>
      <c r="Z450" s="214" t="str">
        <f t="shared" si="846"/>
        <v/>
      </c>
      <c r="AA450" s="208"/>
      <c r="AB450" s="214" t="str">
        <f t="shared" si="847"/>
        <v/>
      </c>
      <c r="AC450" s="208"/>
      <c r="AD450" s="214" t="str">
        <f t="shared" si="848"/>
        <v/>
      </c>
      <c r="AE450" s="208"/>
      <c r="AF450" s="214" t="str">
        <f t="shared" si="849"/>
        <v/>
      </c>
      <c r="AG450" s="208"/>
      <c r="AH450" s="214" t="str">
        <f t="shared" si="850"/>
        <v/>
      </c>
      <c r="AI450" s="208"/>
      <c r="AJ450" s="214" t="str">
        <f t="shared" si="851"/>
        <v/>
      </c>
      <c r="AK450" s="208"/>
      <c r="AL450" s="214" t="str">
        <f t="shared" si="852"/>
        <v/>
      </c>
      <c r="AM450" s="208"/>
      <c r="AN450" s="214" t="str">
        <f t="shared" si="853"/>
        <v/>
      </c>
      <c r="AO450" s="208"/>
      <c r="AP450" s="214" t="str">
        <f t="shared" si="854"/>
        <v/>
      </c>
      <c r="AQ450" s="229"/>
      <c r="AR450" s="227">
        <f t="shared" si="855"/>
        <v>0</v>
      </c>
      <c r="AS450" s="228"/>
      <c r="AT450" s="229"/>
      <c r="AU450" s="227">
        <f t="shared" si="856"/>
        <v>0</v>
      </c>
      <c r="AV450" s="228"/>
      <c r="AW450" s="229"/>
      <c r="AX450" s="227">
        <f t="shared" si="857"/>
        <v>0</v>
      </c>
      <c r="AY450" s="228"/>
      <c r="AZ450" s="229"/>
      <c r="BA450" s="227">
        <f t="shared" si="858"/>
        <v>0</v>
      </c>
      <c r="BB450" s="228"/>
      <c r="BC450" s="229"/>
      <c r="BD450" s="227">
        <f t="shared" si="859"/>
        <v>0</v>
      </c>
      <c r="BE450" s="228"/>
      <c r="BF450" s="229"/>
      <c r="BG450" s="227">
        <f t="shared" si="860"/>
        <v>0</v>
      </c>
      <c r="BH450" s="228"/>
      <c r="BI450" s="229"/>
      <c r="BJ450" s="227">
        <f t="shared" si="861"/>
        <v>0</v>
      </c>
      <c r="BK450" s="228"/>
      <c r="BL450" s="229"/>
      <c r="BM450" s="227">
        <f t="shared" si="862"/>
        <v>0</v>
      </c>
      <c r="BN450" s="228"/>
      <c r="BO450" s="229"/>
      <c r="BP450" s="227">
        <f t="shared" si="863"/>
        <v>0</v>
      </c>
      <c r="BQ450" s="228"/>
      <c r="BR450" s="249"/>
      <c r="BS450" s="630"/>
    </row>
    <row r="451" spans="1:71" ht="15" hidden="1" x14ac:dyDescent="0.25">
      <c r="A451" s="615"/>
      <c r="B451" s="618"/>
      <c r="C451" s="621"/>
      <c r="D451" s="624"/>
      <c r="E451" s="627"/>
      <c r="F451" s="242" t="s">
        <v>58</v>
      </c>
      <c r="G451" s="208"/>
      <c r="H451" s="214" t="str">
        <f t="shared" si="837"/>
        <v/>
      </c>
      <c r="I451" s="208"/>
      <c r="J451" s="214" t="str">
        <f t="shared" si="838"/>
        <v/>
      </c>
      <c r="K451" s="208"/>
      <c r="L451" s="214" t="str">
        <f t="shared" si="839"/>
        <v/>
      </c>
      <c r="M451" s="208"/>
      <c r="N451" s="214" t="str">
        <f t="shared" si="840"/>
        <v/>
      </c>
      <c r="O451" s="208"/>
      <c r="P451" s="214" t="str">
        <f t="shared" si="841"/>
        <v/>
      </c>
      <c r="Q451" s="208"/>
      <c r="R451" s="214" t="str">
        <f t="shared" si="842"/>
        <v/>
      </c>
      <c r="S451" s="208"/>
      <c r="T451" s="214" t="str">
        <f t="shared" si="843"/>
        <v/>
      </c>
      <c r="U451" s="208"/>
      <c r="V451" s="214" t="str">
        <f t="shared" si="844"/>
        <v/>
      </c>
      <c r="W451" s="208"/>
      <c r="X451" s="214" t="str">
        <f t="shared" si="845"/>
        <v/>
      </c>
      <c r="Y451" s="208"/>
      <c r="Z451" s="214" t="str">
        <f t="shared" si="846"/>
        <v/>
      </c>
      <c r="AA451" s="208"/>
      <c r="AB451" s="214" t="str">
        <f t="shared" si="847"/>
        <v/>
      </c>
      <c r="AC451" s="208"/>
      <c r="AD451" s="214" t="str">
        <f t="shared" si="848"/>
        <v/>
      </c>
      <c r="AE451" s="208"/>
      <c r="AF451" s="214" t="str">
        <f t="shared" si="849"/>
        <v/>
      </c>
      <c r="AG451" s="208"/>
      <c r="AH451" s="214" t="str">
        <f t="shared" si="850"/>
        <v/>
      </c>
      <c r="AI451" s="208"/>
      <c r="AJ451" s="214" t="str">
        <f t="shared" si="851"/>
        <v/>
      </c>
      <c r="AK451" s="208"/>
      <c r="AL451" s="214" t="str">
        <f t="shared" si="852"/>
        <v/>
      </c>
      <c r="AM451" s="208"/>
      <c r="AN451" s="214" t="str">
        <f t="shared" si="853"/>
        <v/>
      </c>
      <c r="AO451" s="208"/>
      <c r="AP451" s="214" t="str">
        <f t="shared" si="854"/>
        <v/>
      </c>
      <c r="AQ451" s="229"/>
      <c r="AR451" s="227">
        <f t="shared" si="855"/>
        <v>0</v>
      </c>
      <c r="AS451" s="228"/>
      <c r="AT451" s="229"/>
      <c r="AU451" s="227">
        <f t="shared" si="856"/>
        <v>0</v>
      </c>
      <c r="AV451" s="228"/>
      <c r="AW451" s="229"/>
      <c r="AX451" s="227">
        <f t="shared" si="857"/>
        <v>0</v>
      </c>
      <c r="AY451" s="228"/>
      <c r="AZ451" s="229"/>
      <c r="BA451" s="227">
        <f t="shared" si="858"/>
        <v>0</v>
      </c>
      <c r="BB451" s="228"/>
      <c r="BC451" s="229"/>
      <c r="BD451" s="227">
        <f t="shared" si="859"/>
        <v>0</v>
      </c>
      <c r="BE451" s="228"/>
      <c r="BF451" s="229"/>
      <c r="BG451" s="227">
        <f t="shared" si="860"/>
        <v>0</v>
      </c>
      <c r="BH451" s="228"/>
      <c r="BI451" s="229"/>
      <c r="BJ451" s="227">
        <f t="shared" si="861"/>
        <v>0</v>
      </c>
      <c r="BK451" s="228"/>
      <c r="BL451" s="229"/>
      <c r="BM451" s="227">
        <f t="shared" si="862"/>
        <v>0</v>
      </c>
      <c r="BN451" s="228"/>
      <c r="BO451" s="229"/>
      <c r="BP451" s="227">
        <f t="shared" si="863"/>
        <v>0</v>
      </c>
      <c r="BQ451" s="228"/>
      <c r="BR451" s="249"/>
      <c r="BS451" s="218" t="s">
        <v>44</v>
      </c>
    </row>
    <row r="452" spans="1:71" ht="15" hidden="1" x14ac:dyDescent="0.25">
      <c r="A452" s="615"/>
      <c r="B452" s="618"/>
      <c r="C452" s="621"/>
      <c r="D452" s="624"/>
      <c r="E452" s="627"/>
      <c r="F452" s="242" t="s">
        <v>59</v>
      </c>
      <c r="G452" s="208"/>
      <c r="H452" s="214" t="str">
        <f t="shared" si="837"/>
        <v/>
      </c>
      <c r="I452" s="208"/>
      <c r="J452" s="214" t="str">
        <f t="shared" si="838"/>
        <v/>
      </c>
      <c r="K452" s="208"/>
      <c r="L452" s="214" t="str">
        <f t="shared" si="839"/>
        <v/>
      </c>
      <c r="M452" s="208"/>
      <c r="N452" s="214" t="str">
        <f t="shared" si="840"/>
        <v/>
      </c>
      <c r="O452" s="208"/>
      <c r="P452" s="214" t="str">
        <f t="shared" si="841"/>
        <v/>
      </c>
      <c r="Q452" s="208"/>
      <c r="R452" s="214" t="str">
        <f t="shared" si="842"/>
        <v/>
      </c>
      <c r="S452" s="208"/>
      <c r="T452" s="214" t="str">
        <f t="shared" si="843"/>
        <v/>
      </c>
      <c r="U452" s="208"/>
      <c r="V452" s="214" t="str">
        <f t="shared" si="844"/>
        <v/>
      </c>
      <c r="W452" s="208"/>
      <c r="X452" s="214" t="str">
        <f t="shared" si="845"/>
        <v/>
      </c>
      <c r="Y452" s="208"/>
      <c r="Z452" s="214" t="str">
        <f t="shared" si="846"/>
        <v/>
      </c>
      <c r="AA452" s="208"/>
      <c r="AB452" s="214" t="str">
        <f t="shared" si="847"/>
        <v/>
      </c>
      <c r="AC452" s="208"/>
      <c r="AD452" s="214" t="str">
        <f t="shared" si="848"/>
        <v/>
      </c>
      <c r="AE452" s="208"/>
      <c r="AF452" s="214" t="str">
        <f t="shared" si="849"/>
        <v/>
      </c>
      <c r="AG452" s="208"/>
      <c r="AH452" s="214" t="str">
        <f t="shared" si="850"/>
        <v/>
      </c>
      <c r="AI452" s="208"/>
      <c r="AJ452" s="214" t="str">
        <f t="shared" si="851"/>
        <v/>
      </c>
      <c r="AK452" s="208"/>
      <c r="AL452" s="214" t="str">
        <f t="shared" si="852"/>
        <v/>
      </c>
      <c r="AM452" s="208"/>
      <c r="AN452" s="214" t="str">
        <f t="shared" si="853"/>
        <v/>
      </c>
      <c r="AO452" s="208"/>
      <c r="AP452" s="214" t="str">
        <f t="shared" si="854"/>
        <v/>
      </c>
      <c r="AQ452" s="229"/>
      <c r="AR452" s="227">
        <f t="shared" si="855"/>
        <v>0</v>
      </c>
      <c r="AS452" s="228"/>
      <c r="AT452" s="229"/>
      <c r="AU452" s="227">
        <f t="shared" si="856"/>
        <v>0</v>
      </c>
      <c r="AV452" s="228"/>
      <c r="AW452" s="229"/>
      <c r="AX452" s="227">
        <f t="shared" si="857"/>
        <v>0</v>
      </c>
      <c r="AY452" s="228"/>
      <c r="AZ452" s="229"/>
      <c r="BA452" s="227">
        <f t="shared" si="858"/>
        <v>0</v>
      </c>
      <c r="BB452" s="228"/>
      <c r="BC452" s="229"/>
      <c r="BD452" s="227">
        <f t="shared" si="859"/>
        <v>0</v>
      </c>
      <c r="BE452" s="228"/>
      <c r="BF452" s="229"/>
      <c r="BG452" s="227">
        <f t="shared" si="860"/>
        <v>0</v>
      </c>
      <c r="BH452" s="228"/>
      <c r="BI452" s="229"/>
      <c r="BJ452" s="227">
        <f t="shared" si="861"/>
        <v>0</v>
      </c>
      <c r="BK452" s="228"/>
      <c r="BL452" s="229"/>
      <c r="BM452" s="227">
        <f t="shared" si="862"/>
        <v>0</v>
      </c>
      <c r="BN452" s="228"/>
      <c r="BO452" s="229"/>
      <c r="BP452" s="227">
        <f t="shared" si="863"/>
        <v>0</v>
      </c>
      <c r="BQ452" s="228"/>
      <c r="BR452" s="249"/>
      <c r="BS452" s="629">
        <f>SUM(AS445:AS456,AV445:AV456,AY445:AY456,BB445:BB456,BE445:BE456)+SUM(AP445:AP456,AN445:AN456,AL445:AL456,AJ445:AJ456,AH445:AH456,AF445:AF456,AD445:AD456,AB445:AB456,Z445:Z456,X445:X456,V445:V456,T445:T456,R445:R456,P445:P456,N445:N456,L445:L456,J445:J456,H445:H456)</f>
        <v>297000</v>
      </c>
    </row>
    <row r="453" spans="1:71" ht="15" hidden="1" x14ac:dyDescent="0.25">
      <c r="A453" s="615"/>
      <c r="B453" s="618"/>
      <c r="C453" s="621"/>
      <c r="D453" s="624"/>
      <c r="E453" s="627"/>
      <c r="F453" s="242" t="s">
        <v>60</v>
      </c>
      <c r="G453" s="208"/>
      <c r="H453" s="214" t="str">
        <f t="shared" si="837"/>
        <v/>
      </c>
      <c r="I453" s="208"/>
      <c r="J453" s="214" t="str">
        <f t="shared" si="838"/>
        <v/>
      </c>
      <c r="K453" s="208"/>
      <c r="L453" s="214" t="str">
        <f t="shared" si="839"/>
        <v/>
      </c>
      <c r="M453" s="208"/>
      <c r="N453" s="214" t="str">
        <f t="shared" si="840"/>
        <v/>
      </c>
      <c r="O453" s="208"/>
      <c r="P453" s="214" t="str">
        <f t="shared" si="841"/>
        <v/>
      </c>
      <c r="Q453" s="208"/>
      <c r="R453" s="214" t="str">
        <f t="shared" si="842"/>
        <v/>
      </c>
      <c r="S453" s="208"/>
      <c r="T453" s="214" t="str">
        <f t="shared" si="843"/>
        <v/>
      </c>
      <c r="U453" s="208"/>
      <c r="V453" s="214" t="str">
        <f t="shared" si="844"/>
        <v/>
      </c>
      <c r="W453" s="208"/>
      <c r="X453" s="214" t="str">
        <f t="shared" si="845"/>
        <v/>
      </c>
      <c r="Y453" s="208"/>
      <c r="Z453" s="214" t="str">
        <f t="shared" si="846"/>
        <v/>
      </c>
      <c r="AA453" s="208"/>
      <c r="AB453" s="214" t="str">
        <f t="shared" si="847"/>
        <v/>
      </c>
      <c r="AC453" s="208"/>
      <c r="AD453" s="214" t="str">
        <f t="shared" si="848"/>
        <v/>
      </c>
      <c r="AE453" s="208"/>
      <c r="AF453" s="214" t="str">
        <f t="shared" si="849"/>
        <v/>
      </c>
      <c r="AG453" s="208"/>
      <c r="AH453" s="214" t="str">
        <f t="shared" si="850"/>
        <v/>
      </c>
      <c r="AI453" s="208"/>
      <c r="AJ453" s="214" t="str">
        <f t="shared" si="851"/>
        <v/>
      </c>
      <c r="AK453" s="208"/>
      <c r="AL453" s="214" t="str">
        <f t="shared" si="852"/>
        <v/>
      </c>
      <c r="AM453" s="208"/>
      <c r="AN453" s="214" t="str">
        <f t="shared" si="853"/>
        <v/>
      </c>
      <c r="AO453" s="208"/>
      <c r="AP453" s="214" t="str">
        <f t="shared" si="854"/>
        <v/>
      </c>
      <c r="AQ453" s="229"/>
      <c r="AR453" s="227">
        <f t="shared" si="855"/>
        <v>0</v>
      </c>
      <c r="AS453" s="228"/>
      <c r="AT453" s="229"/>
      <c r="AU453" s="227">
        <f t="shared" si="856"/>
        <v>0</v>
      </c>
      <c r="AV453" s="228"/>
      <c r="AW453" s="229"/>
      <c r="AX453" s="227">
        <f t="shared" si="857"/>
        <v>0</v>
      </c>
      <c r="AY453" s="228"/>
      <c r="AZ453" s="229"/>
      <c r="BA453" s="227">
        <f t="shared" si="858"/>
        <v>0</v>
      </c>
      <c r="BB453" s="228"/>
      <c r="BC453" s="229"/>
      <c r="BD453" s="227">
        <f t="shared" si="859"/>
        <v>0</v>
      </c>
      <c r="BE453" s="228"/>
      <c r="BF453" s="229"/>
      <c r="BG453" s="227">
        <f t="shared" si="860"/>
        <v>0</v>
      </c>
      <c r="BH453" s="228"/>
      <c r="BI453" s="229"/>
      <c r="BJ453" s="227">
        <f t="shared" si="861"/>
        <v>0</v>
      </c>
      <c r="BK453" s="228"/>
      <c r="BL453" s="229"/>
      <c r="BM453" s="227">
        <f t="shared" si="862"/>
        <v>0</v>
      </c>
      <c r="BN453" s="228"/>
      <c r="BO453" s="229"/>
      <c r="BP453" s="227">
        <f t="shared" si="863"/>
        <v>0</v>
      </c>
      <c r="BQ453" s="228"/>
      <c r="BR453" s="249"/>
      <c r="BS453" s="629"/>
    </row>
    <row r="454" spans="1:71" ht="15" hidden="1" x14ac:dyDescent="0.25">
      <c r="A454" s="615"/>
      <c r="B454" s="618"/>
      <c r="C454" s="621"/>
      <c r="D454" s="624"/>
      <c r="E454" s="627"/>
      <c r="F454" s="242" t="s">
        <v>61</v>
      </c>
      <c r="G454" s="208"/>
      <c r="H454" s="217" t="str">
        <f t="shared" si="837"/>
        <v/>
      </c>
      <c r="I454" s="208"/>
      <c r="J454" s="217" t="str">
        <f t="shared" si="838"/>
        <v/>
      </c>
      <c r="K454" s="208"/>
      <c r="L454" s="217" t="str">
        <f t="shared" si="839"/>
        <v/>
      </c>
      <c r="M454" s="208"/>
      <c r="N454" s="217" t="str">
        <f t="shared" si="840"/>
        <v/>
      </c>
      <c r="O454" s="208"/>
      <c r="P454" s="217" t="str">
        <f t="shared" si="841"/>
        <v/>
      </c>
      <c r="Q454" s="208"/>
      <c r="R454" s="217" t="str">
        <f t="shared" si="842"/>
        <v/>
      </c>
      <c r="S454" s="208"/>
      <c r="T454" s="217" t="str">
        <f t="shared" si="843"/>
        <v/>
      </c>
      <c r="U454" s="208"/>
      <c r="V454" s="217" t="str">
        <f t="shared" si="844"/>
        <v/>
      </c>
      <c r="W454" s="208"/>
      <c r="X454" s="217" t="str">
        <f t="shared" si="845"/>
        <v/>
      </c>
      <c r="Y454" s="208"/>
      <c r="Z454" s="217" t="str">
        <f t="shared" si="846"/>
        <v/>
      </c>
      <c r="AA454" s="208"/>
      <c r="AB454" s="217" t="str">
        <f t="shared" si="847"/>
        <v/>
      </c>
      <c r="AC454" s="208"/>
      <c r="AD454" s="217" t="str">
        <f t="shared" si="848"/>
        <v/>
      </c>
      <c r="AE454" s="208"/>
      <c r="AF454" s="217" t="str">
        <f t="shared" si="849"/>
        <v/>
      </c>
      <c r="AG454" s="208"/>
      <c r="AH454" s="217" t="str">
        <f t="shared" si="850"/>
        <v/>
      </c>
      <c r="AI454" s="208"/>
      <c r="AJ454" s="217" t="str">
        <f t="shared" si="851"/>
        <v/>
      </c>
      <c r="AK454" s="208"/>
      <c r="AL454" s="217" t="str">
        <f t="shared" si="852"/>
        <v/>
      </c>
      <c r="AM454" s="208"/>
      <c r="AN454" s="217" t="str">
        <f t="shared" si="853"/>
        <v/>
      </c>
      <c r="AO454" s="208"/>
      <c r="AP454" s="217" t="str">
        <f t="shared" si="854"/>
        <v/>
      </c>
      <c r="AQ454" s="229"/>
      <c r="AR454" s="227">
        <f t="shared" si="855"/>
        <v>0</v>
      </c>
      <c r="AS454" s="228"/>
      <c r="AT454" s="229"/>
      <c r="AU454" s="227">
        <f t="shared" si="856"/>
        <v>0</v>
      </c>
      <c r="AV454" s="228"/>
      <c r="AW454" s="229"/>
      <c r="AX454" s="227">
        <f t="shared" si="857"/>
        <v>0</v>
      </c>
      <c r="AY454" s="228"/>
      <c r="AZ454" s="229"/>
      <c r="BA454" s="227">
        <f t="shared" si="858"/>
        <v>0</v>
      </c>
      <c r="BB454" s="228"/>
      <c r="BC454" s="229"/>
      <c r="BD454" s="227">
        <f t="shared" si="859"/>
        <v>0</v>
      </c>
      <c r="BE454" s="228"/>
      <c r="BF454" s="229"/>
      <c r="BG454" s="227">
        <f t="shared" si="860"/>
        <v>0</v>
      </c>
      <c r="BH454" s="228"/>
      <c r="BI454" s="229"/>
      <c r="BJ454" s="227">
        <f t="shared" si="861"/>
        <v>0</v>
      </c>
      <c r="BK454" s="228"/>
      <c r="BL454" s="229"/>
      <c r="BM454" s="227">
        <f t="shared" si="862"/>
        <v>0</v>
      </c>
      <c r="BN454" s="228"/>
      <c r="BO454" s="229"/>
      <c r="BP454" s="227">
        <f t="shared" si="863"/>
        <v>0</v>
      </c>
      <c r="BQ454" s="228"/>
      <c r="BR454" s="249"/>
      <c r="BS454" s="218" t="s">
        <v>62</v>
      </c>
    </row>
    <row r="455" spans="1:71" ht="15" hidden="1" x14ac:dyDescent="0.25">
      <c r="A455" s="615"/>
      <c r="B455" s="618"/>
      <c r="C455" s="621"/>
      <c r="D455" s="624"/>
      <c r="E455" s="627"/>
      <c r="F455" s="242" t="s">
        <v>63</v>
      </c>
      <c r="G455" s="208"/>
      <c r="H455" s="214" t="str">
        <f t="shared" si="837"/>
        <v/>
      </c>
      <c r="I455" s="208"/>
      <c r="J455" s="214" t="str">
        <f t="shared" si="838"/>
        <v/>
      </c>
      <c r="K455" s="208"/>
      <c r="L455" s="214" t="str">
        <f t="shared" si="839"/>
        <v/>
      </c>
      <c r="M455" s="208"/>
      <c r="N455" s="214" t="str">
        <f t="shared" si="840"/>
        <v/>
      </c>
      <c r="O455" s="208"/>
      <c r="P455" s="214" t="str">
        <f t="shared" si="841"/>
        <v/>
      </c>
      <c r="Q455" s="208"/>
      <c r="R455" s="214" t="str">
        <f t="shared" si="842"/>
        <v/>
      </c>
      <c r="S455" s="208"/>
      <c r="T455" s="214" t="str">
        <f t="shared" si="843"/>
        <v/>
      </c>
      <c r="U455" s="208"/>
      <c r="V455" s="214" t="str">
        <f t="shared" si="844"/>
        <v/>
      </c>
      <c r="W455" s="208"/>
      <c r="X455" s="214" t="str">
        <f t="shared" si="845"/>
        <v/>
      </c>
      <c r="Y455" s="208"/>
      <c r="Z455" s="214" t="str">
        <f t="shared" si="846"/>
        <v/>
      </c>
      <c r="AA455" s="208"/>
      <c r="AB455" s="214" t="str">
        <f t="shared" si="847"/>
        <v/>
      </c>
      <c r="AC455" s="208"/>
      <c r="AD455" s="214" t="str">
        <f t="shared" si="848"/>
        <v/>
      </c>
      <c r="AE455" s="208"/>
      <c r="AF455" s="214" t="str">
        <f t="shared" si="849"/>
        <v/>
      </c>
      <c r="AG455" s="208"/>
      <c r="AH455" s="214" t="str">
        <f t="shared" si="850"/>
        <v/>
      </c>
      <c r="AI455" s="208"/>
      <c r="AJ455" s="214" t="str">
        <f t="shared" si="851"/>
        <v/>
      </c>
      <c r="AK455" s="208"/>
      <c r="AL455" s="214" t="str">
        <f t="shared" si="852"/>
        <v/>
      </c>
      <c r="AM455" s="208"/>
      <c r="AN455" s="214" t="str">
        <f t="shared" si="853"/>
        <v/>
      </c>
      <c r="AO455" s="208"/>
      <c r="AP455" s="214" t="str">
        <f t="shared" si="854"/>
        <v/>
      </c>
      <c r="AQ455" s="229"/>
      <c r="AR455" s="227">
        <f t="shared" si="855"/>
        <v>0</v>
      </c>
      <c r="AS455" s="228"/>
      <c r="AT455" s="229"/>
      <c r="AU455" s="227">
        <f t="shared" si="856"/>
        <v>0</v>
      </c>
      <c r="AV455" s="228"/>
      <c r="AW455" s="229"/>
      <c r="AX455" s="227">
        <f t="shared" si="857"/>
        <v>0</v>
      </c>
      <c r="AY455" s="228"/>
      <c r="AZ455" s="229"/>
      <c r="BA455" s="227">
        <f t="shared" si="858"/>
        <v>0</v>
      </c>
      <c r="BB455" s="228"/>
      <c r="BC455" s="229"/>
      <c r="BD455" s="227">
        <f t="shared" si="859"/>
        <v>0</v>
      </c>
      <c r="BE455" s="228"/>
      <c r="BF455" s="229"/>
      <c r="BG455" s="227">
        <f t="shared" si="860"/>
        <v>0</v>
      </c>
      <c r="BH455" s="228"/>
      <c r="BI455" s="229"/>
      <c r="BJ455" s="227">
        <f t="shared" si="861"/>
        <v>0</v>
      </c>
      <c r="BK455" s="228"/>
      <c r="BL455" s="229"/>
      <c r="BM455" s="227">
        <f t="shared" si="862"/>
        <v>0</v>
      </c>
      <c r="BN455" s="228"/>
      <c r="BO455" s="229"/>
      <c r="BP455" s="227">
        <f t="shared" si="863"/>
        <v>0</v>
      </c>
      <c r="BQ455" s="228"/>
      <c r="BR455" s="249"/>
      <c r="BS455" s="631">
        <f>BS452/BS446</f>
        <v>0.99</v>
      </c>
    </row>
    <row r="456" spans="1:71" ht="15.75" hidden="1" thickBot="1" x14ac:dyDescent="0.3">
      <c r="A456" s="616"/>
      <c r="B456" s="619"/>
      <c r="C456" s="622"/>
      <c r="D456" s="625"/>
      <c r="E456" s="628"/>
      <c r="F456" s="243" t="s">
        <v>64</v>
      </c>
      <c r="G456" s="220"/>
      <c r="H456" s="221" t="str">
        <f t="shared" si="837"/>
        <v/>
      </c>
      <c r="I456" s="220"/>
      <c r="J456" s="221" t="str">
        <f t="shared" si="838"/>
        <v/>
      </c>
      <c r="K456" s="220"/>
      <c r="L456" s="221" t="str">
        <f t="shared" si="839"/>
        <v/>
      </c>
      <c r="M456" s="220"/>
      <c r="N456" s="221" t="str">
        <f t="shared" si="840"/>
        <v/>
      </c>
      <c r="O456" s="220"/>
      <c r="P456" s="221" t="str">
        <f t="shared" si="841"/>
        <v/>
      </c>
      <c r="Q456" s="220"/>
      <c r="R456" s="221" t="str">
        <f t="shared" si="842"/>
        <v/>
      </c>
      <c r="S456" s="220"/>
      <c r="T456" s="221" t="str">
        <f t="shared" si="843"/>
        <v/>
      </c>
      <c r="U456" s="220"/>
      <c r="V456" s="221" t="str">
        <f t="shared" si="844"/>
        <v/>
      </c>
      <c r="W456" s="220"/>
      <c r="X456" s="221" t="str">
        <f t="shared" si="845"/>
        <v/>
      </c>
      <c r="Y456" s="220"/>
      <c r="Z456" s="221" t="str">
        <f t="shared" si="846"/>
        <v/>
      </c>
      <c r="AA456" s="220"/>
      <c r="AB456" s="221" t="str">
        <f t="shared" si="847"/>
        <v/>
      </c>
      <c r="AC456" s="220"/>
      <c r="AD456" s="221" t="str">
        <f t="shared" si="848"/>
        <v/>
      </c>
      <c r="AE456" s="220"/>
      <c r="AF456" s="221" t="str">
        <f t="shared" si="849"/>
        <v/>
      </c>
      <c r="AG456" s="220"/>
      <c r="AH456" s="221" t="str">
        <f t="shared" si="850"/>
        <v/>
      </c>
      <c r="AI456" s="220"/>
      <c r="AJ456" s="221" t="str">
        <f t="shared" si="851"/>
        <v/>
      </c>
      <c r="AK456" s="220"/>
      <c r="AL456" s="221" t="str">
        <f t="shared" si="852"/>
        <v/>
      </c>
      <c r="AM456" s="220"/>
      <c r="AN456" s="221" t="str">
        <f t="shared" si="853"/>
        <v/>
      </c>
      <c r="AO456" s="220"/>
      <c r="AP456" s="221" t="str">
        <f t="shared" si="854"/>
        <v/>
      </c>
      <c r="AQ456" s="231"/>
      <c r="AR456" s="232">
        <f t="shared" si="855"/>
        <v>0</v>
      </c>
      <c r="AS456" s="233"/>
      <c r="AT456" s="231"/>
      <c r="AU456" s="232">
        <f t="shared" si="856"/>
        <v>0</v>
      </c>
      <c r="AV456" s="233"/>
      <c r="AW456" s="231"/>
      <c r="AX456" s="232">
        <f t="shared" si="857"/>
        <v>0</v>
      </c>
      <c r="AY456" s="233"/>
      <c r="AZ456" s="231"/>
      <c r="BA456" s="232">
        <f t="shared" si="858"/>
        <v>0</v>
      </c>
      <c r="BB456" s="233"/>
      <c r="BC456" s="231"/>
      <c r="BD456" s="232">
        <f t="shared" si="859"/>
        <v>0</v>
      </c>
      <c r="BE456" s="233"/>
      <c r="BF456" s="231"/>
      <c r="BG456" s="232">
        <f t="shared" si="860"/>
        <v>0</v>
      </c>
      <c r="BH456" s="233"/>
      <c r="BI456" s="231"/>
      <c r="BJ456" s="232">
        <f t="shared" si="861"/>
        <v>0</v>
      </c>
      <c r="BK456" s="233"/>
      <c r="BL456" s="231"/>
      <c r="BM456" s="232">
        <f t="shared" si="862"/>
        <v>0</v>
      </c>
      <c r="BN456" s="233"/>
      <c r="BO456" s="231"/>
      <c r="BP456" s="232">
        <f t="shared" si="863"/>
        <v>0</v>
      </c>
      <c r="BQ456" s="233"/>
      <c r="BR456" s="250"/>
      <c r="BS456" s="632"/>
    </row>
    <row r="457" spans="1:71" ht="15" customHeight="1" x14ac:dyDescent="0.3">
      <c r="A457" s="643" t="s">
        <v>27</v>
      </c>
      <c r="B457" s="645" t="s">
        <v>28</v>
      </c>
      <c r="C457" s="645" t="s">
        <v>154</v>
      </c>
      <c r="D457" s="645" t="s">
        <v>30</v>
      </c>
      <c r="E457" s="635" t="s">
        <v>31</v>
      </c>
      <c r="F457" s="652" t="s">
        <v>32</v>
      </c>
      <c r="G457" s="639" t="s">
        <v>33</v>
      </c>
      <c r="H457" s="641" t="s">
        <v>34</v>
      </c>
      <c r="I457" s="639" t="s">
        <v>33</v>
      </c>
      <c r="J457" s="641" t="s">
        <v>34</v>
      </c>
      <c r="K457" s="639" t="s">
        <v>33</v>
      </c>
      <c r="L457" s="641" t="s">
        <v>34</v>
      </c>
      <c r="M457" s="639" t="s">
        <v>33</v>
      </c>
      <c r="N457" s="641" t="s">
        <v>34</v>
      </c>
      <c r="O457" s="639" t="s">
        <v>33</v>
      </c>
      <c r="P457" s="641" t="s">
        <v>34</v>
      </c>
      <c r="Q457" s="639" t="s">
        <v>33</v>
      </c>
      <c r="R457" s="641" t="s">
        <v>34</v>
      </c>
      <c r="S457" s="639" t="s">
        <v>33</v>
      </c>
      <c r="T457" s="641" t="s">
        <v>34</v>
      </c>
      <c r="U457" s="639" t="s">
        <v>33</v>
      </c>
      <c r="V457" s="641" t="s">
        <v>34</v>
      </c>
      <c r="W457" s="639" t="s">
        <v>33</v>
      </c>
      <c r="X457" s="641" t="s">
        <v>34</v>
      </c>
      <c r="Y457" s="639" t="s">
        <v>33</v>
      </c>
      <c r="Z457" s="641" t="s">
        <v>34</v>
      </c>
      <c r="AA457" s="639" t="s">
        <v>33</v>
      </c>
      <c r="AB457" s="641" t="s">
        <v>34</v>
      </c>
      <c r="AC457" s="639" t="s">
        <v>33</v>
      </c>
      <c r="AD457" s="641" t="s">
        <v>34</v>
      </c>
      <c r="AE457" s="639" t="s">
        <v>33</v>
      </c>
      <c r="AF457" s="641" t="s">
        <v>34</v>
      </c>
      <c r="AG457" s="639" t="s">
        <v>33</v>
      </c>
      <c r="AH457" s="641" t="s">
        <v>34</v>
      </c>
      <c r="AI457" s="639" t="s">
        <v>33</v>
      </c>
      <c r="AJ457" s="641" t="s">
        <v>34</v>
      </c>
      <c r="AK457" s="639" t="s">
        <v>33</v>
      </c>
      <c r="AL457" s="641" t="s">
        <v>34</v>
      </c>
      <c r="AM457" s="639" t="s">
        <v>33</v>
      </c>
      <c r="AN457" s="641" t="s">
        <v>34</v>
      </c>
      <c r="AO457" s="639" t="s">
        <v>33</v>
      </c>
      <c r="AP457" s="641" t="s">
        <v>34</v>
      </c>
      <c r="AQ457" s="633" t="s">
        <v>33</v>
      </c>
      <c r="AR457" s="635" t="s">
        <v>35</v>
      </c>
      <c r="AS457" s="637" t="s">
        <v>34</v>
      </c>
      <c r="AT457" s="633" t="s">
        <v>33</v>
      </c>
      <c r="AU457" s="635" t="s">
        <v>35</v>
      </c>
      <c r="AV457" s="637" t="s">
        <v>34</v>
      </c>
      <c r="AW457" s="633" t="s">
        <v>33</v>
      </c>
      <c r="AX457" s="635" t="s">
        <v>35</v>
      </c>
      <c r="AY457" s="637" t="s">
        <v>34</v>
      </c>
      <c r="AZ457" s="633" t="s">
        <v>33</v>
      </c>
      <c r="BA457" s="635" t="s">
        <v>35</v>
      </c>
      <c r="BB457" s="637" t="s">
        <v>34</v>
      </c>
      <c r="BC457" s="633" t="s">
        <v>33</v>
      </c>
      <c r="BD457" s="635" t="s">
        <v>35</v>
      </c>
      <c r="BE457" s="637" t="s">
        <v>34</v>
      </c>
      <c r="BF457" s="633" t="s">
        <v>33</v>
      </c>
      <c r="BG457" s="635" t="s">
        <v>35</v>
      </c>
      <c r="BH457" s="637" t="s">
        <v>34</v>
      </c>
      <c r="BI457" s="633" t="s">
        <v>33</v>
      </c>
      <c r="BJ457" s="635" t="s">
        <v>35</v>
      </c>
      <c r="BK457" s="637" t="s">
        <v>34</v>
      </c>
      <c r="BL457" s="633" t="s">
        <v>33</v>
      </c>
      <c r="BM457" s="635" t="s">
        <v>35</v>
      </c>
      <c r="BN457" s="637" t="s">
        <v>34</v>
      </c>
      <c r="BO457" s="633" t="s">
        <v>33</v>
      </c>
      <c r="BP457" s="635" t="s">
        <v>35</v>
      </c>
      <c r="BQ457" s="637" t="s">
        <v>34</v>
      </c>
      <c r="BR457" s="610" t="s">
        <v>33</v>
      </c>
      <c r="BS457" s="612" t="s">
        <v>36</v>
      </c>
    </row>
    <row r="458" spans="1:71" ht="15" customHeight="1" x14ac:dyDescent="0.3">
      <c r="A458" s="644"/>
      <c r="B458" s="646"/>
      <c r="C458" s="646"/>
      <c r="D458" s="646"/>
      <c r="E458" s="636"/>
      <c r="F458" s="648"/>
      <c r="G458" s="640"/>
      <c r="H458" s="642"/>
      <c r="I458" s="640"/>
      <c r="J458" s="642"/>
      <c r="K458" s="640"/>
      <c r="L458" s="642"/>
      <c r="M458" s="640"/>
      <c r="N458" s="642"/>
      <c r="O458" s="640"/>
      <c r="P458" s="642"/>
      <c r="Q458" s="640"/>
      <c r="R458" s="642"/>
      <c r="S458" s="640"/>
      <c r="T458" s="642"/>
      <c r="U458" s="640"/>
      <c r="V458" s="642"/>
      <c r="W458" s="640"/>
      <c r="X458" s="642"/>
      <c r="Y458" s="640"/>
      <c r="Z458" s="642"/>
      <c r="AA458" s="640"/>
      <c r="AB458" s="642"/>
      <c r="AC458" s="640"/>
      <c r="AD458" s="642"/>
      <c r="AE458" s="640"/>
      <c r="AF458" s="642"/>
      <c r="AG458" s="640"/>
      <c r="AH458" s="642"/>
      <c r="AI458" s="640"/>
      <c r="AJ458" s="642"/>
      <c r="AK458" s="640"/>
      <c r="AL458" s="642"/>
      <c r="AM458" s="640"/>
      <c r="AN458" s="642"/>
      <c r="AO458" s="640"/>
      <c r="AP458" s="642"/>
      <c r="AQ458" s="634"/>
      <c r="AR458" s="636"/>
      <c r="AS458" s="638"/>
      <c r="AT458" s="634"/>
      <c r="AU458" s="636"/>
      <c r="AV458" s="638"/>
      <c r="AW458" s="634"/>
      <c r="AX458" s="636"/>
      <c r="AY458" s="638"/>
      <c r="AZ458" s="634"/>
      <c r="BA458" s="636"/>
      <c r="BB458" s="638"/>
      <c r="BC458" s="634"/>
      <c r="BD458" s="636"/>
      <c r="BE458" s="638"/>
      <c r="BF458" s="634"/>
      <c r="BG458" s="636"/>
      <c r="BH458" s="638"/>
      <c r="BI458" s="634"/>
      <c r="BJ458" s="636"/>
      <c r="BK458" s="638"/>
      <c r="BL458" s="634"/>
      <c r="BM458" s="636"/>
      <c r="BN458" s="638"/>
      <c r="BO458" s="634"/>
      <c r="BP458" s="636"/>
      <c r="BQ458" s="638"/>
      <c r="BR458" s="611"/>
      <c r="BS458" s="613"/>
    </row>
    <row r="459" spans="1:71" ht="15" customHeight="1" x14ac:dyDescent="0.3">
      <c r="A459" s="614" t="s">
        <v>219</v>
      </c>
      <c r="B459" s="617">
        <v>2086</v>
      </c>
      <c r="C459" s="649" t="s">
        <v>387</v>
      </c>
      <c r="D459" s="623" t="s">
        <v>220</v>
      </c>
      <c r="E459" s="626" t="s">
        <v>386</v>
      </c>
      <c r="F459" s="241" t="s">
        <v>41</v>
      </c>
      <c r="G459" s="208"/>
      <c r="H459" s="209" t="str">
        <f t="shared" ref="H459:H470" si="864">IF(G459&gt;0,G459,"")</f>
        <v/>
      </c>
      <c r="I459" s="208"/>
      <c r="J459" s="209" t="str">
        <f t="shared" ref="J459:J470" si="865">IF(I459&gt;0,I459,"")</f>
        <v/>
      </c>
      <c r="K459" s="208"/>
      <c r="L459" s="209" t="str">
        <f t="shared" ref="L459:L470" si="866">IF(K459&gt;0,K459,"")</f>
        <v/>
      </c>
      <c r="M459" s="208"/>
      <c r="N459" s="209" t="str">
        <f t="shared" ref="N459:N470" si="867">IF(M459&gt;0,M459,"")</f>
        <v/>
      </c>
      <c r="O459" s="208"/>
      <c r="P459" s="209" t="str">
        <f t="shared" ref="P459:P470" si="868">IF(O459&gt;0,O459,"")</f>
        <v/>
      </c>
      <c r="Q459" s="208"/>
      <c r="R459" s="209" t="str">
        <f t="shared" ref="R459:R470" si="869">IF(Q459&gt;0,Q459,"")</f>
        <v/>
      </c>
      <c r="S459" s="208"/>
      <c r="T459" s="209" t="str">
        <f t="shared" ref="T459:T470" si="870">IF(S459&gt;0,S459,"")</f>
        <v/>
      </c>
      <c r="U459" s="208"/>
      <c r="V459" s="209" t="str">
        <f t="shared" ref="V459:V470" si="871">IF(U459&gt;0,U459,"")</f>
        <v/>
      </c>
      <c r="W459" s="208"/>
      <c r="X459" s="209" t="str">
        <f t="shared" ref="X459:X470" si="872">IF(W459&gt;0,W459,"")</f>
        <v/>
      </c>
      <c r="Y459" s="208"/>
      <c r="Z459" s="209" t="str">
        <f t="shared" ref="Z459:Z470" si="873">IF(Y459&gt;0,Y459,"")</f>
        <v/>
      </c>
      <c r="AA459" s="208"/>
      <c r="AB459" s="209" t="str">
        <f t="shared" ref="AB459:AB470" si="874">IF(AA459&gt;0,AA459,"")</f>
        <v/>
      </c>
      <c r="AC459" s="208"/>
      <c r="AD459" s="209" t="str">
        <f t="shared" ref="AD459:AD470" si="875">IF(AC459&gt;0,AC459,"")</f>
        <v/>
      </c>
      <c r="AE459" s="208"/>
      <c r="AF459" s="209" t="str">
        <f t="shared" ref="AF459:AF470" si="876">IF(AE459&gt;0,AE459,"")</f>
        <v/>
      </c>
      <c r="AG459" s="208"/>
      <c r="AH459" s="209" t="str">
        <f t="shared" ref="AH459:AH470" si="877">IF(AG459&gt;0,AG459,"")</f>
        <v/>
      </c>
      <c r="AI459" s="208"/>
      <c r="AJ459" s="209" t="str">
        <f t="shared" ref="AJ459:AJ470" si="878">IF(AI459&gt;0,AI459,"")</f>
        <v/>
      </c>
      <c r="AK459" s="208"/>
      <c r="AL459" s="209" t="str">
        <f t="shared" ref="AL459:AL470" si="879">IF(AK459&gt;0,AK459,"")</f>
        <v/>
      </c>
      <c r="AM459" s="208"/>
      <c r="AN459" s="209" t="str">
        <f t="shared" ref="AN459:AN470" si="880">IF(AM459&gt;0,AM459,"")</f>
        <v/>
      </c>
      <c r="AO459" s="208"/>
      <c r="AP459" s="209" t="str">
        <f t="shared" ref="AP459:AP470" si="881">IF(AO459&gt;0,AO459,"")</f>
        <v/>
      </c>
      <c r="AQ459" s="229"/>
      <c r="AR459" s="225">
        <f t="shared" ref="AR459:AR470" si="882">AQ459-AS459</f>
        <v>0</v>
      </c>
      <c r="AS459" s="226"/>
      <c r="AT459" s="229"/>
      <c r="AU459" s="225">
        <f t="shared" ref="AU459:AU470" si="883">AT459-AV459</f>
        <v>0</v>
      </c>
      <c r="AV459" s="226"/>
      <c r="AW459" s="229"/>
      <c r="AX459" s="225">
        <f t="shared" ref="AX459:AX470" si="884">AW459-AY459</f>
        <v>0</v>
      </c>
      <c r="AY459" s="226"/>
      <c r="AZ459" s="229"/>
      <c r="BA459" s="225">
        <f t="shared" ref="BA459:BA470" si="885">AZ459-BB459</f>
        <v>0</v>
      </c>
      <c r="BB459" s="226"/>
      <c r="BC459" s="229"/>
      <c r="BD459" s="225">
        <f t="shared" ref="BD459:BD470" si="886">BC459-BE459</f>
        <v>0</v>
      </c>
      <c r="BE459" s="226"/>
      <c r="BF459" s="229"/>
      <c r="BG459" s="225">
        <f t="shared" ref="BG459:BG470" si="887">BF459-BH459</f>
        <v>0</v>
      </c>
      <c r="BH459" s="226"/>
      <c r="BI459" s="229"/>
      <c r="BJ459" s="225">
        <f t="shared" ref="BJ459:BJ470" si="888">BI459-BK459</f>
        <v>0</v>
      </c>
      <c r="BK459" s="226"/>
      <c r="BL459" s="229"/>
      <c r="BM459" s="225">
        <f t="shared" ref="BM459:BM470" si="889">BL459-BN459</f>
        <v>0</v>
      </c>
      <c r="BN459" s="226"/>
      <c r="BO459" s="229"/>
      <c r="BP459" s="225">
        <f t="shared" ref="BP459:BP470" si="890">BO459-BQ459</f>
        <v>0</v>
      </c>
      <c r="BQ459" s="226"/>
      <c r="BR459" s="249"/>
      <c r="BS459" s="213" t="s">
        <v>42</v>
      </c>
    </row>
    <row r="460" spans="1:71" x14ac:dyDescent="0.3">
      <c r="A460" s="615"/>
      <c r="B460" s="618"/>
      <c r="C460" s="650"/>
      <c r="D460" s="624"/>
      <c r="E460" s="627"/>
      <c r="F460" s="242" t="s">
        <v>53</v>
      </c>
      <c r="G460" s="208"/>
      <c r="H460" s="214" t="str">
        <f t="shared" si="864"/>
        <v/>
      </c>
      <c r="I460" s="208"/>
      <c r="J460" s="214" t="str">
        <f t="shared" si="865"/>
        <v/>
      </c>
      <c r="K460" s="208"/>
      <c r="L460" s="214" t="str">
        <f t="shared" si="866"/>
        <v/>
      </c>
      <c r="M460" s="208"/>
      <c r="N460" s="214" t="str">
        <f t="shared" si="867"/>
        <v/>
      </c>
      <c r="O460" s="208"/>
      <c r="P460" s="214" t="str">
        <f t="shared" si="868"/>
        <v/>
      </c>
      <c r="Q460" s="208"/>
      <c r="R460" s="214" t="str">
        <f t="shared" si="869"/>
        <v/>
      </c>
      <c r="S460" s="208"/>
      <c r="T460" s="214" t="str">
        <f t="shared" si="870"/>
        <v/>
      </c>
      <c r="U460" s="208"/>
      <c r="V460" s="214" t="str">
        <f t="shared" si="871"/>
        <v/>
      </c>
      <c r="W460" s="208"/>
      <c r="X460" s="214" t="str">
        <f t="shared" si="872"/>
        <v/>
      </c>
      <c r="Y460" s="208"/>
      <c r="Z460" s="214" t="str">
        <f t="shared" si="873"/>
        <v/>
      </c>
      <c r="AA460" s="208"/>
      <c r="AB460" s="214" t="str">
        <f t="shared" si="874"/>
        <v/>
      </c>
      <c r="AC460" s="208"/>
      <c r="AD460" s="214" t="str">
        <f t="shared" si="875"/>
        <v/>
      </c>
      <c r="AE460" s="208"/>
      <c r="AF460" s="214" t="str">
        <f t="shared" si="876"/>
        <v/>
      </c>
      <c r="AG460" s="208"/>
      <c r="AH460" s="214" t="str">
        <f t="shared" si="877"/>
        <v/>
      </c>
      <c r="AI460" s="208"/>
      <c r="AJ460" s="214" t="str">
        <f t="shared" si="878"/>
        <v/>
      </c>
      <c r="AK460" s="208"/>
      <c r="AL460" s="214" t="str">
        <f t="shared" si="879"/>
        <v/>
      </c>
      <c r="AM460" s="208"/>
      <c r="AN460" s="214" t="str">
        <f t="shared" si="880"/>
        <v/>
      </c>
      <c r="AO460" s="208"/>
      <c r="AP460" s="214" t="str">
        <f t="shared" si="881"/>
        <v/>
      </c>
      <c r="AQ460" s="229"/>
      <c r="AR460" s="227">
        <f t="shared" si="882"/>
        <v>0</v>
      </c>
      <c r="AS460" s="228"/>
      <c r="AT460" s="229"/>
      <c r="AU460" s="227">
        <f t="shared" si="883"/>
        <v>0</v>
      </c>
      <c r="AV460" s="228"/>
      <c r="AW460" s="229"/>
      <c r="AX460" s="227">
        <f t="shared" si="884"/>
        <v>0</v>
      </c>
      <c r="AY460" s="228"/>
      <c r="AZ460" s="229"/>
      <c r="BA460" s="227">
        <f t="shared" si="885"/>
        <v>0</v>
      </c>
      <c r="BB460" s="228"/>
      <c r="BC460" s="229"/>
      <c r="BD460" s="227">
        <f t="shared" si="886"/>
        <v>0</v>
      </c>
      <c r="BE460" s="228"/>
      <c r="BF460" s="229"/>
      <c r="BG460" s="227">
        <f t="shared" si="887"/>
        <v>0</v>
      </c>
      <c r="BH460" s="228"/>
      <c r="BI460" s="229"/>
      <c r="BJ460" s="227">
        <f t="shared" si="888"/>
        <v>0</v>
      </c>
      <c r="BK460" s="228"/>
      <c r="BL460" s="229"/>
      <c r="BM460" s="227">
        <f t="shared" si="889"/>
        <v>0</v>
      </c>
      <c r="BN460" s="228"/>
      <c r="BO460" s="229"/>
      <c r="BP460" s="227">
        <f t="shared" si="890"/>
        <v>0</v>
      </c>
      <c r="BQ460" s="228"/>
      <c r="BR460" s="249"/>
      <c r="BS460" s="629">
        <f>SUM(AQ459:AQ470,AT459:AT470,AW459:AW470,AZ459:AZ470,BC459:BC470,BR459:BR470)+SUM(AO459:AO470,AM459:AM470,AK459:AK470,AI459:AI470,AG459:AG470,AE459:AE470,AC459:AC470,AA459:AA470,Y459:Y470,W459:W470,U459:U470,S459:S470,Q457,Q459:Q470,O459:O470,M459:M470,K459:K470,I459:I470,G459:G470,Q457)</f>
        <v>1002349</v>
      </c>
    </row>
    <row r="461" spans="1:71" x14ac:dyDescent="0.3">
      <c r="A461" s="615"/>
      <c r="B461" s="618"/>
      <c r="C461" s="650"/>
      <c r="D461" s="624"/>
      <c r="E461" s="627"/>
      <c r="F461" s="242" t="s">
        <v>54</v>
      </c>
      <c r="G461" s="208"/>
      <c r="H461" s="214" t="str">
        <f t="shared" si="864"/>
        <v/>
      </c>
      <c r="I461" s="208"/>
      <c r="J461" s="214" t="str">
        <f t="shared" si="865"/>
        <v/>
      </c>
      <c r="K461" s="208"/>
      <c r="L461" s="214" t="str">
        <f t="shared" si="866"/>
        <v/>
      </c>
      <c r="M461" s="208"/>
      <c r="N461" s="214" t="str">
        <f t="shared" si="867"/>
        <v/>
      </c>
      <c r="O461" s="208"/>
      <c r="P461" s="214" t="str">
        <f t="shared" si="868"/>
        <v/>
      </c>
      <c r="Q461" s="208"/>
      <c r="R461" s="214" t="str">
        <f t="shared" si="869"/>
        <v/>
      </c>
      <c r="S461" s="208"/>
      <c r="T461" s="214" t="str">
        <f t="shared" si="870"/>
        <v/>
      </c>
      <c r="U461" s="208"/>
      <c r="V461" s="214" t="str">
        <f t="shared" si="871"/>
        <v/>
      </c>
      <c r="W461" s="208"/>
      <c r="X461" s="214" t="str">
        <f t="shared" si="872"/>
        <v/>
      </c>
      <c r="Y461" s="208"/>
      <c r="Z461" s="214" t="str">
        <f t="shared" si="873"/>
        <v/>
      </c>
      <c r="AA461" s="208"/>
      <c r="AB461" s="214" t="str">
        <f t="shared" si="874"/>
        <v/>
      </c>
      <c r="AC461" s="208"/>
      <c r="AD461" s="214" t="str">
        <f t="shared" si="875"/>
        <v/>
      </c>
      <c r="AE461" s="208"/>
      <c r="AF461" s="214" t="str">
        <f t="shared" si="876"/>
        <v/>
      </c>
      <c r="AG461" s="208"/>
      <c r="AH461" s="214" t="str">
        <f t="shared" si="877"/>
        <v/>
      </c>
      <c r="AI461" s="208"/>
      <c r="AJ461" s="214" t="str">
        <f t="shared" si="878"/>
        <v/>
      </c>
      <c r="AK461" s="208">
        <v>370667</v>
      </c>
      <c r="AL461" s="214">
        <f t="shared" si="879"/>
        <v>370667</v>
      </c>
      <c r="AM461" s="208"/>
      <c r="AN461" s="214" t="str">
        <f t="shared" si="880"/>
        <v/>
      </c>
      <c r="AO461" s="208"/>
      <c r="AP461" s="214" t="str">
        <f t="shared" si="881"/>
        <v/>
      </c>
      <c r="AQ461" s="229">
        <v>164972</v>
      </c>
      <c r="AR461" s="227">
        <f t="shared" si="882"/>
        <v>0</v>
      </c>
      <c r="AS461" s="228">
        <v>164972</v>
      </c>
      <c r="AT461" s="229"/>
      <c r="AU461" s="227">
        <f t="shared" si="883"/>
        <v>0</v>
      </c>
      <c r="AV461" s="228"/>
      <c r="AW461" s="229"/>
      <c r="AX461" s="227">
        <f t="shared" si="884"/>
        <v>0</v>
      </c>
      <c r="AY461" s="228"/>
      <c r="AZ461" s="229">
        <v>466710</v>
      </c>
      <c r="BA461" s="227">
        <f t="shared" si="885"/>
        <v>0</v>
      </c>
      <c r="BB461" s="228">
        <v>466710</v>
      </c>
      <c r="BC461" s="229"/>
      <c r="BD461" s="227">
        <f t="shared" si="886"/>
        <v>0</v>
      </c>
      <c r="BE461" s="228"/>
      <c r="BF461" s="229"/>
      <c r="BG461" s="227">
        <f t="shared" si="887"/>
        <v>0</v>
      </c>
      <c r="BH461" s="228"/>
      <c r="BI461" s="229"/>
      <c r="BJ461" s="227">
        <f t="shared" si="888"/>
        <v>0</v>
      </c>
      <c r="BK461" s="228"/>
      <c r="BL461" s="229"/>
      <c r="BM461" s="227">
        <f t="shared" si="889"/>
        <v>0</v>
      </c>
      <c r="BN461" s="228"/>
      <c r="BO461" s="229"/>
      <c r="BP461" s="227">
        <f t="shared" si="890"/>
        <v>0</v>
      </c>
      <c r="BQ461" s="228"/>
      <c r="BR461" s="249"/>
      <c r="BS461" s="629"/>
    </row>
    <row r="462" spans="1:71" x14ac:dyDescent="0.3">
      <c r="A462" s="615"/>
      <c r="B462" s="618"/>
      <c r="C462" s="650"/>
      <c r="D462" s="624"/>
      <c r="E462" s="627"/>
      <c r="F462" s="242" t="s">
        <v>55</v>
      </c>
      <c r="G462" s="208"/>
      <c r="H462" s="217" t="str">
        <f t="shared" si="864"/>
        <v/>
      </c>
      <c r="I462" s="208"/>
      <c r="J462" s="217" t="str">
        <f t="shared" si="865"/>
        <v/>
      </c>
      <c r="K462" s="208"/>
      <c r="L462" s="217" t="str">
        <f t="shared" si="866"/>
        <v/>
      </c>
      <c r="M462" s="208"/>
      <c r="N462" s="217" t="str">
        <f t="shared" si="867"/>
        <v/>
      </c>
      <c r="O462" s="208"/>
      <c r="P462" s="217" t="str">
        <f t="shared" si="868"/>
        <v/>
      </c>
      <c r="Q462" s="208"/>
      <c r="R462" s="217" t="str">
        <f t="shared" si="869"/>
        <v/>
      </c>
      <c r="S462" s="208"/>
      <c r="T462" s="217" t="str">
        <f t="shared" si="870"/>
        <v/>
      </c>
      <c r="U462" s="208"/>
      <c r="V462" s="217" t="str">
        <f t="shared" si="871"/>
        <v/>
      </c>
      <c r="W462" s="208"/>
      <c r="X462" s="217" t="str">
        <f t="shared" si="872"/>
        <v/>
      </c>
      <c r="Y462" s="208"/>
      <c r="Z462" s="217" t="str">
        <f t="shared" si="873"/>
        <v/>
      </c>
      <c r="AA462" s="208"/>
      <c r="AB462" s="217" t="str">
        <f t="shared" si="874"/>
        <v/>
      </c>
      <c r="AC462" s="208"/>
      <c r="AD462" s="217" t="str">
        <f t="shared" si="875"/>
        <v/>
      </c>
      <c r="AE462" s="208"/>
      <c r="AF462" s="217" t="str">
        <f t="shared" si="876"/>
        <v/>
      </c>
      <c r="AG462" s="208"/>
      <c r="AH462" s="217" t="str">
        <f t="shared" si="877"/>
        <v/>
      </c>
      <c r="AI462" s="208"/>
      <c r="AJ462" s="217" t="str">
        <f t="shared" si="878"/>
        <v/>
      </c>
      <c r="AK462" s="208"/>
      <c r="AL462" s="217" t="str">
        <f t="shared" si="879"/>
        <v/>
      </c>
      <c r="AM462" s="208"/>
      <c r="AN462" s="217" t="str">
        <f t="shared" si="880"/>
        <v/>
      </c>
      <c r="AO462" s="208"/>
      <c r="AP462" s="217" t="str">
        <f t="shared" si="881"/>
        <v/>
      </c>
      <c r="AQ462" s="229"/>
      <c r="AR462" s="227">
        <f t="shared" si="882"/>
        <v>0</v>
      </c>
      <c r="AS462" s="228"/>
      <c r="AT462" s="229"/>
      <c r="AU462" s="227">
        <f t="shared" si="883"/>
        <v>0</v>
      </c>
      <c r="AV462" s="228"/>
      <c r="AW462" s="229"/>
      <c r="AX462" s="227">
        <f t="shared" si="884"/>
        <v>0</v>
      </c>
      <c r="AY462" s="228"/>
      <c r="AZ462" s="229"/>
      <c r="BA462" s="227">
        <f t="shared" si="885"/>
        <v>0</v>
      </c>
      <c r="BB462" s="228"/>
      <c r="BC462" s="229"/>
      <c r="BD462" s="227">
        <f t="shared" si="886"/>
        <v>0</v>
      </c>
      <c r="BE462" s="228"/>
      <c r="BF462" s="229"/>
      <c r="BG462" s="227">
        <f t="shared" si="887"/>
        <v>0</v>
      </c>
      <c r="BH462" s="228"/>
      <c r="BI462" s="229"/>
      <c r="BJ462" s="227">
        <f t="shared" si="888"/>
        <v>0</v>
      </c>
      <c r="BK462" s="228"/>
      <c r="BL462" s="229"/>
      <c r="BM462" s="227">
        <f t="shared" si="889"/>
        <v>0</v>
      </c>
      <c r="BN462" s="228"/>
      <c r="BO462" s="229"/>
      <c r="BP462" s="227">
        <f t="shared" si="890"/>
        <v>0</v>
      </c>
      <c r="BQ462" s="228"/>
      <c r="BR462" s="249"/>
      <c r="BS462" s="218" t="s">
        <v>43</v>
      </c>
    </row>
    <row r="463" spans="1:71" x14ac:dyDescent="0.3">
      <c r="A463" s="615"/>
      <c r="B463" s="618"/>
      <c r="C463" s="650"/>
      <c r="D463" s="624"/>
      <c r="E463" s="627"/>
      <c r="F463" s="242" t="s">
        <v>56</v>
      </c>
      <c r="G463" s="208"/>
      <c r="H463" s="217" t="str">
        <f t="shared" si="864"/>
        <v/>
      </c>
      <c r="I463" s="208"/>
      <c r="J463" s="217" t="str">
        <f t="shared" si="865"/>
        <v/>
      </c>
      <c r="K463" s="208"/>
      <c r="L463" s="217" t="str">
        <f t="shared" si="866"/>
        <v/>
      </c>
      <c r="M463" s="208"/>
      <c r="N463" s="217" t="str">
        <f t="shared" si="867"/>
        <v/>
      </c>
      <c r="O463" s="208"/>
      <c r="P463" s="217" t="str">
        <f t="shared" si="868"/>
        <v/>
      </c>
      <c r="Q463" s="208"/>
      <c r="R463" s="217" t="str">
        <f t="shared" si="869"/>
        <v/>
      </c>
      <c r="S463" s="208"/>
      <c r="T463" s="217" t="str">
        <f t="shared" si="870"/>
        <v/>
      </c>
      <c r="U463" s="208"/>
      <c r="V463" s="217" t="str">
        <f t="shared" si="871"/>
        <v/>
      </c>
      <c r="W463" s="208"/>
      <c r="X463" s="217" t="str">
        <f t="shared" si="872"/>
        <v/>
      </c>
      <c r="Y463" s="208"/>
      <c r="Z463" s="217" t="str">
        <f t="shared" si="873"/>
        <v/>
      </c>
      <c r="AA463" s="208"/>
      <c r="AB463" s="217" t="str">
        <f t="shared" si="874"/>
        <v/>
      </c>
      <c r="AC463" s="208"/>
      <c r="AD463" s="217" t="str">
        <f t="shared" si="875"/>
        <v/>
      </c>
      <c r="AE463" s="208"/>
      <c r="AF463" s="217" t="str">
        <f t="shared" si="876"/>
        <v/>
      </c>
      <c r="AG463" s="208"/>
      <c r="AH463" s="217" t="str">
        <f t="shared" si="877"/>
        <v/>
      </c>
      <c r="AI463" s="208"/>
      <c r="AJ463" s="217" t="str">
        <f t="shared" si="878"/>
        <v/>
      </c>
      <c r="AK463" s="208"/>
      <c r="AL463" s="217" t="str">
        <f t="shared" si="879"/>
        <v/>
      </c>
      <c r="AM463" s="208"/>
      <c r="AN463" s="217" t="str">
        <f t="shared" si="880"/>
        <v/>
      </c>
      <c r="AO463" s="208"/>
      <c r="AP463" s="217" t="str">
        <f t="shared" si="881"/>
        <v/>
      </c>
      <c r="AQ463" s="229"/>
      <c r="AR463" s="227">
        <f t="shared" si="882"/>
        <v>0</v>
      </c>
      <c r="AS463" s="228"/>
      <c r="AT463" s="229"/>
      <c r="AU463" s="227">
        <f t="shared" si="883"/>
        <v>0</v>
      </c>
      <c r="AV463" s="228"/>
      <c r="AW463" s="229"/>
      <c r="AX463" s="227">
        <f t="shared" si="884"/>
        <v>0</v>
      </c>
      <c r="AY463" s="228"/>
      <c r="AZ463" s="229"/>
      <c r="BA463" s="227">
        <f t="shared" si="885"/>
        <v>0</v>
      </c>
      <c r="BB463" s="228"/>
      <c r="BC463" s="229"/>
      <c r="BD463" s="227">
        <f t="shared" si="886"/>
        <v>0</v>
      </c>
      <c r="BE463" s="228"/>
      <c r="BF463" s="229"/>
      <c r="BG463" s="227">
        <f t="shared" si="887"/>
        <v>0</v>
      </c>
      <c r="BH463" s="228"/>
      <c r="BI463" s="229"/>
      <c r="BJ463" s="227">
        <f t="shared" si="888"/>
        <v>0</v>
      </c>
      <c r="BK463" s="228"/>
      <c r="BL463" s="229"/>
      <c r="BM463" s="227">
        <f t="shared" si="889"/>
        <v>0</v>
      </c>
      <c r="BN463" s="228"/>
      <c r="BO463" s="229"/>
      <c r="BP463" s="227">
        <f t="shared" si="890"/>
        <v>0</v>
      </c>
      <c r="BQ463" s="228"/>
      <c r="BR463" s="249"/>
      <c r="BS463" s="629">
        <f>SUM(AR459:AR470,AU459:AU470,AX459:AX470,BA459:BA470,BD459:BD470)</f>
        <v>0</v>
      </c>
    </row>
    <row r="464" spans="1:71" x14ac:dyDescent="0.3">
      <c r="A464" s="615"/>
      <c r="B464" s="618"/>
      <c r="C464" s="650"/>
      <c r="D464" s="624"/>
      <c r="E464" s="627"/>
      <c r="F464" s="242" t="s">
        <v>57</v>
      </c>
      <c r="G464" s="208"/>
      <c r="H464" s="214" t="str">
        <f t="shared" si="864"/>
        <v/>
      </c>
      <c r="I464" s="208"/>
      <c r="J464" s="214" t="str">
        <f t="shared" si="865"/>
        <v/>
      </c>
      <c r="K464" s="208"/>
      <c r="L464" s="214" t="str">
        <f t="shared" si="866"/>
        <v/>
      </c>
      <c r="M464" s="208"/>
      <c r="N464" s="214" t="str">
        <f t="shared" si="867"/>
        <v/>
      </c>
      <c r="O464" s="208"/>
      <c r="P464" s="214" t="str">
        <f t="shared" si="868"/>
        <v/>
      </c>
      <c r="Q464" s="208"/>
      <c r="R464" s="214" t="str">
        <f t="shared" si="869"/>
        <v/>
      </c>
      <c r="S464" s="208"/>
      <c r="T464" s="214" t="str">
        <f t="shared" si="870"/>
        <v/>
      </c>
      <c r="U464" s="208"/>
      <c r="V464" s="214" t="str">
        <f t="shared" si="871"/>
        <v/>
      </c>
      <c r="W464" s="208"/>
      <c r="X464" s="214" t="str">
        <f t="shared" si="872"/>
        <v/>
      </c>
      <c r="Y464" s="208"/>
      <c r="Z464" s="214" t="str">
        <f t="shared" si="873"/>
        <v/>
      </c>
      <c r="AA464" s="208"/>
      <c r="AB464" s="214" t="str">
        <f t="shared" si="874"/>
        <v/>
      </c>
      <c r="AC464" s="208"/>
      <c r="AD464" s="214" t="str">
        <f t="shared" si="875"/>
        <v/>
      </c>
      <c r="AE464" s="208"/>
      <c r="AF464" s="214" t="str">
        <f t="shared" si="876"/>
        <v/>
      </c>
      <c r="AG464" s="208"/>
      <c r="AH464" s="214" t="str">
        <f t="shared" si="877"/>
        <v/>
      </c>
      <c r="AI464" s="208"/>
      <c r="AJ464" s="214" t="str">
        <f t="shared" si="878"/>
        <v/>
      </c>
      <c r="AK464" s="208"/>
      <c r="AL464" s="214" t="str">
        <f t="shared" si="879"/>
        <v/>
      </c>
      <c r="AM464" s="208"/>
      <c r="AN464" s="214" t="str">
        <f t="shared" si="880"/>
        <v/>
      </c>
      <c r="AO464" s="208"/>
      <c r="AP464" s="214" t="str">
        <f t="shared" si="881"/>
        <v/>
      </c>
      <c r="AQ464" s="229"/>
      <c r="AR464" s="227">
        <f t="shared" si="882"/>
        <v>0</v>
      </c>
      <c r="AS464" s="228"/>
      <c r="AT464" s="229"/>
      <c r="AU464" s="227">
        <f t="shared" si="883"/>
        <v>0</v>
      </c>
      <c r="AV464" s="228"/>
      <c r="AW464" s="229"/>
      <c r="AX464" s="227">
        <f t="shared" si="884"/>
        <v>0</v>
      </c>
      <c r="AY464" s="228"/>
      <c r="AZ464" s="229"/>
      <c r="BA464" s="227">
        <f t="shared" si="885"/>
        <v>0</v>
      </c>
      <c r="BB464" s="228"/>
      <c r="BC464" s="229"/>
      <c r="BD464" s="227">
        <f t="shared" si="886"/>
        <v>0</v>
      </c>
      <c r="BE464" s="228"/>
      <c r="BF464" s="229"/>
      <c r="BG464" s="227">
        <f t="shared" si="887"/>
        <v>0</v>
      </c>
      <c r="BH464" s="228"/>
      <c r="BI464" s="229"/>
      <c r="BJ464" s="227">
        <f t="shared" si="888"/>
        <v>0</v>
      </c>
      <c r="BK464" s="228"/>
      <c r="BL464" s="229"/>
      <c r="BM464" s="227">
        <f t="shared" si="889"/>
        <v>0</v>
      </c>
      <c r="BN464" s="228"/>
      <c r="BO464" s="229"/>
      <c r="BP464" s="227">
        <f t="shared" si="890"/>
        <v>0</v>
      </c>
      <c r="BQ464" s="228"/>
      <c r="BR464" s="249"/>
      <c r="BS464" s="630"/>
    </row>
    <row r="465" spans="1:71" x14ac:dyDescent="0.3">
      <c r="A465" s="615"/>
      <c r="B465" s="618"/>
      <c r="C465" s="650"/>
      <c r="D465" s="624"/>
      <c r="E465" s="627"/>
      <c r="F465" s="242" t="s">
        <v>58</v>
      </c>
      <c r="G465" s="208"/>
      <c r="H465" s="214" t="str">
        <f t="shared" si="864"/>
        <v/>
      </c>
      <c r="I465" s="208"/>
      <c r="J465" s="214" t="str">
        <f t="shared" si="865"/>
        <v/>
      </c>
      <c r="K465" s="208"/>
      <c r="L465" s="214" t="str">
        <f t="shared" si="866"/>
        <v/>
      </c>
      <c r="M465" s="208"/>
      <c r="N465" s="214" t="str">
        <f t="shared" si="867"/>
        <v/>
      </c>
      <c r="O465" s="208"/>
      <c r="P465" s="214" t="str">
        <f t="shared" si="868"/>
        <v/>
      </c>
      <c r="Q465" s="208"/>
      <c r="R465" s="214" t="str">
        <f t="shared" si="869"/>
        <v/>
      </c>
      <c r="S465" s="208"/>
      <c r="T465" s="214" t="str">
        <f t="shared" si="870"/>
        <v/>
      </c>
      <c r="U465" s="208"/>
      <c r="V465" s="214" t="str">
        <f t="shared" si="871"/>
        <v/>
      </c>
      <c r="W465" s="208"/>
      <c r="X465" s="214" t="str">
        <f t="shared" si="872"/>
        <v/>
      </c>
      <c r="Y465" s="208"/>
      <c r="Z465" s="214" t="str">
        <f t="shared" si="873"/>
        <v/>
      </c>
      <c r="AA465" s="208"/>
      <c r="AB465" s="214" t="str">
        <f t="shared" si="874"/>
        <v/>
      </c>
      <c r="AC465" s="208"/>
      <c r="AD465" s="214" t="str">
        <f t="shared" si="875"/>
        <v/>
      </c>
      <c r="AE465" s="208"/>
      <c r="AF465" s="214" t="str">
        <f t="shared" si="876"/>
        <v/>
      </c>
      <c r="AG465" s="208"/>
      <c r="AH465" s="214" t="str">
        <f t="shared" si="877"/>
        <v/>
      </c>
      <c r="AI465" s="208"/>
      <c r="AJ465" s="214" t="str">
        <f t="shared" si="878"/>
        <v/>
      </c>
      <c r="AK465" s="208"/>
      <c r="AL465" s="214" t="str">
        <f t="shared" si="879"/>
        <v/>
      </c>
      <c r="AM465" s="208"/>
      <c r="AN465" s="214" t="str">
        <f t="shared" si="880"/>
        <v/>
      </c>
      <c r="AO465" s="208"/>
      <c r="AP465" s="214" t="str">
        <f t="shared" si="881"/>
        <v/>
      </c>
      <c r="AQ465" s="229"/>
      <c r="AR465" s="227">
        <f t="shared" si="882"/>
        <v>0</v>
      </c>
      <c r="AS465" s="228"/>
      <c r="AT465" s="229"/>
      <c r="AU465" s="227">
        <f t="shared" si="883"/>
        <v>0</v>
      </c>
      <c r="AV465" s="228"/>
      <c r="AW465" s="229"/>
      <c r="AX465" s="227">
        <f t="shared" si="884"/>
        <v>0</v>
      </c>
      <c r="AY465" s="228"/>
      <c r="AZ465" s="229"/>
      <c r="BA465" s="227">
        <f t="shared" si="885"/>
        <v>0</v>
      </c>
      <c r="BB465" s="228"/>
      <c r="BC465" s="229"/>
      <c r="BD465" s="227">
        <f t="shared" si="886"/>
        <v>0</v>
      </c>
      <c r="BE465" s="228"/>
      <c r="BF465" s="229"/>
      <c r="BG465" s="227">
        <f t="shared" si="887"/>
        <v>0</v>
      </c>
      <c r="BH465" s="228"/>
      <c r="BI465" s="229"/>
      <c r="BJ465" s="227">
        <f t="shared" si="888"/>
        <v>0</v>
      </c>
      <c r="BK465" s="228"/>
      <c r="BL465" s="229"/>
      <c r="BM465" s="227">
        <f t="shared" si="889"/>
        <v>0</v>
      </c>
      <c r="BN465" s="228"/>
      <c r="BO465" s="229"/>
      <c r="BP465" s="227">
        <f t="shared" si="890"/>
        <v>0</v>
      </c>
      <c r="BQ465" s="228"/>
      <c r="BR465" s="249"/>
      <c r="BS465" s="218" t="s">
        <v>44</v>
      </c>
    </row>
    <row r="466" spans="1:71" x14ac:dyDescent="0.3">
      <c r="A466" s="615"/>
      <c r="B466" s="618"/>
      <c r="C466" s="650"/>
      <c r="D466" s="624"/>
      <c r="E466" s="627"/>
      <c r="F466" s="242" t="s">
        <v>59</v>
      </c>
      <c r="G466" s="208"/>
      <c r="H466" s="214" t="str">
        <f t="shared" si="864"/>
        <v/>
      </c>
      <c r="I466" s="208"/>
      <c r="J466" s="214" t="str">
        <f t="shared" si="865"/>
        <v/>
      </c>
      <c r="K466" s="208"/>
      <c r="L466" s="214" t="str">
        <f t="shared" si="866"/>
        <v/>
      </c>
      <c r="M466" s="208"/>
      <c r="N466" s="214" t="str">
        <f t="shared" si="867"/>
        <v/>
      </c>
      <c r="O466" s="208"/>
      <c r="P466" s="214" t="str">
        <f t="shared" si="868"/>
        <v/>
      </c>
      <c r="Q466" s="208"/>
      <c r="R466" s="214" t="str">
        <f t="shared" si="869"/>
        <v/>
      </c>
      <c r="S466" s="208"/>
      <c r="T466" s="214" t="str">
        <f t="shared" si="870"/>
        <v/>
      </c>
      <c r="U466" s="208"/>
      <c r="V466" s="214" t="str">
        <f t="shared" si="871"/>
        <v/>
      </c>
      <c r="W466" s="208"/>
      <c r="X466" s="214" t="str">
        <f t="shared" si="872"/>
        <v/>
      </c>
      <c r="Y466" s="208"/>
      <c r="Z466" s="214" t="str">
        <f t="shared" si="873"/>
        <v/>
      </c>
      <c r="AA466" s="208"/>
      <c r="AB466" s="214" t="str">
        <f t="shared" si="874"/>
        <v/>
      </c>
      <c r="AC466" s="208"/>
      <c r="AD466" s="214" t="str">
        <f t="shared" si="875"/>
        <v/>
      </c>
      <c r="AE466" s="208"/>
      <c r="AF466" s="214" t="str">
        <f t="shared" si="876"/>
        <v/>
      </c>
      <c r="AG466" s="208"/>
      <c r="AH466" s="214" t="str">
        <f t="shared" si="877"/>
        <v/>
      </c>
      <c r="AI466" s="208"/>
      <c r="AJ466" s="214" t="str">
        <f t="shared" si="878"/>
        <v/>
      </c>
      <c r="AK466" s="208"/>
      <c r="AL466" s="214" t="str">
        <f t="shared" si="879"/>
        <v/>
      </c>
      <c r="AM466" s="208"/>
      <c r="AN466" s="214" t="str">
        <f t="shared" si="880"/>
        <v/>
      </c>
      <c r="AO466" s="208"/>
      <c r="AP466" s="214" t="str">
        <f t="shared" si="881"/>
        <v/>
      </c>
      <c r="AQ466" s="229"/>
      <c r="AR466" s="227">
        <f t="shared" si="882"/>
        <v>0</v>
      </c>
      <c r="AS466" s="228"/>
      <c r="AT466" s="229"/>
      <c r="AU466" s="227">
        <f t="shared" si="883"/>
        <v>0</v>
      </c>
      <c r="AV466" s="228"/>
      <c r="AW466" s="229"/>
      <c r="AX466" s="227">
        <f t="shared" si="884"/>
        <v>0</v>
      </c>
      <c r="AY466" s="228"/>
      <c r="AZ466" s="229"/>
      <c r="BA466" s="227">
        <f t="shared" si="885"/>
        <v>0</v>
      </c>
      <c r="BB466" s="228"/>
      <c r="BC466" s="229"/>
      <c r="BD466" s="227">
        <f t="shared" si="886"/>
        <v>0</v>
      </c>
      <c r="BE466" s="228"/>
      <c r="BF466" s="229"/>
      <c r="BG466" s="227">
        <f t="shared" si="887"/>
        <v>0</v>
      </c>
      <c r="BH466" s="228"/>
      <c r="BI466" s="229"/>
      <c r="BJ466" s="227">
        <f t="shared" si="888"/>
        <v>0</v>
      </c>
      <c r="BK466" s="228"/>
      <c r="BL466" s="229"/>
      <c r="BM466" s="227">
        <f t="shared" si="889"/>
        <v>0</v>
      </c>
      <c r="BN466" s="228"/>
      <c r="BO466" s="229"/>
      <c r="BP466" s="227">
        <f t="shared" si="890"/>
        <v>0</v>
      </c>
      <c r="BQ466" s="228"/>
      <c r="BR466" s="249"/>
      <c r="BS466" s="629">
        <f>SUM(AS459:AS470,AV459:AV470,AY459:AY470,BB459:BB470,BE459:BE470)+SUM(AP459:AP470,AN459:AN470,AL459:AL470,AJ459:AJ470,AH459:AH470,AF459:AF470,AD459:AD470,AB459:AB470,Z459:Z470,X459:X470,V459:V470,T459:T470,R459:R470,P459:P470,N459:N470,L459:L470,J459:J470,H459:H470)</f>
        <v>1002349</v>
      </c>
    </row>
    <row r="467" spans="1:71" x14ac:dyDescent="0.3">
      <c r="A467" s="615"/>
      <c r="B467" s="618"/>
      <c r="C467" s="650"/>
      <c r="D467" s="624"/>
      <c r="E467" s="627"/>
      <c r="F467" s="242" t="s">
        <v>60</v>
      </c>
      <c r="G467" s="208"/>
      <c r="H467" s="214" t="str">
        <f t="shared" si="864"/>
        <v/>
      </c>
      <c r="I467" s="208"/>
      <c r="J467" s="214" t="str">
        <f t="shared" si="865"/>
        <v/>
      </c>
      <c r="K467" s="208"/>
      <c r="L467" s="214" t="str">
        <f t="shared" si="866"/>
        <v/>
      </c>
      <c r="M467" s="208"/>
      <c r="N467" s="214" t="str">
        <f t="shared" si="867"/>
        <v/>
      </c>
      <c r="O467" s="208"/>
      <c r="P467" s="214" t="str">
        <f t="shared" si="868"/>
        <v/>
      </c>
      <c r="Q467" s="208"/>
      <c r="R467" s="214" t="str">
        <f t="shared" si="869"/>
        <v/>
      </c>
      <c r="S467" s="208"/>
      <c r="T467" s="214" t="str">
        <f t="shared" si="870"/>
        <v/>
      </c>
      <c r="U467" s="208"/>
      <c r="V467" s="214" t="str">
        <f t="shared" si="871"/>
        <v/>
      </c>
      <c r="W467" s="208"/>
      <c r="X467" s="214" t="str">
        <f t="shared" si="872"/>
        <v/>
      </c>
      <c r="Y467" s="208"/>
      <c r="Z467" s="214" t="str">
        <f t="shared" si="873"/>
        <v/>
      </c>
      <c r="AA467" s="208"/>
      <c r="AB467" s="214" t="str">
        <f t="shared" si="874"/>
        <v/>
      </c>
      <c r="AC467" s="208"/>
      <c r="AD467" s="214" t="str">
        <f t="shared" si="875"/>
        <v/>
      </c>
      <c r="AE467" s="208"/>
      <c r="AF467" s="214" t="str">
        <f t="shared" si="876"/>
        <v/>
      </c>
      <c r="AG467" s="208"/>
      <c r="AH467" s="214" t="str">
        <f t="shared" si="877"/>
        <v/>
      </c>
      <c r="AI467" s="208"/>
      <c r="AJ467" s="214" t="str">
        <f t="shared" si="878"/>
        <v/>
      </c>
      <c r="AK467" s="208"/>
      <c r="AL467" s="214" t="str">
        <f t="shared" si="879"/>
        <v/>
      </c>
      <c r="AM467" s="208"/>
      <c r="AN467" s="214" t="str">
        <f t="shared" si="880"/>
        <v/>
      </c>
      <c r="AO467" s="208"/>
      <c r="AP467" s="214" t="str">
        <f t="shared" si="881"/>
        <v/>
      </c>
      <c r="AQ467" s="229"/>
      <c r="AR467" s="227">
        <f t="shared" si="882"/>
        <v>0</v>
      </c>
      <c r="AS467" s="228"/>
      <c r="AT467" s="229"/>
      <c r="AU467" s="227">
        <f t="shared" si="883"/>
        <v>0</v>
      </c>
      <c r="AV467" s="228"/>
      <c r="AW467" s="229"/>
      <c r="AX467" s="227">
        <f t="shared" si="884"/>
        <v>0</v>
      </c>
      <c r="AY467" s="228"/>
      <c r="AZ467" s="229"/>
      <c r="BA467" s="227">
        <f t="shared" si="885"/>
        <v>0</v>
      </c>
      <c r="BB467" s="228"/>
      <c r="BC467" s="229"/>
      <c r="BD467" s="227">
        <f t="shared" si="886"/>
        <v>0</v>
      </c>
      <c r="BE467" s="228"/>
      <c r="BF467" s="229"/>
      <c r="BG467" s="227">
        <f t="shared" si="887"/>
        <v>0</v>
      </c>
      <c r="BH467" s="228"/>
      <c r="BI467" s="229"/>
      <c r="BJ467" s="227">
        <f t="shared" si="888"/>
        <v>0</v>
      </c>
      <c r="BK467" s="228"/>
      <c r="BL467" s="229"/>
      <c r="BM467" s="227">
        <f t="shared" si="889"/>
        <v>0</v>
      </c>
      <c r="BN467" s="228"/>
      <c r="BO467" s="229"/>
      <c r="BP467" s="227">
        <f t="shared" si="890"/>
        <v>0</v>
      </c>
      <c r="BQ467" s="228"/>
      <c r="BR467" s="249"/>
      <c r="BS467" s="629"/>
    </row>
    <row r="468" spans="1:71" x14ac:dyDescent="0.3">
      <c r="A468" s="615"/>
      <c r="B468" s="618"/>
      <c r="C468" s="650"/>
      <c r="D468" s="624"/>
      <c r="E468" s="627"/>
      <c r="F468" s="242" t="s">
        <v>61</v>
      </c>
      <c r="G468" s="208"/>
      <c r="H468" s="217" t="str">
        <f t="shared" si="864"/>
        <v/>
      </c>
      <c r="I468" s="208"/>
      <c r="J468" s="217" t="str">
        <f t="shared" si="865"/>
        <v/>
      </c>
      <c r="K468" s="208"/>
      <c r="L468" s="217" t="str">
        <f t="shared" si="866"/>
        <v/>
      </c>
      <c r="M468" s="208"/>
      <c r="N468" s="217" t="str">
        <f t="shared" si="867"/>
        <v/>
      </c>
      <c r="O468" s="208"/>
      <c r="P468" s="217" t="str">
        <f t="shared" si="868"/>
        <v/>
      </c>
      <c r="Q468" s="208"/>
      <c r="R468" s="217" t="str">
        <f t="shared" si="869"/>
        <v/>
      </c>
      <c r="S468" s="208"/>
      <c r="T468" s="217" t="str">
        <f t="shared" si="870"/>
        <v/>
      </c>
      <c r="U468" s="208"/>
      <c r="V468" s="217" t="str">
        <f t="shared" si="871"/>
        <v/>
      </c>
      <c r="W468" s="208"/>
      <c r="X468" s="217" t="str">
        <f t="shared" si="872"/>
        <v/>
      </c>
      <c r="Y468" s="208"/>
      <c r="Z468" s="217" t="str">
        <f t="shared" si="873"/>
        <v/>
      </c>
      <c r="AA468" s="208"/>
      <c r="AB468" s="217" t="str">
        <f t="shared" si="874"/>
        <v/>
      </c>
      <c r="AC468" s="208"/>
      <c r="AD468" s="217" t="str">
        <f t="shared" si="875"/>
        <v/>
      </c>
      <c r="AE468" s="208"/>
      <c r="AF468" s="217" t="str">
        <f t="shared" si="876"/>
        <v/>
      </c>
      <c r="AG468" s="208"/>
      <c r="AH468" s="217" t="str">
        <f t="shared" si="877"/>
        <v/>
      </c>
      <c r="AI468" s="208"/>
      <c r="AJ468" s="217" t="str">
        <f t="shared" si="878"/>
        <v/>
      </c>
      <c r="AK468" s="208"/>
      <c r="AL468" s="217" t="str">
        <f t="shared" si="879"/>
        <v/>
      </c>
      <c r="AM468" s="208"/>
      <c r="AN468" s="217" t="str">
        <f t="shared" si="880"/>
        <v/>
      </c>
      <c r="AO468" s="208"/>
      <c r="AP468" s="217" t="str">
        <f t="shared" si="881"/>
        <v/>
      </c>
      <c r="AQ468" s="229"/>
      <c r="AR468" s="227">
        <f t="shared" si="882"/>
        <v>0</v>
      </c>
      <c r="AS468" s="228"/>
      <c r="AT468" s="229"/>
      <c r="AU468" s="227">
        <f t="shared" si="883"/>
        <v>0</v>
      </c>
      <c r="AV468" s="228"/>
      <c r="AW468" s="229"/>
      <c r="AX468" s="227">
        <f t="shared" si="884"/>
        <v>0</v>
      </c>
      <c r="AY468" s="228"/>
      <c r="AZ468" s="229"/>
      <c r="BA468" s="227">
        <f t="shared" si="885"/>
        <v>0</v>
      </c>
      <c r="BB468" s="228"/>
      <c r="BC468" s="229"/>
      <c r="BD468" s="227">
        <f t="shared" si="886"/>
        <v>0</v>
      </c>
      <c r="BE468" s="228"/>
      <c r="BF468" s="229"/>
      <c r="BG468" s="227">
        <f t="shared" si="887"/>
        <v>0</v>
      </c>
      <c r="BH468" s="228"/>
      <c r="BI468" s="229"/>
      <c r="BJ468" s="227">
        <f t="shared" si="888"/>
        <v>0</v>
      </c>
      <c r="BK468" s="228"/>
      <c r="BL468" s="229"/>
      <c r="BM468" s="227">
        <f t="shared" si="889"/>
        <v>0</v>
      </c>
      <c r="BN468" s="228"/>
      <c r="BO468" s="229"/>
      <c r="BP468" s="227">
        <f t="shared" si="890"/>
        <v>0</v>
      </c>
      <c r="BQ468" s="228"/>
      <c r="BR468" s="249"/>
      <c r="BS468" s="218" t="s">
        <v>62</v>
      </c>
    </row>
    <row r="469" spans="1:71" x14ac:dyDescent="0.3">
      <c r="A469" s="615"/>
      <c r="B469" s="618"/>
      <c r="C469" s="650"/>
      <c r="D469" s="624"/>
      <c r="E469" s="627"/>
      <c r="F469" s="242" t="s">
        <v>63</v>
      </c>
      <c r="G469" s="208"/>
      <c r="H469" s="214" t="str">
        <f t="shared" si="864"/>
        <v/>
      </c>
      <c r="I469" s="208"/>
      <c r="J469" s="214" t="str">
        <f t="shared" si="865"/>
        <v/>
      </c>
      <c r="K469" s="208"/>
      <c r="L469" s="214" t="str">
        <f t="shared" si="866"/>
        <v/>
      </c>
      <c r="M469" s="208"/>
      <c r="N469" s="214" t="str">
        <f t="shared" si="867"/>
        <v/>
      </c>
      <c r="O469" s="208"/>
      <c r="P469" s="214" t="str">
        <f t="shared" si="868"/>
        <v/>
      </c>
      <c r="Q469" s="208"/>
      <c r="R469" s="214" t="str">
        <f t="shared" si="869"/>
        <v/>
      </c>
      <c r="S469" s="208"/>
      <c r="T469" s="214" t="str">
        <f t="shared" si="870"/>
        <v/>
      </c>
      <c r="U469" s="208"/>
      <c r="V469" s="214" t="str">
        <f t="shared" si="871"/>
        <v/>
      </c>
      <c r="W469" s="208"/>
      <c r="X469" s="214" t="str">
        <f t="shared" si="872"/>
        <v/>
      </c>
      <c r="Y469" s="208"/>
      <c r="Z469" s="214" t="str">
        <f t="shared" si="873"/>
        <v/>
      </c>
      <c r="AA469" s="208"/>
      <c r="AB469" s="214" t="str">
        <f t="shared" si="874"/>
        <v/>
      </c>
      <c r="AC469" s="208"/>
      <c r="AD469" s="214" t="str">
        <f t="shared" si="875"/>
        <v/>
      </c>
      <c r="AE469" s="208"/>
      <c r="AF469" s="214" t="str">
        <f t="shared" si="876"/>
        <v/>
      </c>
      <c r="AG469" s="208"/>
      <c r="AH469" s="214" t="str">
        <f t="shared" si="877"/>
        <v/>
      </c>
      <c r="AI469" s="208"/>
      <c r="AJ469" s="214" t="str">
        <f t="shared" si="878"/>
        <v/>
      </c>
      <c r="AK469" s="208"/>
      <c r="AL469" s="214" t="str">
        <f t="shared" si="879"/>
        <v/>
      </c>
      <c r="AM469" s="208"/>
      <c r="AN469" s="214" t="str">
        <f t="shared" si="880"/>
        <v/>
      </c>
      <c r="AO469" s="208"/>
      <c r="AP469" s="214" t="str">
        <f t="shared" si="881"/>
        <v/>
      </c>
      <c r="AQ469" s="229"/>
      <c r="AR469" s="227">
        <f t="shared" si="882"/>
        <v>0</v>
      </c>
      <c r="AS469" s="228"/>
      <c r="AT469" s="229"/>
      <c r="AU469" s="227">
        <f t="shared" si="883"/>
        <v>0</v>
      </c>
      <c r="AV469" s="228"/>
      <c r="AW469" s="229"/>
      <c r="AX469" s="227">
        <f t="shared" si="884"/>
        <v>0</v>
      </c>
      <c r="AY469" s="228"/>
      <c r="AZ469" s="229"/>
      <c r="BA469" s="227">
        <f t="shared" si="885"/>
        <v>0</v>
      </c>
      <c r="BB469" s="228"/>
      <c r="BC469" s="229"/>
      <c r="BD469" s="227">
        <f t="shared" si="886"/>
        <v>0</v>
      </c>
      <c r="BE469" s="228"/>
      <c r="BF469" s="229"/>
      <c r="BG469" s="227">
        <f t="shared" si="887"/>
        <v>0</v>
      </c>
      <c r="BH469" s="228"/>
      <c r="BI469" s="229"/>
      <c r="BJ469" s="227">
        <f t="shared" si="888"/>
        <v>0</v>
      </c>
      <c r="BK469" s="228"/>
      <c r="BL469" s="229"/>
      <c r="BM469" s="227">
        <f t="shared" si="889"/>
        <v>0</v>
      </c>
      <c r="BN469" s="228"/>
      <c r="BO469" s="229"/>
      <c r="BP469" s="227">
        <f t="shared" si="890"/>
        <v>0</v>
      </c>
      <c r="BQ469" s="228"/>
      <c r="BR469" s="249"/>
      <c r="BS469" s="631">
        <f>BS466/BS460</f>
        <v>1</v>
      </c>
    </row>
    <row r="470" spans="1:71" ht="15" thickBot="1" x14ac:dyDescent="0.35">
      <c r="A470" s="616"/>
      <c r="B470" s="619"/>
      <c r="C470" s="651"/>
      <c r="D470" s="625"/>
      <c r="E470" s="628"/>
      <c r="F470" s="243" t="s">
        <v>64</v>
      </c>
      <c r="G470" s="220"/>
      <c r="H470" s="221" t="str">
        <f t="shared" si="864"/>
        <v/>
      </c>
      <c r="I470" s="220"/>
      <c r="J470" s="221" t="str">
        <f t="shared" si="865"/>
        <v/>
      </c>
      <c r="K470" s="220"/>
      <c r="L470" s="221" t="str">
        <f t="shared" si="866"/>
        <v/>
      </c>
      <c r="M470" s="220"/>
      <c r="N470" s="221" t="str">
        <f t="shared" si="867"/>
        <v/>
      </c>
      <c r="O470" s="220"/>
      <c r="P470" s="221" t="str">
        <f t="shared" si="868"/>
        <v/>
      </c>
      <c r="Q470" s="220"/>
      <c r="R470" s="221" t="str">
        <f t="shared" si="869"/>
        <v/>
      </c>
      <c r="S470" s="220"/>
      <c r="T470" s="221" t="str">
        <f t="shared" si="870"/>
        <v/>
      </c>
      <c r="U470" s="220"/>
      <c r="V470" s="221" t="str">
        <f t="shared" si="871"/>
        <v/>
      </c>
      <c r="W470" s="220"/>
      <c r="X470" s="221" t="str">
        <f t="shared" si="872"/>
        <v/>
      </c>
      <c r="Y470" s="220"/>
      <c r="Z470" s="221" t="str">
        <f t="shared" si="873"/>
        <v/>
      </c>
      <c r="AA470" s="220"/>
      <c r="AB470" s="221" t="str">
        <f t="shared" si="874"/>
        <v/>
      </c>
      <c r="AC470" s="220"/>
      <c r="AD470" s="221" t="str">
        <f t="shared" si="875"/>
        <v/>
      </c>
      <c r="AE470" s="220"/>
      <c r="AF470" s="221" t="str">
        <f t="shared" si="876"/>
        <v/>
      </c>
      <c r="AG470" s="220"/>
      <c r="AH470" s="221" t="str">
        <f t="shared" si="877"/>
        <v/>
      </c>
      <c r="AI470" s="220"/>
      <c r="AJ470" s="221" t="str">
        <f t="shared" si="878"/>
        <v/>
      </c>
      <c r="AK470" s="220"/>
      <c r="AL470" s="221" t="str">
        <f t="shared" si="879"/>
        <v/>
      </c>
      <c r="AM470" s="220"/>
      <c r="AN470" s="221" t="str">
        <f t="shared" si="880"/>
        <v/>
      </c>
      <c r="AO470" s="220"/>
      <c r="AP470" s="221" t="str">
        <f t="shared" si="881"/>
        <v/>
      </c>
      <c r="AQ470" s="231"/>
      <c r="AR470" s="232">
        <f t="shared" si="882"/>
        <v>0</v>
      </c>
      <c r="AS470" s="233"/>
      <c r="AT470" s="231"/>
      <c r="AU470" s="232">
        <f t="shared" si="883"/>
        <v>0</v>
      </c>
      <c r="AV470" s="233"/>
      <c r="AW470" s="231"/>
      <c r="AX470" s="232">
        <f t="shared" si="884"/>
        <v>0</v>
      </c>
      <c r="AY470" s="233"/>
      <c r="AZ470" s="231"/>
      <c r="BA470" s="232">
        <f t="shared" si="885"/>
        <v>0</v>
      </c>
      <c r="BB470" s="233"/>
      <c r="BC470" s="231"/>
      <c r="BD470" s="232">
        <f t="shared" si="886"/>
        <v>0</v>
      </c>
      <c r="BE470" s="233"/>
      <c r="BF470" s="231"/>
      <c r="BG470" s="232">
        <f t="shared" si="887"/>
        <v>0</v>
      </c>
      <c r="BH470" s="233"/>
      <c r="BI470" s="231"/>
      <c r="BJ470" s="232">
        <f t="shared" si="888"/>
        <v>0</v>
      </c>
      <c r="BK470" s="233"/>
      <c r="BL470" s="231"/>
      <c r="BM470" s="232">
        <f t="shared" si="889"/>
        <v>0</v>
      </c>
      <c r="BN470" s="233"/>
      <c r="BO470" s="231"/>
      <c r="BP470" s="232">
        <f t="shared" si="890"/>
        <v>0</v>
      </c>
      <c r="BQ470" s="233"/>
      <c r="BR470" s="250"/>
      <c r="BS470" s="632"/>
    </row>
    <row r="471" spans="1:71" ht="15" customHeight="1" x14ac:dyDescent="0.3">
      <c r="A471" s="643" t="s">
        <v>27</v>
      </c>
      <c r="B471" s="645" t="s">
        <v>28</v>
      </c>
      <c r="C471" s="645" t="s">
        <v>154</v>
      </c>
      <c r="D471" s="645" t="s">
        <v>30</v>
      </c>
      <c r="E471" s="635" t="s">
        <v>31</v>
      </c>
      <c r="F471" s="652" t="s">
        <v>32</v>
      </c>
      <c r="G471" s="639" t="s">
        <v>33</v>
      </c>
      <c r="H471" s="641" t="s">
        <v>34</v>
      </c>
      <c r="I471" s="639" t="s">
        <v>33</v>
      </c>
      <c r="J471" s="641" t="s">
        <v>34</v>
      </c>
      <c r="K471" s="639" t="s">
        <v>33</v>
      </c>
      <c r="L471" s="641" t="s">
        <v>34</v>
      </c>
      <c r="M471" s="639" t="s">
        <v>33</v>
      </c>
      <c r="N471" s="641" t="s">
        <v>34</v>
      </c>
      <c r="O471" s="639" t="s">
        <v>33</v>
      </c>
      <c r="P471" s="641" t="s">
        <v>34</v>
      </c>
      <c r="Q471" s="639" t="s">
        <v>33</v>
      </c>
      <c r="R471" s="641" t="s">
        <v>34</v>
      </c>
      <c r="S471" s="639" t="s">
        <v>33</v>
      </c>
      <c r="T471" s="641" t="s">
        <v>34</v>
      </c>
      <c r="U471" s="639" t="s">
        <v>33</v>
      </c>
      <c r="V471" s="641" t="s">
        <v>34</v>
      </c>
      <c r="W471" s="639" t="s">
        <v>33</v>
      </c>
      <c r="X471" s="641" t="s">
        <v>34</v>
      </c>
      <c r="Y471" s="639" t="s">
        <v>33</v>
      </c>
      <c r="Z471" s="641" t="s">
        <v>34</v>
      </c>
      <c r="AA471" s="639" t="s">
        <v>33</v>
      </c>
      <c r="AB471" s="641" t="s">
        <v>34</v>
      </c>
      <c r="AC471" s="639" t="s">
        <v>33</v>
      </c>
      <c r="AD471" s="641" t="s">
        <v>34</v>
      </c>
      <c r="AE471" s="639" t="s">
        <v>33</v>
      </c>
      <c r="AF471" s="641" t="s">
        <v>34</v>
      </c>
      <c r="AG471" s="639" t="s">
        <v>33</v>
      </c>
      <c r="AH471" s="641" t="s">
        <v>34</v>
      </c>
      <c r="AI471" s="639" t="s">
        <v>33</v>
      </c>
      <c r="AJ471" s="641" t="s">
        <v>34</v>
      </c>
      <c r="AK471" s="639" t="s">
        <v>33</v>
      </c>
      <c r="AL471" s="641" t="s">
        <v>34</v>
      </c>
      <c r="AM471" s="639" t="s">
        <v>33</v>
      </c>
      <c r="AN471" s="641" t="s">
        <v>34</v>
      </c>
      <c r="AO471" s="639" t="s">
        <v>33</v>
      </c>
      <c r="AP471" s="641" t="s">
        <v>34</v>
      </c>
      <c r="AQ471" s="633" t="s">
        <v>33</v>
      </c>
      <c r="AR471" s="635" t="s">
        <v>35</v>
      </c>
      <c r="AS471" s="637" t="s">
        <v>34</v>
      </c>
      <c r="AT471" s="633" t="s">
        <v>33</v>
      </c>
      <c r="AU471" s="635" t="s">
        <v>35</v>
      </c>
      <c r="AV471" s="637" t="s">
        <v>34</v>
      </c>
      <c r="AW471" s="633" t="s">
        <v>33</v>
      </c>
      <c r="AX471" s="635" t="s">
        <v>35</v>
      </c>
      <c r="AY471" s="637" t="s">
        <v>34</v>
      </c>
      <c r="AZ471" s="633" t="s">
        <v>33</v>
      </c>
      <c r="BA471" s="635" t="s">
        <v>35</v>
      </c>
      <c r="BB471" s="637" t="s">
        <v>34</v>
      </c>
      <c r="BC471" s="633" t="s">
        <v>33</v>
      </c>
      <c r="BD471" s="635" t="s">
        <v>35</v>
      </c>
      <c r="BE471" s="637" t="s">
        <v>34</v>
      </c>
      <c r="BF471" s="633" t="s">
        <v>33</v>
      </c>
      <c r="BG471" s="635" t="s">
        <v>35</v>
      </c>
      <c r="BH471" s="637" t="s">
        <v>34</v>
      </c>
      <c r="BI471" s="633" t="s">
        <v>33</v>
      </c>
      <c r="BJ471" s="635" t="s">
        <v>35</v>
      </c>
      <c r="BK471" s="637" t="s">
        <v>34</v>
      </c>
      <c r="BL471" s="633" t="s">
        <v>33</v>
      </c>
      <c r="BM471" s="635" t="s">
        <v>35</v>
      </c>
      <c r="BN471" s="637" t="s">
        <v>34</v>
      </c>
      <c r="BO471" s="633" t="s">
        <v>33</v>
      </c>
      <c r="BP471" s="635" t="s">
        <v>35</v>
      </c>
      <c r="BQ471" s="637" t="s">
        <v>34</v>
      </c>
      <c r="BR471" s="610" t="s">
        <v>33</v>
      </c>
      <c r="BS471" s="612" t="s">
        <v>36</v>
      </c>
    </row>
    <row r="472" spans="1:71" ht="15" customHeight="1" x14ac:dyDescent="0.3">
      <c r="A472" s="644"/>
      <c r="B472" s="646"/>
      <c r="C472" s="646"/>
      <c r="D472" s="646"/>
      <c r="E472" s="636"/>
      <c r="F472" s="648"/>
      <c r="G472" s="640"/>
      <c r="H472" s="642"/>
      <c r="I472" s="640"/>
      <c r="J472" s="642"/>
      <c r="K472" s="640"/>
      <c r="L472" s="642"/>
      <c r="M472" s="640"/>
      <c r="N472" s="642"/>
      <c r="O472" s="640"/>
      <c r="P472" s="642"/>
      <c r="Q472" s="640"/>
      <c r="R472" s="642"/>
      <c r="S472" s="640"/>
      <c r="T472" s="642"/>
      <c r="U472" s="640"/>
      <c r="V472" s="642"/>
      <c r="W472" s="640"/>
      <c r="X472" s="642"/>
      <c r="Y472" s="640"/>
      <c r="Z472" s="642"/>
      <c r="AA472" s="640"/>
      <c r="AB472" s="642"/>
      <c r="AC472" s="640"/>
      <c r="AD472" s="642"/>
      <c r="AE472" s="640"/>
      <c r="AF472" s="642"/>
      <c r="AG472" s="640"/>
      <c r="AH472" s="642"/>
      <c r="AI472" s="640"/>
      <c r="AJ472" s="642"/>
      <c r="AK472" s="640"/>
      <c r="AL472" s="642"/>
      <c r="AM472" s="640"/>
      <c r="AN472" s="642"/>
      <c r="AO472" s="640"/>
      <c r="AP472" s="642"/>
      <c r="AQ472" s="634"/>
      <c r="AR472" s="636"/>
      <c r="AS472" s="638"/>
      <c r="AT472" s="634"/>
      <c r="AU472" s="636"/>
      <c r="AV472" s="638"/>
      <c r="AW472" s="634"/>
      <c r="AX472" s="636"/>
      <c r="AY472" s="638"/>
      <c r="AZ472" s="634"/>
      <c r="BA472" s="636"/>
      <c r="BB472" s="638"/>
      <c r="BC472" s="634"/>
      <c r="BD472" s="636"/>
      <c r="BE472" s="638"/>
      <c r="BF472" s="634"/>
      <c r="BG472" s="636"/>
      <c r="BH472" s="638"/>
      <c r="BI472" s="634"/>
      <c r="BJ472" s="636"/>
      <c r="BK472" s="638"/>
      <c r="BL472" s="634"/>
      <c r="BM472" s="636"/>
      <c r="BN472" s="638"/>
      <c r="BO472" s="634"/>
      <c r="BP472" s="636"/>
      <c r="BQ472" s="638"/>
      <c r="BR472" s="611"/>
      <c r="BS472" s="613"/>
    </row>
    <row r="473" spans="1:71" ht="15" customHeight="1" x14ac:dyDescent="0.3">
      <c r="A473" s="614" t="s">
        <v>221</v>
      </c>
      <c r="B473" s="617">
        <v>2087</v>
      </c>
      <c r="C473" s="649" t="s">
        <v>328</v>
      </c>
      <c r="D473" s="623" t="s">
        <v>222</v>
      </c>
      <c r="E473" s="626" t="s">
        <v>386</v>
      </c>
      <c r="F473" s="241" t="s">
        <v>41</v>
      </c>
      <c r="G473" s="208"/>
      <c r="H473" s="209" t="str">
        <f t="shared" ref="H473:H484" si="891">IF(G473&gt;0,G473,"")</f>
        <v/>
      </c>
      <c r="I473" s="208"/>
      <c r="J473" s="209" t="str">
        <f t="shared" ref="J473:J484" si="892">IF(I473&gt;0,I473,"")</f>
        <v/>
      </c>
      <c r="K473" s="208"/>
      <c r="L473" s="209" t="str">
        <f t="shared" ref="L473:L484" si="893">IF(K473&gt;0,K473,"")</f>
        <v/>
      </c>
      <c r="M473" s="208"/>
      <c r="N473" s="209" t="str">
        <f t="shared" ref="N473:N484" si="894">IF(M473&gt;0,M473,"")</f>
        <v/>
      </c>
      <c r="O473" s="208"/>
      <c r="P473" s="209" t="str">
        <f t="shared" ref="P473:P484" si="895">IF(O473&gt;0,O473,"")</f>
        <v/>
      </c>
      <c r="Q473" s="208"/>
      <c r="R473" s="209" t="str">
        <f t="shared" ref="R473:R484" si="896">IF(Q473&gt;0,Q473,"")</f>
        <v/>
      </c>
      <c r="S473" s="208"/>
      <c r="T473" s="209" t="str">
        <f t="shared" ref="T473:T484" si="897">IF(S473&gt;0,S473,"")</f>
        <v/>
      </c>
      <c r="U473" s="208"/>
      <c r="V473" s="209" t="str">
        <f t="shared" ref="V473:V484" si="898">IF(U473&gt;0,U473,"")</f>
        <v/>
      </c>
      <c r="W473" s="208"/>
      <c r="X473" s="209" t="str">
        <f t="shared" ref="X473:X484" si="899">IF(W473&gt;0,W473,"")</f>
        <v/>
      </c>
      <c r="Y473" s="208"/>
      <c r="Z473" s="209" t="str">
        <f t="shared" ref="Z473:Z484" si="900">IF(Y473&gt;0,Y473,"")</f>
        <v/>
      </c>
      <c r="AA473" s="208"/>
      <c r="AB473" s="209" t="str">
        <f t="shared" ref="AB473:AB484" si="901">IF(AA473&gt;0,AA473,"")</f>
        <v/>
      </c>
      <c r="AC473" s="208"/>
      <c r="AD473" s="209" t="str">
        <f t="shared" ref="AD473:AD484" si="902">IF(AC473&gt;0,AC473,"")</f>
        <v/>
      </c>
      <c r="AE473" s="208"/>
      <c r="AF473" s="209" t="str">
        <f t="shared" ref="AF473:AF484" si="903">IF(AE473&gt;0,AE473,"")</f>
        <v/>
      </c>
      <c r="AG473" s="208"/>
      <c r="AH473" s="209" t="str">
        <f t="shared" ref="AH473:AH484" si="904">IF(AG473&gt;0,AG473,"")</f>
        <v/>
      </c>
      <c r="AI473" s="208"/>
      <c r="AJ473" s="209" t="str">
        <f t="shared" ref="AJ473:AJ484" si="905">IF(AI473&gt;0,AI473,"")</f>
        <v/>
      </c>
      <c r="AK473" s="208"/>
      <c r="AL473" s="209" t="str">
        <f t="shared" ref="AL473:AL484" si="906">IF(AK473&gt;0,AK473,"")</f>
        <v/>
      </c>
      <c r="AM473" s="208"/>
      <c r="AN473" s="209" t="str">
        <f t="shared" ref="AN473:AN484" si="907">IF(AM473&gt;0,AM473,"")</f>
        <v/>
      </c>
      <c r="AO473" s="208"/>
      <c r="AP473" s="209" t="str">
        <f t="shared" ref="AP473:AP484" si="908">IF(AO473&gt;0,AO473,"")</f>
        <v/>
      </c>
      <c r="AQ473" s="229"/>
      <c r="AR473" s="225">
        <f t="shared" ref="AR473:AR484" si="909">AQ473-AS473</f>
        <v>0</v>
      </c>
      <c r="AS473" s="226"/>
      <c r="AT473" s="229"/>
      <c r="AU473" s="225">
        <f t="shared" ref="AU473:AU484" si="910">AT473-AV473</f>
        <v>0</v>
      </c>
      <c r="AV473" s="226"/>
      <c r="AW473" s="229"/>
      <c r="AX473" s="225">
        <f t="shared" ref="AX473:AX484" si="911">AW473-AY473</f>
        <v>0</v>
      </c>
      <c r="AY473" s="226"/>
      <c r="AZ473" s="229"/>
      <c r="BA473" s="225">
        <f t="shared" ref="BA473:BA484" si="912">AZ473-BB473</f>
        <v>0</v>
      </c>
      <c r="BB473" s="226"/>
      <c r="BC473" s="229"/>
      <c r="BD473" s="225">
        <f t="shared" ref="BD473:BD484" si="913">BC473-BE473</f>
        <v>0</v>
      </c>
      <c r="BE473" s="226"/>
      <c r="BF473" s="229"/>
      <c r="BG473" s="225">
        <f t="shared" ref="BG473:BG484" si="914">BF473-BH473</f>
        <v>0</v>
      </c>
      <c r="BH473" s="226"/>
      <c r="BI473" s="229"/>
      <c r="BJ473" s="225">
        <f t="shared" ref="BJ473:BJ484" si="915">BI473-BK473</f>
        <v>0</v>
      </c>
      <c r="BK473" s="226"/>
      <c r="BL473" s="229"/>
      <c r="BM473" s="225">
        <f t="shared" ref="BM473:BM484" si="916">BL473-BN473</f>
        <v>0</v>
      </c>
      <c r="BN473" s="226"/>
      <c r="BO473" s="229"/>
      <c r="BP473" s="225">
        <f t="shared" ref="BP473:BP484" si="917">BO473-BQ473</f>
        <v>0</v>
      </c>
      <c r="BQ473" s="226"/>
      <c r="BR473" s="249"/>
      <c r="BS473" s="213" t="s">
        <v>42</v>
      </c>
    </row>
    <row r="474" spans="1:71" x14ac:dyDescent="0.3">
      <c r="A474" s="615"/>
      <c r="B474" s="618"/>
      <c r="C474" s="650"/>
      <c r="D474" s="624"/>
      <c r="E474" s="627"/>
      <c r="F474" s="242" t="s">
        <v>53</v>
      </c>
      <c r="G474" s="208"/>
      <c r="H474" s="214" t="str">
        <f t="shared" si="891"/>
        <v/>
      </c>
      <c r="I474" s="208"/>
      <c r="J474" s="214" t="str">
        <f t="shared" si="892"/>
        <v/>
      </c>
      <c r="K474" s="208"/>
      <c r="L474" s="214" t="str">
        <f t="shared" si="893"/>
        <v/>
      </c>
      <c r="M474" s="208"/>
      <c r="N474" s="214" t="str">
        <f t="shared" si="894"/>
        <v/>
      </c>
      <c r="O474" s="208"/>
      <c r="P474" s="214" t="str">
        <f t="shared" si="895"/>
        <v/>
      </c>
      <c r="Q474" s="208"/>
      <c r="R474" s="214" t="str">
        <f t="shared" si="896"/>
        <v/>
      </c>
      <c r="S474" s="208"/>
      <c r="T474" s="214" t="str">
        <f t="shared" si="897"/>
        <v/>
      </c>
      <c r="U474" s="208"/>
      <c r="V474" s="214" t="str">
        <f t="shared" si="898"/>
        <v/>
      </c>
      <c r="W474" s="208"/>
      <c r="X474" s="214" t="str">
        <f t="shared" si="899"/>
        <v/>
      </c>
      <c r="Y474" s="208"/>
      <c r="Z474" s="214" t="str">
        <f t="shared" si="900"/>
        <v/>
      </c>
      <c r="AA474" s="208"/>
      <c r="AB474" s="214" t="str">
        <f t="shared" si="901"/>
        <v/>
      </c>
      <c r="AC474" s="208"/>
      <c r="AD474" s="214" t="str">
        <f t="shared" si="902"/>
        <v/>
      </c>
      <c r="AE474" s="208"/>
      <c r="AF474" s="214" t="str">
        <f t="shared" si="903"/>
        <v/>
      </c>
      <c r="AG474" s="208"/>
      <c r="AH474" s="214" t="str">
        <f t="shared" si="904"/>
        <v/>
      </c>
      <c r="AI474" s="208"/>
      <c r="AJ474" s="214" t="str">
        <f t="shared" si="905"/>
        <v/>
      </c>
      <c r="AK474" s="208"/>
      <c r="AL474" s="214" t="str">
        <f t="shared" si="906"/>
        <v/>
      </c>
      <c r="AM474" s="208"/>
      <c r="AN474" s="214" t="str">
        <f t="shared" si="907"/>
        <v/>
      </c>
      <c r="AO474" s="208"/>
      <c r="AP474" s="214" t="str">
        <f t="shared" si="908"/>
        <v/>
      </c>
      <c r="AQ474" s="229"/>
      <c r="AR474" s="227">
        <f t="shared" si="909"/>
        <v>0</v>
      </c>
      <c r="AS474" s="228"/>
      <c r="AT474" s="229"/>
      <c r="AU474" s="227">
        <f t="shared" si="910"/>
        <v>0</v>
      </c>
      <c r="AV474" s="228"/>
      <c r="AW474" s="229"/>
      <c r="AX474" s="227">
        <f t="shared" si="911"/>
        <v>0</v>
      </c>
      <c r="AY474" s="228"/>
      <c r="AZ474" s="229"/>
      <c r="BA474" s="227">
        <f t="shared" si="912"/>
        <v>0</v>
      </c>
      <c r="BB474" s="228"/>
      <c r="BC474" s="229"/>
      <c r="BD474" s="227">
        <f t="shared" si="913"/>
        <v>0</v>
      </c>
      <c r="BE474" s="228"/>
      <c r="BF474" s="229"/>
      <c r="BG474" s="227">
        <f t="shared" si="914"/>
        <v>0</v>
      </c>
      <c r="BH474" s="228"/>
      <c r="BI474" s="229"/>
      <c r="BJ474" s="227">
        <f t="shared" si="915"/>
        <v>0</v>
      </c>
      <c r="BK474" s="228"/>
      <c r="BL474" s="229"/>
      <c r="BM474" s="227">
        <f t="shared" si="916"/>
        <v>0</v>
      </c>
      <c r="BN474" s="228"/>
      <c r="BO474" s="229"/>
      <c r="BP474" s="227">
        <f t="shared" si="917"/>
        <v>0</v>
      </c>
      <c r="BQ474" s="228"/>
      <c r="BR474" s="249"/>
      <c r="BS474" s="629">
        <f>SUM(AQ473:AQ484,AT473:AT484,AW473:AW484,AZ473:AZ484,BC473:BC484,BR473:BR484)+SUM(AO473:AO484,AM473:AM484,AK473:AK484,AI473:AI484,AG473:AG484,AE473:AE484,AC473:AC484,AA473:AA484,Y473:Y484,W473:W484,U473:U484,S473:S484,Q471,Q473:Q484,O473:O484,M473:M484,K473:K484,I473:I484,G473:G484,Q471)</f>
        <v>1225767</v>
      </c>
    </row>
    <row r="475" spans="1:71" x14ac:dyDescent="0.3">
      <c r="A475" s="615"/>
      <c r="B475" s="618"/>
      <c r="C475" s="650"/>
      <c r="D475" s="624"/>
      <c r="E475" s="627"/>
      <c r="F475" s="242" t="s">
        <v>54</v>
      </c>
      <c r="G475" s="208"/>
      <c r="H475" s="214" t="str">
        <f t="shared" si="891"/>
        <v/>
      </c>
      <c r="I475" s="208"/>
      <c r="J475" s="214" t="str">
        <f t="shared" si="892"/>
        <v/>
      </c>
      <c r="K475" s="208"/>
      <c r="L475" s="214" t="str">
        <f t="shared" si="893"/>
        <v/>
      </c>
      <c r="M475" s="208"/>
      <c r="N475" s="214" t="str">
        <f t="shared" si="894"/>
        <v/>
      </c>
      <c r="O475" s="208"/>
      <c r="P475" s="214" t="str">
        <f t="shared" si="895"/>
        <v/>
      </c>
      <c r="Q475" s="208"/>
      <c r="R475" s="214" t="str">
        <f t="shared" si="896"/>
        <v/>
      </c>
      <c r="S475" s="208"/>
      <c r="T475" s="214" t="str">
        <f t="shared" si="897"/>
        <v/>
      </c>
      <c r="U475" s="208"/>
      <c r="V475" s="214" t="str">
        <f t="shared" si="898"/>
        <v/>
      </c>
      <c r="W475" s="208"/>
      <c r="X475" s="214" t="str">
        <f t="shared" si="899"/>
        <v/>
      </c>
      <c r="Y475" s="208"/>
      <c r="Z475" s="214" t="str">
        <f t="shared" si="900"/>
        <v/>
      </c>
      <c r="AA475" s="208"/>
      <c r="AB475" s="214" t="str">
        <f t="shared" si="901"/>
        <v/>
      </c>
      <c r="AC475" s="208"/>
      <c r="AD475" s="214" t="str">
        <f t="shared" si="902"/>
        <v/>
      </c>
      <c r="AE475" s="208"/>
      <c r="AF475" s="214" t="str">
        <f t="shared" si="903"/>
        <v/>
      </c>
      <c r="AG475" s="208"/>
      <c r="AH475" s="214" t="str">
        <f t="shared" si="904"/>
        <v/>
      </c>
      <c r="AI475" s="208"/>
      <c r="AJ475" s="214" t="str">
        <f t="shared" si="905"/>
        <v/>
      </c>
      <c r="AK475" s="208">
        <v>233889</v>
      </c>
      <c r="AL475" s="214">
        <f t="shared" si="906"/>
        <v>233889</v>
      </c>
      <c r="AM475" s="208">
        <v>90000</v>
      </c>
      <c r="AN475" s="214">
        <f t="shared" si="907"/>
        <v>90000</v>
      </c>
      <c r="AO475" s="208"/>
      <c r="AP475" s="214" t="str">
        <f t="shared" si="908"/>
        <v/>
      </c>
      <c r="AQ475" s="229">
        <v>110064</v>
      </c>
      <c r="AR475" s="227">
        <f t="shared" si="909"/>
        <v>1100</v>
      </c>
      <c r="AS475" s="228">
        <v>108964</v>
      </c>
      <c r="AT475" s="229"/>
      <c r="AU475" s="227">
        <f t="shared" si="910"/>
        <v>0</v>
      </c>
      <c r="AV475" s="228"/>
      <c r="AW475" s="229"/>
      <c r="AX475" s="227">
        <f t="shared" si="911"/>
        <v>0</v>
      </c>
      <c r="AY475" s="228"/>
      <c r="AZ475" s="229">
        <v>791814</v>
      </c>
      <c r="BA475" s="227">
        <f t="shared" si="912"/>
        <v>791814</v>
      </c>
      <c r="BB475" s="228"/>
      <c r="BC475" s="229"/>
      <c r="BD475" s="227">
        <f t="shared" si="913"/>
        <v>0</v>
      </c>
      <c r="BE475" s="228"/>
      <c r="BF475" s="229"/>
      <c r="BG475" s="227">
        <f t="shared" si="914"/>
        <v>0</v>
      </c>
      <c r="BH475" s="228"/>
      <c r="BI475" s="229"/>
      <c r="BJ475" s="227">
        <f t="shared" si="915"/>
        <v>0</v>
      </c>
      <c r="BK475" s="228"/>
      <c r="BL475" s="229"/>
      <c r="BM475" s="227">
        <f t="shared" si="916"/>
        <v>0</v>
      </c>
      <c r="BN475" s="228"/>
      <c r="BO475" s="229"/>
      <c r="BP475" s="227">
        <f t="shared" si="917"/>
        <v>0</v>
      </c>
      <c r="BQ475" s="228"/>
      <c r="BR475" s="249"/>
      <c r="BS475" s="629"/>
    </row>
    <row r="476" spans="1:71" x14ac:dyDescent="0.3">
      <c r="A476" s="615"/>
      <c r="B476" s="618"/>
      <c r="C476" s="650"/>
      <c r="D476" s="624"/>
      <c r="E476" s="627"/>
      <c r="F476" s="242" t="s">
        <v>55</v>
      </c>
      <c r="G476" s="208"/>
      <c r="H476" s="217" t="str">
        <f t="shared" si="891"/>
        <v/>
      </c>
      <c r="I476" s="208"/>
      <c r="J476" s="217" t="str">
        <f t="shared" si="892"/>
        <v/>
      </c>
      <c r="K476" s="208"/>
      <c r="L476" s="217" t="str">
        <f t="shared" si="893"/>
        <v/>
      </c>
      <c r="M476" s="208"/>
      <c r="N476" s="217" t="str">
        <f t="shared" si="894"/>
        <v/>
      </c>
      <c r="O476" s="208"/>
      <c r="P476" s="217" t="str">
        <f t="shared" si="895"/>
        <v/>
      </c>
      <c r="Q476" s="208"/>
      <c r="R476" s="217" t="str">
        <f t="shared" si="896"/>
        <v/>
      </c>
      <c r="S476" s="208"/>
      <c r="T476" s="217" t="str">
        <f t="shared" si="897"/>
        <v/>
      </c>
      <c r="U476" s="208"/>
      <c r="V476" s="217" t="str">
        <f t="shared" si="898"/>
        <v/>
      </c>
      <c r="W476" s="208"/>
      <c r="X476" s="217" t="str">
        <f t="shared" si="899"/>
        <v/>
      </c>
      <c r="Y476" s="208"/>
      <c r="Z476" s="217" t="str">
        <f t="shared" si="900"/>
        <v/>
      </c>
      <c r="AA476" s="208"/>
      <c r="AB476" s="217" t="str">
        <f t="shared" si="901"/>
        <v/>
      </c>
      <c r="AC476" s="208"/>
      <c r="AD476" s="217" t="str">
        <f t="shared" si="902"/>
        <v/>
      </c>
      <c r="AE476" s="208"/>
      <c r="AF476" s="217" t="str">
        <f t="shared" si="903"/>
        <v/>
      </c>
      <c r="AG476" s="208"/>
      <c r="AH476" s="217" t="str">
        <f t="shared" si="904"/>
        <v/>
      </c>
      <c r="AI476" s="208"/>
      <c r="AJ476" s="217" t="str">
        <f t="shared" si="905"/>
        <v/>
      </c>
      <c r="AK476" s="208"/>
      <c r="AL476" s="217" t="str">
        <f t="shared" si="906"/>
        <v/>
      </c>
      <c r="AM476" s="208"/>
      <c r="AN476" s="217" t="str">
        <f t="shared" si="907"/>
        <v/>
      </c>
      <c r="AO476" s="208"/>
      <c r="AP476" s="217" t="str">
        <f t="shared" si="908"/>
        <v/>
      </c>
      <c r="AQ476" s="229"/>
      <c r="AR476" s="227">
        <f t="shared" si="909"/>
        <v>0</v>
      </c>
      <c r="AS476" s="228"/>
      <c r="AT476" s="229"/>
      <c r="AU476" s="227">
        <f t="shared" si="910"/>
        <v>0</v>
      </c>
      <c r="AV476" s="228"/>
      <c r="AW476" s="229"/>
      <c r="AX476" s="227">
        <f t="shared" si="911"/>
        <v>0</v>
      </c>
      <c r="AY476" s="228"/>
      <c r="AZ476" s="229"/>
      <c r="BA476" s="227">
        <f t="shared" si="912"/>
        <v>0</v>
      </c>
      <c r="BB476" s="228"/>
      <c r="BC476" s="229"/>
      <c r="BD476" s="227">
        <f t="shared" si="913"/>
        <v>0</v>
      </c>
      <c r="BE476" s="228"/>
      <c r="BF476" s="229"/>
      <c r="BG476" s="227">
        <f t="shared" si="914"/>
        <v>0</v>
      </c>
      <c r="BH476" s="228"/>
      <c r="BI476" s="229"/>
      <c r="BJ476" s="227">
        <f t="shared" si="915"/>
        <v>0</v>
      </c>
      <c r="BK476" s="228"/>
      <c r="BL476" s="229"/>
      <c r="BM476" s="227">
        <f t="shared" si="916"/>
        <v>0</v>
      </c>
      <c r="BN476" s="228"/>
      <c r="BO476" s="229"/>
      <c r="BP476" s="227">
        <f t="shared" si="917"/>
        <v>0</v>
      </c>
      <c r="BQ476" s="228"/>
      <c r="BR476" s="249"/>
      <c r="BS476" s="218" t="s">
        <v>43</v>
      </c>
    </row>
    <row r="477" spans="1:71" x14ac:dyDescent="0.3">
      <c r="A477" s="615"/>
      <c r="B477" s="618"/>
      <c r="C477" s="650"/>
      <c r="D477" s="624"/>
      <c r="E477" s="627"/>
      <c r="F477" s="242" t="s">
        <v>56</v>
      </c>
      <c r="G477" s="208"/>
      <c r="H477" s="217" t="str">
        <f t="shared" si="891"/>
        <v/>
      </c>
      <c r="I477" s="208"/>
      <c r="J477" s="217" t="str">
        <f t="shared" si="892"/>
        <v/>
      </c>
      <c r="K477" s="208"/>
      <c r="L477" s="217" t="str">
        <f t="shared" si="893"/>
        <v/>
      </c>
      <c r="M477" s="208"/>
      <c r="N477" s="217" t="str">
        <f t="shared" si="894"/>
        <v/>
      </c>
      <c r="O477" s="208"/>
      <c r="P477" s="217" t="str">
        <f t="shared" si="895"/>
        <v/>
      </c>
      <c r="Q477" s="208"/>
      <c r="R477" s="217" t="str">
        <f t="shared" si="896"/>
        <v/>
      </c>
      <c r="S477" s="208"/>
      <c r="T477" s="217" t="str">
        <f t="shared" si="897"/>
        <v/>
      </c>
      <c r="U477" s="208"/>
      <c r="V477" s="217" t="str">
        <f t="shared" si="898"/>
        <v/>
      </c>
      <c r="W477" s="208"/>
      <c r="X477" s="217" t="str">
        <f t="shared" si="899"/>
        <v/>
      </c>
      <c r="Y477" s="208"/>
      <c r="Z477" s="217" t="str">
        <f t="shared" si="900"/>
        <v/>
      </c>
      <c r="AA477" s="208"/>
      <c r="AB477" s="217" t="str">
        <f t="shared" si="901"/>
        <v/>
      </c>
      <c r="AC477" s="208"/>
      <c r="AD477" s="217" t="str">
        <f t="shared" si="902"/>
        <v/>
      </c>
      <c r="AE477" s="208"/>
      <c r="AF477" s="217" t="str">
        <f t="shared" si="903"/>
        <v/>
      </c>
      <c r="AG477" s="208"/>
      <c r="AH477" s="217" t="str">
        <f t="shared" si="904"/>
        <v/>
      </c>
      <c r="AI477" s="208"/>
      <c r="AJ477" s="217" t="str">
        <f t="shared" si="905"/>
        <v/>
      </c>
      <c r="AK477" s="208"/>
      <c r="AL477" s="217" t="str">
        <f t="shared" si="906"/>
        <v/>
      </c>
      <c r="AM477" s="208"/>
      <c r="AN477" s="217" t="str">
        <f t="shared" si="907"/>
        <v/>
      </c>
      <c r="AO477" s="208"/>
      <c r="AP477" s="217" t="str">
        <f t="shared" si="908"/>
        <v/>
      </c>
      <c r="AQ477" s="229"/>
      <c r="AR477" s="227">
        <f t="shared" si="909"/>
        <v>0</v>
      </c>
      <c r="AS477" s="228"/>
      <c r="AT477" s="229"/>
      <c r="AU477" s="227">
        <f t="shared" si="910"/>
        <v>0</v>
      </c>
      <c r="AV477" s="228"/>
      <c r="AW477" s="229"/>
      <c r="AX477" s="227">
        <f t="shared" si="911"/>
        <v>0</v>
      </c>
      <c r="AY477" s="228"/>
      <c r="AZ477" s="229"/>
      <c r="BA477" s="227">
        <f t="shared" si="912"/>
        <v>0</v>
      </c>
      <c r="BB477" s="228"/>
      <c r="BC477" s="229"/>
      <c r="BD477" s="227">
        <f t="shared" si="913"/>
        <v>0</v>
      </c>
      <c r="BE477" s="228"/>
      <c r="BF477" s="229"/>
      <c r="BG477" s="227">
        <f t="shared" si="914"/>
        <v>0</v>
      </c>
      <c r="BH477" s="228"/>
      <c r="BI477" s="229"/>
      <c r="BJ477" s="227">
        <f t="shared" si="915"/>
        <v>0</v>
      </c>
      <c r="BK477" s="228"/>
      <c r="BL477" s="229"/>
      <c r="BM477" s="227">
        <f t="shared" si="916"/>
        <v>0</v>
      </c>
      <c r="BN477" s="228"/>
      <c r="BO477" s="229"/>
      <c r="BP477" s="227">
        <f t="shared" si="917"/>
        <v>0</v>
      </c>
      <c r="BQ477" s="228"/>
      <c r="BR477" s="249"/>
      <c r="BS477" s="629">
        <f>SUM(AR473:AR484,AU473:AU484,AX473:AX484,BA473:BA484,BD473:BD484)</f>
        <v>792914</v>
      </c>
    </row>
    <row r="478" spans="1:71" x14ac:dyDescent="0.3">
      <c r="A478" s="615"/>
      <c r="B478" s="618"/>
      <c r="C478" s="650"/>
      <c r="D478" s="624"/>
      <c r="E478" s="627"/>
      <c r="F478" s="242" t="s">
        <v>57</v>
      </c>
      <c r="G478" s="208"/>
      <c r="H478" s="214" t="str">
        <f t="shared" si="891"/>
        <v/>
      </c>
      <c r="I478" s="208"/>
      <c r="J478" s="214" t="str">
        <f t="shared" si="892"/>
        <v/>
      </c>
      <c r="K478" s="208"/>
      <c r="L478" s="214" t="str">
        <f t="shared" si="893"/>
        <v/>
      </c>
      <c r="M478" s="208"/>
      <c r="N478" s="214" t="str">
        <f t="shared" si="894"/>
        <v/>
      </c>
      <c r="O478" s="208"/>
      <c r="P478" s="214" t="str">
        <f t="shared" si="895"/>
        <v/>
      </c>
      <c r="Q478" s="208"/>
      <c r="R478" s="214" t="str">
        <f t="shared" si="896"/>
        <v/>
      </c>
      <c r="S478" s="208"/>
      <c r="T478" s="214" t="str">
        <f t="shared" si="897"/>
        <v/>
      </c>
      <c r="U478" s="208"/>
      <c r="V478" s="214" t="str">
        <f t="shared" si="898"/>
        <v/>
      </c>
      <c r="W478" s="208"/>
      <c r="X478" s="214" t="str">
        <f t="shared" si="899"/>
        <v/>
      </c>
      <c r="Y478" s="208"/>
      <c r="Z478" s="214" t="str">
        <f t="shared" si="900"/>
        <v/>
      </c>
      <c r="AA478" s="208"/>
      <c r="AB478" s="214" t="str">
        <f t="shared" si="901"/>
        <v/>
      </c>
      <c r="AC478" s="208"/>
      <c r="AD478" s="214" t="str">
        <f t="shared" si="902"/>
        <v/>
      </c>
      <c r="AE478" s="208"/>
      <c r="AF478" s="214" t="str">
        <f t="shared" si="903"/>
        <v/>
      </c>
      <c r="AG478" s="208"/>
      <c r="AH478" s="214" t="str">
        <f t="shared" si="904"/>
        <v/>
      </c>
      <c r="AI478" s="208"/>
      <c r="AJ478" s="214" t="str">
        <f t="shared" si="905"/>
        <v/>
      </c>
      <c r="AK478" s="208"/>
      <c r="AL478" s="214" t="str">
        <f t="shared" si="906"/>
        <v/>
      </c>
      <c r="AM478" s="208"/>
      <c r="AN478" s="214" t="str">
        <f t="shared" si="907"/>
        <v/>
      </c>
      <c r="AO478" s="208"/>
      <c r="AP478" s="214" t="str">
        <f t="shared" si="908"/>
        <v/>
      </c>
      <c r="AQ478" s="229"/>
      <c r="AR478" s="227">
        <f t="shared" si="909"/>
        <v>0</v>
      </c>
      <c r="AS478" s="228"/>
      <c r="AT478" s="229"/>
      <c r="AU478" s="227">
        <f t="shared" si="910"/>
        <v>0</v>
      </c>
      <c r="AV478" s="228"/>
      <c r="AW478" s="229"/>
      <c r="AX478" s="227">
        <f t="shared" si="911"/>
        <v>0</v>
      </c>
      <c r="AY478" s="228"/>
      <c r="AZ478" s="229"/>
      <c r="BA478" s="227">
        <f t="shared" si="912"/>
        <v>0</v>
      </c>
      <c r="BB478" s="228"/>
      <c r="BC478" s="229"/>
      <c r="BD478" s="227">
        <f t="shared" si="913"/>
        <v>0</v>
      </c>
      <c r="BE478" s="228"/>
      <c r="BF478" s="229"/>
      <c r="BG478" s="227">
        <f t="shared" si="914"/>
        <v>0</v>
      </c>
      <c r="BH478" s="228"/>
      <c r="BI478" s="229"/>
      <c r="BJ478" s="227">
        <f t="shared" si="915"/>
        <v>0</v>
      </c>
      <c r="BK478" s="228"/>
      <c r="BL478" s="229"/>
      <c r="BM478" s="227">
        <f t="shared" si="916"/>
        <v>0</v>
      </c>
      <c r="BN478" s="228"/>
      <c r="BO478" s="229"/>
      <c r="BP478" s="227">
        <f t="shared" si="917"/>
        <v>0</v>
      </c>
      <c r="BQ478" s="228"/>
      <c r="BR478" s="249"/>
      <c r="BS478" s="630"/>
    </row>
    <row r="479" spans="1:71" x14ac:dyDescent="0.3">
      <c r="A479" s="615"/>
      <c r="B479" s="618"/>
      <c r="C479" s="650"/>
      <c r="D479" s="624"/>
      <c r="E479" s="627"/>
      <c r="F479" s="242" t="s">
        <v>58</v>
      </c>
      <c r="G479" s="208"/>
      <c r="H479" s="214" t="str">
        <f t="shared" si="891"/>
        <v/>
      </c>
      <c r="I479" s="208"/>
      <c r="J479" s="214" t="str">
        <f t="shared" si="892"/>
        <v/>
      </c>
      <c r="K479" s="208"/>
      <c r="L479" s="214" t="str">
        <f t="shared" si="893"/>
        <v/>
      </c>
      <c r="M479" s="208"/>
      <c r="N479" s="214" t="str">
        <f t="shared" si="894"/>
        <v/>
      </c>
      <c r="O479" s="208"/>
      <c r="P479" s="214" t="str">
        <f t="shared" si="895"/>
        <v/>
      </c>
      <c r="Q479" s="208"/>
      <c r="R479" s="214" t="str">
        <f t="shared" si="896"/>
        <v/>
      </c>
      <c r="S479" s="208"/>
      <c r="T479" s="214" t="str">
        <f t="shared" si="897"/>
        <v/>
      </c>
      <c r="U479" s="208"/>
      <c r="V479" s="214" t="str">
        <f t="shared" si="898"/>
        <v/>
      </c>
      <c r="W479" s="208"/>
      <c r="X479" s="214" t="str">
        <f t="shared" si="899"/>
        <v/>
      </c>
      <c r="Y479" s="208"/>
      <c r="Z479" s="214" t="str">
        <f t="shared" si="900"/>
        <v/>
      </c>
      <c r="AA479" s="208"/>
      <c r="AB479" s="214" t="str">
        <f t="shared" si="901"/>
        <v/>
      </c>
      <c r="AC479" s="208"/>
      <c r="AD479" s="214" t="str">
        <f t="shared" si="902"/>
        <v/>
      </c>
      <c r="AE479" s="208"/>
      <c r="AF479" s="214" t="str">
        <f t="shared" si="903"/>
        <v/>
      </c>
      <c r="AG479" s="208"/>
      <c r="AH479" s="214" t="str">
        <f t="shared" si="904"/>
        <v/>
      </c>
      <c r="AI479" s="208"/>
      <c r="AJ479" s="214" t="str">
        <f t="shared" si="905"/>
        <v/>
      </c>
      <c r="AK479" s="208"/>
      <c r="AL479" s="214" t="str">
        <f t="shared" si="906"/>
        <v/>
      </c>
      <c r="AM479" s="208"/>
      <c r="AN479" s="214" t="str">
        <f t="shared" si="907"/>
        <v/>
      </c>
      <c r="AO479" s="208"/>
      <c r="AP479" s="214" t="str">
        <f t="shared" si="908"/>
        <v/>
      </c>
      <c r="AQ479" s="229"/>
      <c r="AR479" s="227">
        <f t="shared" si="909"/>
        <v>0</v>
      </c>
      <c r="AS479" s="228"/>
      <c r="AT479" s="229"/>
      <c r="AU479" s="227">
        <f t="shared" si="910"/>
        <v>0</v>
      </c>
      <c r="AV479" s="228"/>
      <c r="AW479" s="229"/>
      <c r="AX479" s="227">
        <f t="shared" si="911"/>
        <v>0</v>
      </c>
      <c r="AY479" s="228"/>
      <c r="AZ479" s="229"/>
      <c r="BA479" s="227">
        <f t="shared" si="912"/>
        <v>0</v>
      </c>
      <c r="BB479" s="228"/>
      <c r="BC479" s="229"/>
      <c r="BD479" s="227">
        <f t="shared" si="913"/>
        <v>0</v>
      </c>
      <c r="BE479" s="228"/>
      <c r="BF479" s="229"/>
      <c r="BG479" s="227">
        <f t="shared" si="914"/>
        <v>0</v>
      </c>
      <c r="BH479" s="228"/>
      <c r="BI479" s="229"/>
      <c r="BJ479" s="227">
        <f t="shared" si="915"/>
        <v>0</v>
      </c>
      <c r="BK479" s="228"/>
      <c r="BL479" s="229"/>
      <c r="BM479" s="227">
        <f t="shared" si="916"/>
        <v>0</v>
      </c>
      <c r="BN479" s="228"/>
      <c r="BO479" s="229"/>
      <c r="BP479" s="227">
        <f t="shared" si="917"/>
        <v>0</v>
      </c>
      <c r="BQ479" s="228"/>
      <c r="BR479" s="249"/>
      <c r="BS479" s="218" t="s">
        <v>44</v>
      </c>
    </row>
    <row r="480" spans="1:71" x14ac:dyDescent="0.3">
      <c r="A480" s="615"/>
      <c r="B480" s="618"/>
      <c r="C480" s="650"/>
      <c r="D480" s="624"/>
      <c r="E480" s="627"/>
      <c r="F480" s="242" t="s">
        <v>59</v>
      </c>
      <c r="G480" s="208"/>
      <c r="H480" s="214" t="str">
        <f t="shared" si="891"/>
        <v/>
      </c>
      <c r="I480" s="208"/>
      <c r="J480" s="214" t="str">
        <f t="shared" si="892"/>
        <v/>
      </c>
      <c r="K480" s="208"/>
      <c r="L480" s="214" t="str">
        <f t="shared" si="893"/>
        <v/>
      </c>
      <c r="M480" s="208"/>
      <c r="N480" s="214" t="str">
        <f t="shared" si="894"/>
        <v/>
      </c>
      <c r="O480" s="208"/>
      <c r="P480" s="214" t="str">
        <f t="shared" si="895"/>
        <v/>
      </c>
      <c r="Q480" s="208"/>
      <c r="R480" s="214" t="str">
        <f t="shared" si="896"/>
        <v/>
      </c>
      <c r="S480" s="208"/>
      <c r="T480" s="214" t="str">
        <f t="shared" si="897"/>
        <v/>
      </c>
      <c r="U480" s="208"/>
      <c r="V480" s="214" t="str">
        <f t="shared" si="898"/>
        <v/>
      </c>
      <c r="W480" s="208"/>
      <c r="X480" s="214" t="str">
        <f t="shared" si="899"/>
        <v/>
      </c>
      <c r="Y480" s="208"/>
      <c r="Z480" s="214" t="str">
        <f t="shared" si="900"/>
        <v/>
      </c>
      <c r="AA480" s="208"/>
      <c r="AB480" s="214" t="str">
        <f t="shared" si="901"/>
        <v/>
      </c>
      <c r="AC480" s="208"/>
      <c r="AD480" s="214" t="str">
        <f t="shared" si="902"/>
        <v/>
      </c>
      <c r="AE480" s="208"/>
      <c r="AF480" s="214" t="str">
        <f t="shared" si="903"/>
        <v/>
      </c>
      <c r="AG480" s="208"/>
      <c r="AH480" s="214" t="str">
        <f t="shared" si="904"/>
        <v/>
      </c>
      <c r="AI480" s="208"/>
      <c r="AJ480" s="214" t="str">
        <f t="shared" si="905"/>
        <v/>
      </c>
      <c r="AK480" s="208"/>
      <c r="AL480" s="214" t="str">
        <f t="shared" si="906"/>
        <v/>
      </c>
      <c r="AM480" s="208"/>
      <c r="AN480" s="214" t="str">
        <f t="shared" si="907"/>
        <v/>
      </c>
      <c r="AO480" s="208"/>
      <c r="AP480" s="214" t="str">
        <f t="shared" si="908"/>
        <v/>
      </c>
      <c r="AQ480" s="229"/>
      <c r="AR480" s="227">
        <f t="shared" si="909"/>
        <v>0</v>
      </c>
      <c r="AS480" s="228"/>
      <c r="AT480" s="229"/>
      <c r="AU480" s="227">
        <f t="shared" si="910"/>
        <v>0</v>
      </c>
      <c r="AV480" s="228"/>
      <c r="AW480" s="229"/>
      <c r="AX480" s="227">
        <f t="shared" si="911"/>
        <v>0</v>
      </c>
      <c r="AY480" s="228"/>
      <c r="AZ480" s="229"/>
      <c r="BA480" s="227">
        <f t="shared" si="912"/>
        <v>0</v>
      </c>
      <c r="BB480" s="228"/>
      <c r="BC480" s="229"/>
      <c r="BD480" s="227">
        <f t="shared" si="913"/>
        <v>0</v>
      </c>
      <c r="BE480" s="228"/>
      <c r="BF480" s="229"/>
      <c r="BG480" s="227">
        <f t="shared" si="914"/>
        <v>0</v>
      </c>
      <c r="BH480" s="228"/>
      <c r="BI480" s="229"/>
      <c r="BJ480" s="227">
        <f t="shared" si="915"/>
        <v>0</v>
      </c>
      <c r="BK480" s="228"/>
      <c r="BL480" s="229"/>
      <c r="BM480" s="227">
        <f t="shared" si="916"/>
        <v>0</v>
      </c>
      <c r="BN480" s="228"/>
      <c r="BO480" s="229"/>
      <c r="BP480" s="227">
        <f t="shared" si="917"/>
        <v>0</v>
      </c>
      <c r="BQ480" s="228"/>
      <c r="BR480" s="249"/>
      <c r="BS480" s="629">
        <f>SUM(AS473:AS484,AV473:AV484,AY473:AY484,BB473:BB484,BE473:BE484)+SUM(AP473:AP484,AN473:AN484,AL473:AL484,AJ473:AJ484,AH473:AH484,AF473:AF484,AD473:AD484,AB473:AB484,Z473:Z484,X473:X484,V473:V484,T473:T484,R473:R484,P473:P484,N473:N484,L473:L484,J473:J484,H473:H484)</f>
        <v>432853</v>
      </c>
    </row>
    <row r="481" spans="1:71" x14ac:dyDescent="0.3">
      <c r="A481" s="615"/>
      <c r="B481" s="618"/>
      <c r="C481" s="650"/>
      <c r="D481" s="624"/>
      <c r="E481" s="627"/>
      <c r="F481" s="242" t="s">
        <v>60</v>
      </c>
      <c r="G481" s="208"/>
      <c r="H481" s="214" t="str">
        <f t="shared" si="891"/>
        <v/>
      </c>
      <c r="I481" s="208"/>
      <c r="J481" s="214" t="str">
        <f t="shared" si="892"/>
        <v/>
      </c>
      <c r="K481" s="208"/>
      <c r="L481" s="214" t="str">
        <f t="shared" si="893"/>
        <v/>
      </c>
      <c r="M481" s="208"/>
      <c r="N481" s="214" t="str">
        <f t="shared" si="894"/>
        <v/>
      </c>
      <c r="O481" s="208"/>
      <c r="P481" s="214" t="str">
        <f t="shared" si="895"/>
        <v/>
      </c>
      <c r="Q481" s="208"/>
      <c r="R481" s="214" t="str">
        <f t="shared" si="896"/>
        <v/>
      </c>
      <c r="S481" s="208"/>
      <c r="T481" s="214" t="str">
        <f t="shared" si="897"/>
        <v/>
      </c>
      <c r="U481" s="208"/>
      <c r="V481" s="214" t="str">
        <f t="shared" si="898"/>
        <v/>
      </c>
      <c r="W481" s="208"/>
      <c r="X481" s="214" t="str">
        <f t="shared" si="899"/>
        <v/>
      </c>
      <c r="Y481" s="208"/>
      <c r="Z481" s="214" t="str">
        <f t="shared" si="900"/>
        <v/>
      </c>
      <c r="AA481" s="208"/>
      <c r="AB481" s="214" t="str">
        <f t="shared" si="901"/>
        <v/>
      </c>
      <c r="AC481" s="208"/>
      <c r="AD481" s="214" t="str">
        <f t="shared" si="902"/>
        <v/>
      </c>
      <c r="AE481" s="208"/>
      <c r="AF481" s="214" t="str">
        <f t="shared" si="903"/>
        <v/>
      </c>
      <c r="AG481" s="208"/>
      <c r="AH481" s="214" t="str">
        <f t="shared" si="904"/>
        <v/>
      </c>
      <c r="AI481" s="208"/>
      <c r="AJ481" s="214" t="str">
        <f t="shared" si="905"/>
        <v/>
      </c>
      <c r="AK481" s="208"/>
      <c r="AL481" s="214" t="str">
        <f t="shared" si="906"/>
        <v/>
      </c>
      <c r="AM481" s="208"/>
      <c r="AN481" s="214" t="str">
        <f t="shared" si="907"/>
        <v/>
      </c>
      <c r="AO481" s="208"/>
      <c r="AP481" s="214" t="str">
        <f t="shared" si="908"/>
        <v/>
      </c>
      <c r="AQ481" s="229"/>
      <c r="AR481" s="227">
        <f t="shared" si="909"/>
        <v>0</v>
      </c>
      <c r="AS481" s="228"/>
      <c r="AT481" s="229"/>
      <c r="AU481" s="227">
        <f t="shared" si="910"/>
        <v>0</v>
      </c>
      <c r="AV481" s="228"/>
      <c r="AW481" s="229"/>
      <c r="AX481" s="227">
        <f t="shared" si="911"/>
        <v>0</v>
      </c>
      <c r="AY481" s="228"/>
      <c r="AZ481" s="229"/>
      <c r="BA481" s="227">
        <f t="shared" si="912"/>
        <v>0</v>
      </c>
      <c r="BB481" s="228"/>
      <c r="BC481" s="229"/>
      <c r="BD481" s="227">
        <f t="shared" si="913"/>
        <v>0</v>
      </c>
      <c r="BE481" s="228"/>
      <c r="BF481" s="229"/>
      <c r="BG481" s="227">
        <f t="shared" si="914"/>
        <v>0</v>
      </c>
      <c r="BH481" s="228"/>
      <c r="BI481" s="229"/>
      <c r="BJ481" s="227">
        <f t="shared" si="915"/>
        <v>0</v>
      </c>
      <c r="BK481" s="228"/>
      <c r="BL481" s="229"/>
      <c r="BM481" s="227">
        <f t="shared" si="916"/>
        <v>0</v>
      </c>
      <c r="BN481" s="228"/>
      <c r="BO481" s="229"/>
      <c r="BP481" s="227">
        <f t="shared" si="917"/>
        <v>0</v>
      </c>
      <c r="BQ481" s="228"/>
      <c r="BR481" s="249"/>
      <c r="BS481" s="629"/>
    </row>
    <row r="482" spans="1:71" x14ac:dyDescent="0.3">
      <c r="A482" s="615"/>
      <c r="B482" s="618"/>
      <c r="C482" s="650"/>
      <c r="D482" s="624"/>
      <c r="E482" s="627"/>
      <c r="F482" s="242" t="s">
        <v>61</v>
      </c>
      <c r="G482" s="208"/>
      <c r="H482" s="217" t="str">
        <f t="shared" si="891"/>
        <v/>
      </c>
      <c r="I482" s="208"/>
      <c r="J482" s="217" t="str">
        <f t="shared" si="892"/>
        <v/>
      </c>
      <c r="K482" s="208"/>
      <c r="L482" s="217" t="str">
        <f t="shared" si="893"/>
        <v/>
      </c>
      <c r="M482" s="208"/>
      <c r="N482" s="217" t="str">
        <f t="shared" si="894"/>
        <v/>
      </c>
      <c r="O482" s="208"/>
      <c r="P482" s="217" t="str">
        <f t="shared" si="895"/>
        <v/>
      </c>
      <c r="Q482" s="208"/>
      <c r="R482" s="217" t="str">
        <f t="shared" si="896"/>
        <v/>
      </c>
      <c r="S482" s="208"/>
      <c r="T482" s="217" t="str">
        <f t="shared" si="897"/>
        <v/>
      </c>
      <c r="U482" s="208"/>
      <c r="V482" s="217" t="str">
        <f t="shared" si="898"/>
        <v/>
      </c>
      <c r="W482" s="208"/>
      <c r="X482" s="217" t="str">
        <f t="shared" si="899"/>
        <v/>
      </c>
      <c r="Y482" s="208"/>
      <c r="Z482" s="217" t="str">
        <f t="shared" si="900"/>
        <v/>
      </c>
      <c r="AA482" s="208"/>
      <c r="AB482" s="217" t="str">
        <f t="shared" si="901"/>
        <v/>
      </c>
      <c r="AC482" s="208"/>
      <c r="AD482" s="217" t="str">
        <f t="shared" si="902"/>
        <v/>
      </c>
      <c r="AE482" s="208"/>
      <c r="AF482" s="217" t="str">
        <f t="shared" si="903"/>
        <v/>
      </c>
      <c r="AG482" s="208"/>
      <c r="AH482" s="217" t="str">
        <f t="shared" si="904"/>
        <v/>
      </c>
      <c r="AI482" s="208"/>
      <c r="AJ482" s="217" t="str">
        <f t="shared" si="905"/>
        <v/>
      </c>
      <c r="AK482" s="208"/>
      <c r="AL482" s="217" t="str">
        <f t="shared" si="906"/>
        <v/>
      </c>
      <c r="AM482" s="208"/>
      <c r="AN482" s="217" t="str">
        <f t="shared" si="907"/>
        <v/>
      </c>
      <c r="AO482" s="208"/>
      <c r="AP482" s="217" t="str">
        <f t="shared" si="908"/>
        <v/>
      </c>
      <c r="AQ482" s="229"/>
      <c r="AR482" s="227">
        <f t="shared" si="909"/>
        <v>0</v>
      </c>
      <c r="AS482" s="228"/>
      <c r="AT482" s="229"/>
      <c r="AU482" s="227">
        <f t="shared" si="910"/>
        <v>0</v>
      </c>
      <c r="AV482" s="228"/>
      <c r="AW482" s="229"/>
      <c r="AX482" s="227">
        <f t="shared" si="911"/>
        <v>0</v>
      </c>
      <c r="AY482" s="228"/>
      <c r="AZ482" s="229"/>
      <c r="BA482" s="227">
        <f t="shared" si="912"/>
        <v>0</v>
      </c>
      <c r="BB482" s="228"/>
      <c r="BC482" s="229"/>
      <c r="BD482" s="227">
        <f t="shared" si="913"/>
        <v>0</v>
      </c>
      <c r="BE482" s="228"/>
      <c r="BF482" s="229"/>
      <c r="BG482" s="227">
        <f t="shared" si="914"/>
        <v>0</v>
      </c>
      <c r="BH482" s="228"/>
      <c r="BI482" s="229"/>
      <c r="BJ482" s="227">
        <f t="shared" si="915"/>
        <v>0</v>
      </c>
      <c r="BK482" s="228"/>
      <c r="BL482" s="229"/>
      <c r="BM482" s="227">
        <f t="shared" si="916"/>
        <v>0</v>
      </c>
      <c r="BN482" s="228"/>
      <c r="BO482" s="229"/>
      <c r="BP482" s="227">
        <f t="shared" si="917"/>
        <v>0</v>
      </c>
      <c r="BQ482" s="228"/>
      <c r="BR482" s="249"/>
      <c r="BS482" s="218" t="s">
        <v>62</v>
      </c>
    </row>
    <row r="483" spans="1:71" x14ac:dyDescent="0.3">
      <c r="A483" s="615"/>
      <c r="B483" s="618"/>
      <c r="C483" s="650"/>
      <c r="D483" s="624"/>
      <c r="E483" s="627"/>
      <c r="F483" s="242" t="s">
        <v>63</v>
      </c>
      <c r="G483" s="208"/>
      <c r="H483" s="214" t="str">
        <f t="shared" si="891"/>
        <v/>
      </c>
      <c r="I483" s="208"/>
      <c r="J483" s="214" t="str">
        <f t="shared" si="892"/>
        <v/>
      </c>
      <c r="K483" s="208"/>
      <c r="L483" s="214" t="str">
        <f t="shared" si="893"/>
        <v/>
      </c>
      <c r="M483" s="208"/>
      <c r="N483" s="214" t="str">
        <f t="shared" si="894"/>
        <v/>
      </c>
      <c r="O483" s="208"/>
      <c r="P483" s="214" t="str">
        <f t="shared" si="895"/>
        <v/>
      </c>
      <c r="Q483" s="208"/>
      <c r="R483" s="214" t="str">
        <f t="shared" si="896"/>
        <v/>
      </c>
      <c r="S483" s="208"/>
      <c r="T483" s="214" t="str">
        <f t="shared" si="897"/>
        <v/>
      </c>
      <c r="U483" s="208"/>
      <c r="V483" s="214" t="str">
        <f t="shared" si="898"/>
        <v/>
      </c>
      <c r="W483" s="208"/>
      <c r="X483" s="214" t="str">
        <f t="shared" si="899"/>
        <v/>
      </c>
      <c r="Y483" s="208"/>
      <c r="Z483" s="214" t="str">
        <f t="shared" si="900"/>
        <v/>
      </c>
      <c r="AA483" s="208"/>
      <c r="AB483" s="214" t="str">
        <f t="shared" si="901"/>
        <v/>
      </c>
      <c r="AC483" s="208"/>
      <c r="AD483" s="214" t="str">
        <f t="shared" si="902"/>
        <v/>
      </c>
      <c r="AE483" s="208"/>
      <c r="AF483" s="214" t="str">
        <f t="shared" si="903"/>
        <v/>
      </c>
      <c r="AG483" s="208"/>
      <c r="AH483" s="214" t="str">
        <f t="shared" si="904"/>
        <v/>
      </c>
      <c r="AI483" s="208"/>
      <c r="AJ483" s="214" t="str">
        <f t="shared" si="905"/>
        <v/>
      </c>
      <c r="AK483" s="208"/>
      <c r="AL483" s="214" t="str">
        <f t="shared" si="906"/>
        <v/>
      </c>
      <c r="AM483" s="208"/>
      <c r="AN483" s="214" t="str">
        <f t="shared" si="907"/>
        <v/>
      </c>
      <c r="AO483" s="208"/>
      <c r="AP483" s="214" t="str">
        <f t="shared" si="908"/>
        <v/>
      </c>
      <c r="AQ483" s="229"/>
      <c r="AR483" s="227">
        <f t="shared" si="909"/>
        <v>0</v>
      </c>
      <c r="AS483" s="228"/>
      <c r="AT483" s="229"/>
      <c r="AU483" s="227">
        <f t="shared" si="910"/>
        <v>0</v>
      </c>
      <c r="AV483" s="228"/>
      <c r="AW483" s="229"/>
      <c r="AX483" s="227">
        <f t="shared" si="911"/>
        <v>0</v>
      </c>
      <c r="AY483" s="228"/>
      <c r="AZ483" s="229"/>
      <c r="BA483" s="227">
        <f t="shared" si="912"/>
        <v>0</v>
      </c>
      <c r="BB483" s="228"/>
      <c r="BC483" s="229"/>
      <c r="BD483" s="227">
        <f t="shared" si="913"/>
        <v>0</v>
      </c>
      <c r="BE483" s="228"/>
      <c r="BF483" s="229"/>
      <c r="BG483" s="227">
        <f t="shared" si="914"/>
        <v>0</v>
      </c>
      <c r="BH483" s="228"/>
      <c r="BI483" s="229"/>
      <c r="BJ483" s="227">
        <f t="shared" si="915"/>
        <v>0</v>
      </c>
      <c r="BK483" s="228"/>
      <c r="BL483" s="229"/>
      <c r="BM483" s="227">
        <f t="shared" si="916"/>
        <v>0</v>
      </c>
      <c r="BN483" s="228"/>
      <c r="BO483" s="229"/>
      <c r="BP483" s="227">
        <f t="shared" si="917"/>
        <v>0</v>
      </c>
      <c r="BQ483" s="228"/>
      <c r="BR483" s="249"/>
      <c r="BS483" s="631">
        <f>BS480/BS474</f>
        <v>0.35312828620773767</v>
      </c>
    </row>
    <row r="484" spans="1:71" ht="15" thickBot="1" x14ac:dyDescent="0.35">
      <c r="A484" s="616"/>
      <c r="B484" s="619"/>
      <c r="C484" s="651"/>
      <c r="D484" s="625"/>
      <c r="E484" s="628"/>
      <c r="F484" s="243" t="s">
        <v>64</v>
      </c>
      <c r="G484" s="220"/>
      <c r="H484" s="221" t="str">
        <f t="shared" si="891"/>
        <v/>
      </c>
      <c r="I484" s="220"/>
      <c r="J484" s="221" t="str">
        <f t="shared" si="892"/>
        <v/>
      </c>
      <c r="K484" s="220"/>
      <c r="L484" s="221" t="str">
        <f t="shared" si="893"/>
        <v/>
      </c>
      <c r="M484" s="220"/>
      <c r="N484" s="221" t="str">
        <f t="shared" si="894"/>
        <v/>
      </c>
      <c r="O484" s="220"/>
      <c r="P484" s="221" t="str">
        <f t="shared" si="895"/>
        <v/>
      </c>
      <c r="Q484" s="220"/>
      <c r="R484" s="221" t="str">
        <f t="shared" si="896"/>
        <v/>
      </c>
      <c r="S484" s="220"/>
      <c r="T484" s="221" t="str">
        <f t="shared" si="897"/>
        <v/>
      </c>
      <c r="U484" s="220"/>
      <c r="V484" s="221" t="str">
        <f t="shared" si="898"/>
        <v/>
      </c>
      <c r="W484" s="220"/>
      <c r="X484" s="221" t="str">
        <f t="shared" si="899"/>
        <v/>
      </c>
      <c r="Y484" s="220"/>
      <c r="Z484" s="221" t="str">
        <f t="shared" si="900"/>
        <v/>
      </c>
      <c r="AA484" s="220"/>
      <c r="AB484" s="221" t="str">
        <f t="shared" si="901"/>
        <v/>
      </c>
      <c r="AC484" s="220"/>
      <c r="AD484" s="221" t="str">
        <f t="shared" si="902"/>
        <v/>
      </c>
      <c r="AE484" s="220"/>
      <c r="AF484" s="221" t="str">
        <f t="shared" si="903"/>
        <v/>
      </c>
      <c r="AG484" s="220"/>
      <c r="AH484" s="221" t="str">
        <f t="shared" si="904"/>
        <v/>
      </c>
      <c r="AI484" s="220"/>
      <c r="AJ484" s="221" t="str">
        <f t="shared" si="905"/>
        <v/>
      </c>
      <c r="AK484" s="220"/>
      <c r="AL484" s="221" t="str">
        <f t="shared" si="906"/>
        <v/>
      </c>
      <c r="AM484" s="220"/>
      <c r="AN484" s="221" t="str">
        <f t="shared" si="907"/>
        <v/>
      </c>
      <c r="AO484" s="220"/>
      <c r="AP484" s="221" t="str">
        <f t="shared" si="908"/>
        <v/>
      </c>
      <c r="AQ484" s="231"/>
      <c r="AR484" s="232">
        <f t="shared" si="909"/>
        <v>0</v>
      </c>
      <c r="AS484" s="233"/>
      <c r="AT484" s="231"/>
      <c r="AU484" s="232">
        <f t="shared" si="910"/>
        <v>0</v>
      </c>
      <c r="AV484" s="233"/>
      <c r="AW484" s="231"/>
      <c r="AX484" s="232">
        <f t="shared" si="911"/>
        <v>0</v>
      </c>
      <c r="AY484" s="233"/>
      <c r="AZ484" s="231"/>
      <c r="BA484" s="232">
        <f t="shared" si="912"/>
        <v>0</v>
      </c>
      <c r="BB484" s="233"/>
      <c r="BC484" s="231"/>
      <c r="BD484" s="232">
        <f t="shared" si="913"/>
        <v>0</v>
      </c>
      <c r="BE484" s="233"/>
      <c r="BF484" s="231"/>
      <c r="BG484" s="232">
        <f t="shared" si="914"/>
        <v>0</v>
      </c>
      <c r="BH484" s="233"/>
      <c r="BI484" s="231"/>
      <c r="BJ484" s="232">
        <f t="shared" si="915"/>
        <v>0</v>
      </c>
      <c r="BK484" s="233"/>
      <c r="BL484" s="231"/>
      <c r="BM484" s="232">
        <f t="shared" si="916"/>
        <v>0</v>
      </c>
      <c r="BN484" s="233"/>
      <c r="BO484" s="231"/>
      <c r="BP484" s="232">
        <f t="shared" si="917"/>
        <v>0</v>
      </c>
      <c r="BQ484" s="233"/>
      <c r="BR484" s="250"/>
      <c r="BS484" s="632"/>
    </row>
    <row r="485" spans="1:71" ht="15" customHeight="1" x14ac:dyDescent="0.3">
      <c r="A485" s="643" t="s">
        <v>27</v>
      </c>
      <c r="B485" s="645" t="s">
        <v>28</v>
      </c>
      <c r="C485" s="645" t="s">
        <v>154</v>
      </c>
      <c r="D485" s="645" t="s">
        <v>30</v>
      </c>
      <c r="E485" s="635" t="s">
        <v>31</v>
      </c>
      <c r="F485" s="652" t="s">
        <v>32</v>
      </c>
      <c r="G485" s="639" t="s">
        <v>33</v>
      </c>
      <c r="H485" s="641" t="s">
        <v>34</v>
      </c>
      <c r="I485" s="639" t="s">
        <v>33</v>
      </c>
      <c r="J485" s="641" t="s">
        <v>34</v>
      </c>
      <c r="K485" s="639" t="s">
        <v>33</v>
      </c>
      <c r="L485" s="641" t="s">
        <v>34</v>
      </c>
      <c r="M485" s="639" t="s">
        <v>33</v>
      </c>
      <c r="N485" s="641" t="s">
        <v>34</v>
      </c>
      <c r="O485" s="639" t="s">
        <v>33</v>
      </c>
      <c r="P485" s="641" t="s">
        <v>34</v>
      </c>
      <c r="Q485" s="639" t="s">
        <v>33</v>
      </c>
      <c r="R485" s="641" t="s">
        <v>34</v>
      </c>
      <c r="S485" s="639" t="s">
        <v>33</v>
      </c>
      <c r="T485" s="641" t="s">
        <v>34</v>
      </c>
      <c r="U485" s="639" t="s">
        <v>33</v>
      </c>
      <c r="V485" s="641" t="s">
        <v>34</v>
      </c>
      <c r="W485" s="639" t="s">
        <v>33</v>
      </c>
      <c r="X485" s="641" t="s">
        <v>34</v>
      </c>
      <c r="Y485" s="639" t="s">
        <v>33</v>
      </c>
      <c r="Z485" s="641" t="s">
        <v>34</v>
      </c>
      <c r="AA485" s="639" t="s">
        <v>33</v>
      </c>
      <c r="AB485" s="641" t="s">
        <v>34</v>
      </c>
      <c r="AC485" s="639" t="s">
        <v>33</v>
      </c>
      <c r="AD485" s="641" t="s">
        <v>34</v>
      </c>
      <c r="AE485" s="639" t="s">
        <v>33</v>
      </c>
      <c r="AF485" s="641" t="s">
        <v>34</v>
      </c>
      <c r="AG485" s="639" t="s">
        <v>33</v>
      </c>
      <c r="AH485" s="641" t="s">
        <v>34</v>
      </c>
      <c r="AI485" s="639" t="s">
        <v>33</v>
      </c>
      <c r="AJ485" s="641" t="s">
        <v>34</v>
      </c>
      <c r="AK485" s="639" t="s">
        <v>33</v>
      </c>
      <c r="AL485" s="641" t="s">
        <v>34</v>
      </c>
      <c r="AM485" s="639" t="s">
        <v>33</v>
      </c>
      <c r="AN485" s="641" t="s">
        <v>34</v>
      </c>
      <c r="AO485" s="639" t="s">
        <v>33</v>
      </c>
      <c r="AP485" s="641" t="s">
        <v>34</v>
      </c>
      <c r="AQ485" s="633" t="s">
        <v>33</v>
      </c>
      <c r="AR485" s="635" t="s">
        <v>35</v>
      </c>
      <c r="AS485" s="637" t="s">
        <v>34</v>
      </c>
      <c r="AT485" s="633" t="s">
        <v>33</v>
      </c>
      <c r="AU485" s="635" t="s">
        <v>35</v>
      </c>
      <c r="AV485" s="637" t="s">
        <v>34</v>
      </c>
      <c r="AW485" s="633" t="s">
        <v>33</v>
      </c>
      <c r="AX485" s="635" t="s">
        <v>35</v>
      </c>
      <c r="AY485" s="637" t="s">
        <v>34</v>
      </c>
      <c r="AZ485" s="633" t="s">
        <v>33</v>
      </c>
      <c r="BA485" s="635" t="s">
        <v>35</v>
      </c>
      <c r="BB485" s="637" t="s">
        <v>34</v>
      </c>
      <c r="BC485" s="633" t="s">
        <v>33</v>
      </c>
      <c r="BD485" s="635" t="s">
        <v>35</v>
      </c>
      <c r="BE485" s="637" t="s">
        <v>34</v>
      </c>
      <c r="BF485" s="633" t="s">
        <v>33</v>
      </c>
      <c r="BG485" s="635" t="s">
        <v>35</v>
      </c>
      <c r="BH485" s="637" t="s">
        <v>34</v>
      </c>
      <c r="BI485" s="633" t="s">
        <v>33</v>
      </c>
      <c r="BJ485" s="635" t="s">
        <v>35</v>
      </c>
      <c r="BK485" s="637" t="s">
        <v>34</v>
      </c>
      <c r="BL485" s="633" t="s">
        <v>33</v>
      </c>
      <c r="BM485" s="635" t="s">
        <v>35</v>
      </c>
      <c r="BN485" s="637" t="s">
        <v>34</v>
      </c>
      <c r="BO485" s="633" t="s">
        <v>33</v>
      </c>
      <c r="BP485" s="635" t="s">
        <v>35</v>
      </c>
      <c r="BQ485" s="637" t="s">
        <v>34</v>
      </c>
      <c r="BR485" s="610" t="s">
        <v>33</v>
      </c>
      <c r="BS485" s="612" t="s">
        <v>36</v>
      </c>
    </row>
    <row r="486" spans="1:71" ht="15" customHeight="1" x14ac:dyDescent="0.3">
      <c r="A486" s="644"/>
      <c r="B486" s="646"/>
      <c r="C486" s="646"/>
      <c r="D486" s="646"/>
      <c r="E486" s="636"/>
      <c r="F486" s="648"/>
      <c r="G486" s="640"/>
      <c r="H486" s="642"/>
      <c r="I486" s="640"/>
      <c r="J486" s="642"/>
      <c r="K486" s="640"/>
      <c r="L486" s="642"/>
      <c r="M486" s="640"/>
      <c r="N486" s="642"/>
      <c r="O486" s="640"/>
      <c r="P486" s="642"/>
      <c r="Q486" s="640"/>
      <c r="R486" s="642"/>
      <c r="S486" s="640"/>
      <c r="T486" s="642"/>
      <c r="U486" s="640"/>
      <c r="V486" s="642"/>
      <c r="W486" s="640"/>
      <c r="X486" s="642"/>
      <c r="Y486" s="640"/>
      <c r="Z486" s="642"/>
      <c r="AA486" s="640"/>
      <c r="AB486" s="642"/>
      <c r="AC486" s="640"/>
      <c r="AD486" s="642"/>
      <c r="AE486" s="640"/>
      <c r="AF486" s="642"/>
      <c r="AG486" s="640"/>
      <c r="AH486" s="642"/>
      <c r="AI486" s="640"/>
      <c r="AJ486" s="642"/>
      <c r="AK486" s="640"/>
      <c r="AL486" s="642"/>
      <c r="AM486" s="640"/>
      <c r="AN486" s="642"/>
      <c r="AO486" s="640"/>
      <c r="AP486" s="642"/>
      <c r="AQ486" s="634"/>
      <c r="AR486" s="636"/>
      <c r="AS486" s="638"/>
      <c r="AT486" s="634"/>
      <c r="AU486" s="636"/>
      <c r="AV486" s="638"/>
      <c r="AW486" s="634"/>
      <c r="AX486" s="636"/>
      <c r="AY486" s="638"/>
      <c r="AZ486" s="634"/>
      <c r="BA486" s="636"/>
      <c r="BB486" s="638"/>
      <c r="BC486" s="634"/>
      <c r="BD486" s="636"/>
      <c r="BE486" s="638"/>
      <c r="BF486" s="634"/>
      <c r="BG486" s="636"/>
      <c r="BH486" s="638"/>
      <c r="BI486" s="634"/>
      <c r="BJ486" s="636"/>
      <c r="BK486" s="638"/>
      <c r="BL486" s="634"/>
      <c r="BM486" s="636"/>
      <c r="BN486" s="638"/>
      <c r="BO486" s="634"/>
      <c r="BP486" s="636"/>
      <c r="BQ486" s="638"/>
      <c r="BR486" s="611"/>
      <c r="BS486" s="613"/>
    </row>
    <row r="487" spans="1:71" ht="15" customHeight="1" x14ac:dyDescent="0.3">
      <c r="A487" s="614" t="s">
        <v>223</v>
      </c>
      <c r="B487" s="617">
        <v>2092</v>
      </c>
      <c r="C487" s="649" t="s">
        <v>329</v>
      </c>
      <c r="D487" s="623" t="s">
        <v>224</v>
      </c>
      <c r="E487" s="626" t="s">
        <v>386</v>
      </c>
      <c r="F487" s="241" t="s">
        <v>41</v>
      </c>
      <c r="G487" s="208"/>
      <c r="H487" s="209" t="str">
        <f t="shared" ref="H487:H498" si="918">IF(G487&gt;0,G487,"")</f>
        <v/>
      </c>
      <c r="I487" s="208"/>
      <c r="J487" s="209" t="str">
        <f t="shared" ref="J487:J498" si="919">IF(I487&gt;0,I487,"")</f>
        <v/>
      </c>
      <c r="K487" s="208"/>
      <c r="L487" s="209" t="str">
        <f t="shared" ref="L487:L498" si="920">IF(K487&gt;0,K487,"")</f>
        <v/>
      </c>
      <c r="M487" s="208"/>
      <c r="N487" s="209" t="str">
        <f t="shared" ref="N487:N498" si="921">IF(M487&gt;0,M487,"")</f>
        <v/>
      </c>
      <c r="O487" s="208"/>
      <c r="P487" s="209" t="str">
        <f t="shared" ref="P487:P498" si="922">IF(O487&gt;0,O487,"")</f>
        <v/>
      </c>
      <c r="Q487" s="208"/>
      <c r="R487" s="209" t="str">
        <f t="shared" ref="R487:R498" si="923">IF(Q487&gt;0,Q487,"")</f>
        <v/>
      </c>
      <c r="S487" s="208"/>
      <c r="T487" s="209" t="str">
        <f t="shared" ref="T487:T498" si="924">IF(S487&gt;0,S487,"")</f>
        <v/>
      </c>
      <c r="U487" s="208"/>
      <c r="V487" s="209" t="str">
        <f t="shared" ref="V487:V498" si="925">IF(U487&gt;0,U487,"")</f>
        <v/>
      </c>
      <c r="W487" s="208"/>
      <c r="X487" s="209" t="str">
        <f t="shared" ref="X487:X498" si="926">IF(W487&gt;0,W487,"")</f>
        <v/>
      </c>
      <c r="Y487" s="208"/>
      <c r="Z487" s="209" t="str">
        <f t="shared" ref="Z487:Z498" si="927">IF(Y487&gt;0,Y487,"")</f>
        <v/>
      </c>
      <c r="AA487" s="208"/>
      <c r="AB487" s="209" t="str">
        <f t="shared" ref="AB487:AB498" si="928">IF(AA487&gt;0,AA487,"")</f>
        <v/>
      </c>
      <c r="AC487" s="208"/>
      <c r="AD487" s="209" t="str">
        <f t="shared" ref="AD487:AD498" si="929">IF(AC487&gt;0,AC487,"")</f>
        <v/>
      </c>
      <c r="AE487" s="208"/>
      <c r="AF487" s="209" t="str">
        <f t="shared" ref="AF487:AF498" si="930">IF(AE487&gt;0,AE487,"")</f>
        <v/>
      </c>
      <c r="AG487" s="208"/>
      <c r="AH487" s="209" t="str">
        <f t="shared" ref="AH487:AH498" si="931">IF(AG487&gt;0,AG487,"")</f>
        <v/>
      </c>
      <c r="AI487" s="208"/>
      <c r="AJ487" s="209" t="str">
        <f t="shared" ref="AJ487:AJ498" si="932">IF(AI487&gt;0,AI487,"")</f>
        <v/>
      </c>
      <c r="AK487" s="208"/>
      <c r="AL487" s="209" t="str">
        <f t="shared" ref="AL487:AL498" si="933">IF(AK487&gt;0,AK487,"")</f>
        <v/>
      </c>
      <c r="AM487" s="208"/>
      <c r="AN487" s="209" t="str">
        <f t="shared" ref="AN487:AN498" si="934">IF(AM487&gt;0,AM487,"")</f>
        <v/>
      </c>
      <c r="AO487" s="208"/>
      <c r="AP487" s="209" t="str">
        <f t="shared" ref="AP487:AP498" si="935">IF(AO487&gt;0,AO487,"")</f>
        <v/>
      </c>
      <c r="AQ487" s="229"/>
      <c r="AR487" s="225">
        <f t="shared" ref="AR487:AR498" si="936">AQ487-AS487</f>
        <v>0</v>
      </c>
      <c r="AS487" s="226"/>
      <c r="AT487" s="229"/>
      <c r="AU487" s="225">
        <f t="shared" ref="AU487:AU498" si="937">AT487-AV487</f>
        <v>0</v>
      </c>
      <c r="AV487" s="226"/>
      <c r="AW487" s="229"/>
      <c r="AX487" s="225">
        <f t="shared" ref="AX487:AX498" si="938">AW487-AY487</f>
        <v>0</v>
      </c>
      <c r="AY487" s="226"/>
      <c r="AZ487" s="229"/>
      <c r="BA487" s="225">
        <f t="shared" ref="BA487:BA498" si="939">AZ487-BB487</f>
        <v>0</v>
      </c>
      <c r="BB487" s="226"/>
      <c r="BC487" s="229"/>
      <c r="BD487" s="225">
        <f t="shared" ref="BD487:BD498" si="940">BC487-BE487</f>
        <v>0</v>
      </c>
      <c r="BE487" s="226"/>
      <c r="BF487" s="229"/>
      <c r="BG487" s="225">
        <f t="shared" ref="BG487:BG498" si="941">BF487-BH487</f>
        <v>0</v>
      </c>
      <c r="BH487" s="226"/>
      <c r="BI487" s="229"/>
      <c r="BJ487" s="225">
        <f t="shared" ref="BJ487:BJ498" si="942">BI487-BK487</f>
        <v>0</v>
      </c>
      <c r="BK487" s="226"/>
      <c r="BL487" s="229"/>
      <c r="BM487" s="225">
        <f t="shared" ref="BM487:BM498" si="943">BL487-BN487</f>
        <v>0</v>
      </c>
      <c r="BN487" s="226"/>
      <c r="BO487" s="229"/>
      <c r="BP487" s="225">
        <f t="shared" ref="BP487:BP498" si="944">BO487-BQ487</f>
        <v>0</v>
      </c>
      <c r="BQ487" s="226"/>
      <c r="BR487" s="249"/>
      <c r="BS487" s="213" t="s">
        <v>42</v>
      </c>
    </row>
    <row r="488" spans="1:71" x14ac:dyDescent="0.3">
      <c r="A488" s="615"/>
      <c r="B488" s="618"/>
      <c r="C488" s="650"/>
      <c r="D488" s="624"/>
      <c r="E488" s="627"/>
      <c r="F488" s="242" t="s">
        <v>53</v>
      </c>
      <c r="G488" s="208"/>
      <c r="H488" s="214" t="str">
        <f t="shared" si="918"/>
        <v/>
      </c>
      <c r="I488" s="208"/>
      <c r="J488" s="214" t="str">
        <f t="shared" si="919"/>
        <v/>
      </c>
      <c r="K488" s="208"/>
      <c r="L488" s="214" t="str">
        <f t="shared" si="920"/>
        <v/>
      </c>
      <c r="M488" s="208"/>
      <c r="N488" s="214" t="str">
        <f t="shared" si="921"/>
        <v/>
      </c>
      <c r="O488" s="208"/>
      <c r="P488" s="214" t="str">
        <f t="shared" si="922"/>
        <v/>
      </c>
      <c r="Q488" s="208"/>
      <c r="R488" s="214" t="str">
        <f t="shared" si="923"/>
        <v/>
      </c>
      <c r="S488" s="208"/>
      <c r="T488" s="214" t="str">
        <f t="shared" si="924"/>
        <v/>
      </c>
      <c r="U488" s="208"/>
      <c r="V488" s="214" t="str">
        <f t="shared" si="925"/>
        <v/>
      </c>
      <c r="W488" s="208"/>
      <c r="X488" s="214" t="str">
        <f t="shared" si="926"/>
        <v/>
      </c>
      <c r="Y488" s="208"/>
      <c r="Z488" s="214" t="str">
        <f t="shared" si="927"/>
        <v/>
      </c>
      <c r="AA488" s="208"/>
      <c r="AB488" s="214" t="str">
        <f t="shared" si="928"/>
        <v/>
      </c>
      <c r="AC488" s="208"/>
      <c r="AD488" s="214" t="str">
        <f t="shared" si="929"/>
        <v/>
      </c>
      <c r="AE488" s="208"/>
      <c r="AF488" s="214" t="str">
        <f t="shared" si="930"/>
        <v/>
      </c>
      <c r="AG488" s="208"/>
      <c r="AH488" s="214" t="str">
        <f t="shared" si="931"/>
        <v/>
      </c>
      <c r="AI488" s="208"/>
      <c r="AJ488" s="214" t="str">
        <f t="shared" si="932"/>
        <v/>
      </c>
      <c r="AK488" s="208"/>
      <c r="AL488" s="214" t="str">
        <f t="shared" si="933"/>
        <v/>
      </c>
      <c r="AM488" s="208"/>
      <c r="AN488" s="214" t="str">
        <f t="shared" si="934"/>
        <v/>
      </c>
      <c r="AO488" s="208"/>
      <c r="AP488" s="214" t="str">
        <f t="shared" si="935"/>
        <v/>
      </c>
      <c r="AQ488" s="229"/>
      <c r="AR488" s="227">
        <f t="shared" si="936"/>
        <v>0</v>
      </c>
      <c r="AS488" s="228"/>
      <c r="AT488" s="229"/>
      <c r="AU488" s="227">
        <f t="shared" si="937"/>
        <v>0</v>
      </c>
      <c r="AV488" s="228"/>
      <c r="AW488" s="229"/>
      <c r="AX488" s="227">
        <f t="shared" si="938"/>
        <v>0</v>
      </c>
      <c r="AY488" s="228"/>
      <c r="AZ488" s="229"/>
      <c r="BA488" s="227">
        <f t="shared" si="939"/>
        <v>0</v>
      </c>
      <c r="BB488" s="228"/>
      <c r="BC488" s="229"/>
      <c r="BD488" s="227">
        <f t="shared" si="940"/>
        <v>0</v>
      </c>
      <c r="BE488" s="228"/>
      <c r="BF488" s="229"/>
      <c r="BG488" s="227">
        <f t="shared" si="941"/>
        <v>0</v>
      </c>
      <c r="BH488" s="228"/>
      <c r="BI488" s="229"/>
      <c r="BJ488" s="227">
        <f t="shared" si="942"/>
        <v>0</v>
      </c>
      <c r="BK488" s="228"/>
      <c r="BL488" s="229"/>
      <c r="BM488" s="227">
        <f t="shared" si="943"/>
        <v>0</v>
      </c>
      <c r="BN488" s="228"/>
      <c r="BO488" s="229"/>
      <c r="BP488" s="227">
        <f t="shared" si="944"/>
        <v>0</v>
      </c>
      <c r="BQ488" s="228"/>
      <c r="BR488" s="249"/>
      <c r="BS488" s="629">
        <f>SUM(AQ487:AQ498,AT487:AT498,AW487:AW498,AZ487:AZ498,BC487:BC498,BR487:BR498)+SUM(AO487:AO498,AM487:AM498,AK487:AK498,AI487:AI498,AG487:AG498,AE487:AE498,AC487:AC498,AA487:AA498,Y487:Y498,W487:W498,U487:U498,S487:S498,Q485,Q487:Q498,O487:O498,M487:M498,K487:K498,I487:I498,G487:G498,Q485)</f>
        <v>1013698</v>
      </c>
    </row>
    <row r="489" spans="1:71" x14ac:dyDescent="0.3">
      <c r="A489" s="615"/>
      <c r="B489" s="618"/>
      <c r="C489" s="650"/>
      <c r="D489" s="624"/>
      <c r="E489" s="627"/>
      <c r="F489" s="242" t="s">
        <v>54</v>
      </c>
      <c r="G489" s="208"/>
      <c r="H489" s="214" t="str">
        <f t="shared" si="918"/>
        <v/>
      </c>
      <c r="I489" s="208"/>
      <c r="J489" s="214" t="str">
        <f t="shared" si="919"/>
        <v/>
      </c>
      <c r="K489" s="208"/>
      <c r="L489" s="214" t="str">
        <f t="shared" si="920"/>
        <v/>
      </c>
      <c r="M489" s="208"/>
      <c r="N489" s="214" t="str">
        <f t="shared" si="921"/>
        <v/>
      </c>
      <c r="O489" s="208"/>
      <c r="P489" s="214" t="str">
        <f t="shared" si="922"/>
        <v/>
      </c>
      <c r="Q489" s="208"/>
      <c r="R489" s="214" t="str">
        <f t="shared" si="923"/>
        <v/>
      </c>
      <c r="S489" s="208"/>
      <c r="T489" s="214" t="str">
        <f t="shared" si="924"/>
        <v/>
      </c>
      <c r="U489" s="208"/>
      <c r="V489" s="214" t="str">
        <f t="shared" si="925"/>
        <v/>
      </c>
      <c r="W489" s="208"/>
      <c r="X489" s="214" t="str">
        <f t="shared" si="926"/>
        <v/>
      </c>
      <c r="Y489" s="208"/>
      <c r="Z489" s="214" t="str">
        <f t="shared" si="927"/>
        <v/>
      </c>
      <c r="AA489" s="208"/>
      <c r="AB489" s="214" t="str">
        <f t="shared" si="928"/>
        <v/>
      </c>
      <c r="AC489" s="208"/>
      <c r="AD489" s="214" t="str">
        <f t="shared" si="929"/>
        <v/>
      </c>
      <c r="AE489" s="208"/>
      <c r="AF489" s="214" t="str">
        <f t="shared" si="930"/>
        <v/>
      </c>
      <c r="AG489" s="208"/>
      <c r="AH489" s="214" t="str">
        <f t="shared" si="931"/>
        <v/>
      </c>
      <c r="AI489" s="208"/>
      <c r="AJ489" s="214" t="str">
        <f t="shared" si="932"/>
        <v/>
      </c>
      <c r="AK489" s="208">
        <v>160267</v>
      </c>
      <c r="AL489" s="214">
        <f t="shared" si="933"/>
        <v>160267</v>
      </c>
      <c r="AM489" s="208">
        <v>108000</v>
      </c>
      <c r="AN489" s="214">
        <f t="shared" si="934"/>
        <v>108000</v>
      </c>
      <c r="AO489" s="208"/>
      <c r="AP489" s="214" t="str">
        <f t="shared" si="935"/>
        <v/>
      </c>
      <c r="AQ489" s="229">
        <v>98602</v>
      </c>
      <c r="AR489" s="227">
        <f t="shared" si="936"/>
        <v>9200</v>
      </c>
      <c r="AS489" s="228">
        <v>89402</v>
      </c>
      <c r="AT489" s="229"/>
      <c r="AU489" s="227">
        <f t="shared" si="937"/>
        <v>0</v>
      </c>
      <c r="AV489" s="228"/>
      <c r="AW489" s="229"/>
      <c r="AX489" s="227">
        <f t="shared" si="938"/>
        <v>0</v>
      </c>
      <c r="AY489" s="228"/>
      <c r="AZ489" s="229">
        <v>146829</v>
      </c>
      <c r="BA489" s="227">
        <f t="shared" si="939"/>
        <v>0</v>
      </c>
      <c r="BB489" s="228">
        <v>146829</v>
      </c>
      <c r="BC489" s="229"/>
      <c r="BD489" s="227">
        <f t="shared" si="940"/>
        <v>0</v>
      </c>
      <c r="BE489" s="228"/>
      <c r="BF489" s="229"/>
      <c r="BG489" s="227">
        <f t="shared" si="941"/>
        <v>0</v>
      </c>
      <c r="BH489" s="228"/>
      <c r="BI489" s="229"/>
      <c r="BJ489" s="227">
        <f t="shared" si="942"/>
        <v>0</v>
      </c>
      <c r="BK489" s="228"/>
      <c r="BL489" s="229"/>
      <c r="BM489" s="227">
        <f t="shared" si="943"/>
        <v>0</v>
      </c>
      <c r="BN489" s="228"/>
      <c r="BO489" s="229"/>
      <c r="BP489" s="227">
        <f t="shared" si="944"/>
        <v>0</v>
      </c>
      <c r="BQ489" s="228"/>
      <c r="BR489" s="249"/>
      <c r="BS489" s="629"/>
    </row>
    <row r="490" spans="1:71" x14ac:dyDescent="0.3">
      <c r="A490" s="615"/>
      <c r="B490" s="618"/>
      <c r="C490" s="650"/>
      <c r="D490" s="624"/>
      <c r="E490" s="627"/>
      <c r="F490" s="242" t="s">
        <v>55</v>
      </c>
      <c r="G490" s="208"/>
      <c r="H490" s="217" t="str">
        <f t="shared" si="918"/>
        <v/>
      </c>
      <c r="I490" s="208"/>
      <c r="J490" s="217" t="str">
        <f t="shared" si="919"/>
        <v/>
      </c>
      <c r="K490" s="208"/>
      <c r="L490" s="217" t="str">
        <f t="shared" si="920"/>
        <v/>
      </c>
      <c r="M490" s="208"/>
      <c r="N490" s="217" t="str">
        <f t="shared" si="921"/>
        <v/>
      </c>
      <c r="O490" s="208"/>
      <c r="P490" s="217" t="str">
        <f t="shared" si="922"/>
        <v/>
      </c>
      <c r="Q490" s="208"/>
      <c r="R490" s="217" t="str">
        <f t="shared" si="923"/>
        <v/>
      </c>
      <c r="S490" s="208"/>
      <c r="T490" s="217" t="str">
        <f t="shared" si="924"/>
        <v/>
      </c>
      <c r="U490" s="208"/>
      <c r="V490" s="217" t="str">
        <f t="shared" si="925"/>
        <v/>
      </c>
      <c r="W490" s="208"/>
      <c r="X490" s="217" t="str">
        <f t="shared" si="926"/>
        <v/>
      </c>
      <c r="Y490" s="208"/>
      <c r="Z490" s="217" t="str">
        <f t="shared" si="927"/>
        <v/>
      </c>
      <c r="AA490" s="208"/>
      <c r="AB490" s="217" t="str">
        <f t="shared" si="928"/>
        <v/>
      </c>
      <c r="AC490" s="208"/>
      <c r="AD490" s="217" t="str">
        <f t="shared" si="929"/>
        <v/>
      </c>
      <c r="AE490" s="208"/>
      <c r="AF490" s="217" t="str">
        <f t="shared" si="930"/>
        <v/>
      </c>
      <c r="AG490" s="208"/>
      <c r="AH490" s="217" t="str">
        <f t="shared" si="931"/>
        <v/>
      </c>
      <c r="AI490" s="208"/>
      <c r="AJ490" s="217" t="str">
        <f t="shared" si="932"/>
        <v/>
      </c>
      <c r="AK490" s="208"/>
      <c r="AL490" s="217" t="str">
        <f t="shared" si="933"/>
        <v/>
      </c>
      <c r="AM490" s="208"/>
      <c r="AN490" s="217" t="str">
        <f t="shared" si="934"/>
        <v/>
      </c>
      <c r="AO490" s="208"/>
      <c r="AP490" s="217" t="str">
        <f t="shared" si="935"/>
        <v/>
      </c>
      <c r="AQ490" s="229">
        <v>500000</v>
      </c>
      <c r="AR490" s="227">
        <f t="shared" si="936"/>
        <v>0</v>
      </c>
      <c r="AS490" s="228">
        <v>500000</v>
      </c>
      <c r="AT490" s="229"/>
      <c r="AU490" s="227">
        <f t="shared" si="937"/>
        <v>0</v>
      </c>
      <c r="AV490" s="228"/>
      <c r="AW490" s="229"/>
      <c r="AX490" s="227">
        <f t="shared" si="938"/>
        <v>0</v>
      </c>
      <c r="AY490" s="228"/>
      <c r="AZ490" s="229"/>
      <c r="BA490" s="227">
        <f t="shared" si="939"/>
        <v>0</v>
      </c>
      <c r="BB490" s="228"/>
      <c r="BC490" s="229"/>
      <c r="BD490" s="227">
        <f t="shared" si="940"/>
        <v>0</v>
      </c>
      <c r="BE490" s="228"/>
      <c r="BF490" s="229"/>
      <c r="BG490" s="227">
        <f t="shared" si="941"/>
        <v>0</v>
      </c>
      <c r="BH490" s="228"/>
      <c r="BI490" s="229"/>
      <c r="BJ490" s="227">
        <f t="shared" si="942"/>
        <v>0</v>
      </c>
      <c r="BK490" s="228"/>
      <c r="BL490" s="229"/>
      <c r="BM490" s="227">
        <f t="shared" si="943"/>
        <v>0</v>
      </c>
      <c r="BN490" s="228"/>
      <c r="BO490" s="229"/>
      <c r="BP490" s="227">
        <f t="shared" si="944"/>
        <v>0</v>
      </c>
      <c r="BQ490" s="228"/>
      <c r="BR490" s="249"/>
      <c r="BS490" s="218" t="s">
        <v>43</v>
      </c>
    </row>
    <row r="491" spans="1:71" x14ac:dyDescent="0.3">
      <c r="A491" s="615"/>
      <c r="B491" s="618"/>
      <c r="C491" s="650"/>
      <c r="D491" s="624"/>
      <c r="E491" s="627"/>
      <c r="F491" s="242" t="s">
        <v>56</v>
      </c>
      <c r="G491" s="208"/>
      <c r="H491" s="217" t="str">
        <f t="shared" si="918"/>
        <v/>
      </c>
      <c r="I491" s="208"/>
      <c r="J491" s="217" t="str">
        <f t="shared" si="919"/>
        <v/>
      </c>
      <c r="K491" s="208"/>
      <c r="L491" s="217" t="str">
        <f t="shared" si="920"/>
        <v/>
      </c>
      <c r="M491" s="208"/>
      <c r="N491" s="217" t="str">
        <f t="shared" si="921"/>
        <v/>
      </c>
      <c r="O491" s="208"/>
      <c r="P491" s="217" t="str">
        <f t="shared" si="922"/>
        <v/>
      </c>
      <c r="Q491" s="208"/>
      <c r="R491" s="217" t="str">
        <f t="shared" si="923"/>
        <v/>
      </c>
      <c r="S491" s="208"/>
      <c r="T491" s="217" t="str">
        <f t="shared" si="924"/>
        <v/>
      </c>
      <c r="U491" s="208"/>
      <c r="V491" s="217" t="str">
        <f t="shared" si="925"/>
        <v/>
      </c>
      <c r="W491" s="208"/>
      <c r="X491" s="217" t="str">
        <f t="shared" si="926"/>
        <v/>
      </c>
      <c r="Y491" s="208"/>
      <c r="Z491" s="217" t="str">
        <f t="shared" si="927"/>
        <v/>
      </c>
      <c r="AA491" s="208"/>
      <c r="AB491" s="217" t="str">
        <f t="shared" si="928"/>
        <v/>
      </c>
      <c r="AC491" s="208"/>
      <c r="AD491" s="217" t="str">
        <f t="shared" si="929"/>
        <v/>
      </c>
      <c r="AE491" s="208"/>
      <c r="AF491" s="217" t="str">
        <f t="shared" si="930"/>
        <v/>
      </c>
      <c r="AG491" s="208"/>
      <c r="AH491" s="217" t="str">
        <f t="shared" si="931"/>
        <v/>
      </c>
      <c r="AI491" s="208"/>
      <c r="AJ491" s="217" t="str">
        <f t="shared" si="932"/>
        <v/>
      </c>
      <c r="AK491" s="208"/>
      <c r="AL491" s="217" t="str">
        <f t="shared" si="933"/>
        <v/>
      </c>
      <c r="AM491" s="208"/>
      <c r="AN491" s="217" t="str">
        <f t="shared" si="934"/>
        <v/>
      </c>
      <c r="AO491" s="208"/>
      <c r="AP491" s="217" t="str">
        <f t="shared" si="935"/>
        <v/>
      </c>
      <c r="AQ491" s="229"/>
      <c r="AR491" s="227">
        <f t="shared" si="936"/>
        <v>0</v>
      </c>
      <c r="AS491" s="228"/>
      <c r="AT491" s="229"/>
      <c r="AU491" s="227">
        <f t="shared" si="937"/>
        <v>0</v>
      </c>
      <c r="AV491" s="228"/>
      <c r="AW491" s="229"/>
      <c r="AX491" s="227">
        <f t="shared" si="938"/>
        <v>0</v>
      </c>
      <c r="AY491" s="228"/>
      <c r="AZ491" s="229"/>
      <c r="BA491" s="227">
        <f t="shared" si="939"/>
        <v>0</v>
      </c>
      <c r="BB491" s="228"/>
      <c r="BC491" s="229"/>
      <c r="BD491" s="227">
        <f t="shared" si="940"/>
        <v>0</v>
      </c>
      <c r="BE491" s="228"/>
      <c r="BF491" s="229"/>
      <c r="BG491" s="227">
        <f t="shared" si="941"/>
        <v>0</v>
      </c>
      <c r="BH491" s="228"/>
      <c r="BI491" s="229"/>
      <c r="BJ491" s="227">
        <f t="shared" si="942"/>
        <v>0</v>
      </c>
      <c r="BK491" s="228"/>
      <c r="BL491" s="229"/>
      <c r="BM491" s="227">
        <f t="shared" si="943"/>
        <v>0</v>
      </c>
      <c r="BN491" s="228"/>
      <c r="BO491" s="229"/>
      <c r="BP491" s="227">
        <f t="shared" si="944"/>
        <v>0</v>
      </c>
      <c r="BQ491" s="228"/>
      <c r="BR491" s="249"/>
      <c r="BS491" s="629">
        <f>SUM(AR487:AR498,AU487:AU498,AX487:AX498,BA487:BA498,BD487:BD498)</f>
        <v>9200</v>
      </c>
    </row>
    <row r="492" spans="1:71" x14ac:dyDescent="0.3">
      <c r="A492" s="615"/>
      <c r="B492" s="618"/>
      <c r="C492" s="650"/>
      <c r="D492" s="624"/>
      <c r="E492" s="627"/>
      <c r="F492" s="242" t="s">
        <v>57</v>
      </c>
      <c r="G492" s="208"/>
      <c r="H492" s="214" t="str">
        <f t="shared" si="918"/>
        <v/>
      </c>
      <c r="I492" s="208"/>
      <c r="J492" s="214" t="str">
        <f t="shared" si="919"/>
        <v/>
      </c>
      <c r="K492" s="208"/>
      <c r="L492" s="214" t="str">
        <f t="shared" si="920"/>
        <v/>
      </c>
      <c r="M492" s="208"/>
      <c r="N492" s="214" t="str">
        <f t="shared" si="921"/>
        <v/>
      </c>
      <c r="O492" s="208"/>
      <c r="P492" s="214" t="str">
        <f t="shared" si="922"/>
        <v/>
      </c>
      <c r="Q492" s="208"/>
      <c r="R492" s="214" t="str">
        <f t="shared" si="923"/>
        <v/>
      </c>
      <c r="S492" s="208"/>
      <c r="T492" s="214" t="str">
        <f t="shared" si="924"/>
        <v/>
      </c>
      <c r="U492" s="208"/>
      <c r="V492" s="214" t="str">
        <f t="shared" si="925"/>
        <v/>
      </c>
      <c r="W492" s="208"/>
      <c r="X492" s="214" t="str">
        <f t="shared" si="926"/>
        <v/>
      </c>
      <c r="Y492" s="208"/>
      <c r="Z492" s="214" t="str">
        <f t="shared" si="927"/>
        <v/>
      </c>
      <c r="AA492" s="208"/>
      <c r="AB492" s="214" t="str">
        <f t="shared" si="928"/>
        <v/>
      </c>
      <c r="AC492" s="208"/>
      <c r="AD492" s="214" t="str">
        <f t="shared" si="929"/>
        <v/>
      </c>
      <c r="AE492" s="208"/>
      <c r="AF492" s="214" t="str">
        <f t="shared" si="930"/>
        <v/>
      </c>
      <c r="AG492" s="208"/>
      <c r="AH492" s="214" t="str">
        <f t="shared" si="931"/>
        <v/>
      </c>
      <c r="AI492" s="208"/>
      <c r="AJ492" s="214" t="str">
        <f t="shared" si="932"/>
        <v/>
      </c>
      <c r="AK492" s="208"/>
      <c r="AL492" s="214" t="str">
        <f t="shared" si="933"/>
        <v/>
      </c>
      <c r="AM492" s="208"/>
      <c r="AN492" s="214" t="str">
        <f t="shared" si="934"/>
        <v/>
      </c>
      <c r="AO492" s="208"/>
      <c r="AP492" s="214" t="str">
        <f t="shared" si="935"/>
        <v/>
      </c>
      <c r="AQ492" s="229"/>
      <c r="AR492" s="227">
        <f t="shared" si="936"/>
        <v>0</v>
      </c>
      <c r="AS492" s="228"/>
      <c r="AT492" s="229"/>
      <c r="AU492" s="227">
        <f t="shared" si="937"/>
        <v>0</v>
      </c>
      <c r="AV492" s="228"/>
      <c r="AW492" s="229"/>
      <c r="AX492" s="227">
        <f t="shared" si="938"/>
        <v>0</v>
      </c>
      <c r="AY492" s="228"/>
      <c r="AZ492" s="229"/>
      <c r="BA492" s="227">
        <f t="shared" si="939"/>
        <v>0</v>
      </c>
      <c r="BB492" s="228"/>
      <c r="BC492" s="229"/>
      <c r="BD492" s="227">
        <f t="shared" si="940"/>
        <v>0</v>
      </c>
      <c r="BE492" s="228"/>
      <c r="BF492" s="229"/>
      <c r="BG492" s="227">
        <f t="shared" si="941"/>
        <v>0</v>
      </c>
      <c r="BH492" s="228"/>
      <c r="BI492" s="229"/>
      <c r="BJ492" s="227">
        <f t="shared" si="942"/>
        <v>0</v>
      </c>
      <c r="BK492" s="228"/>
      <c r="BL492" s="229"/>
      <c r="BM492" s="227">
        <f t="shared" si="943"/>
        <v>0</v>
      </c>
      <c r="BN492" s="228"/>
      <c r="BO492" s="229"/>
      <c r="BP492" s="227">
        <f t="shared" si="944"/>
        <v>0</v>
      </c>
      <c r="BQ492" s="228"/>
      <c r="BR492" s="249"/>
      <c r="BS492" s="630"/>
    </row>
    <row r="493" spans="1:71" x14ac:dyDescent="0.3">
      <c r="A493" s="615"/>
      <c r="B493" s="618"/>
      <c r="C493" s="650"/>
      <c r="D493" s="624"/>
      <c r="E493" s="627"/>
      <c r="F493" s="242" t="s">
        <v>58</v>
      </c>
      <c r="G493" s="208"/>
      <c r="H493" s="214" t="str">
        <f t="shared" si="918"/>
        <v/>
      </c>
      <c r="I493" s="208"/>
      <c r="J493" s="214" t="str">
        <f t="shared" si="919"/>
        <v/>
      </c>
      <c r="K493" s="208"/>
      <c r="L493" s="214" t="str">
        <f t="shared" si="920"/>
        <v/>
      </c>
      <c r="M493" s="208"/>
      <c r="N493" s="214" t="str">
        <f t="shared" si="921"/>
        <v/>
      </c>
      <c r="O493" s="208"/>
      <c r="P493" s="214" t="str">
        <f t="shared" si="922"/>
        <v/>
      </c>
      <c r="Q493" s="208"/>
      <c r="R493" s="214" t="str">
        <f t="shared" si="923"/>
        <v/>
      </c>
      <c r="S493" s="208"/>
      <c r="T493" s="214" t="str">
        <f t="shared" si="924"/>
        <v/>
      </c>
      <c r="U493" s="208"/>
      <c r="V493" s="214" t="str">
        <f t="shared" si="925"/>
        <v/>
      </c>
      <c r="W493" s="208"/>
      <c r="X493" s="214" t="str">
        <f t="shared" si="926"/>
        <v/>
      </c>
      <c r="Y493" s="208"/>
      <c r="Z493" s="214" t="str">
        <f t="shared" si="927"/>
        <v/>
      </c>
      <c r="AA493" s="208"/>
      <c r="AB493" s="214" t="str">
        <f t="shared" si="928"/>
        <v/>
      </c>
      <c r="AC493" s="208"/>
      <c r="AD493" s="214" t="str">
        <f t="shared" si="929"/>
        <v/>
      </c>
      <c r="AE493" s="208"/>
      <c r="AF493" s="214" t="str">
        <f t="shared" si="930"/>
        <v/>
      </c>
      <c r="AG493" s="208"/>
      <c r="AH493" s="214" t="str">
        <f t="shared" si="931"/>
        <v/>
      </c>
      <c r="AI493" s="208"/>
      <c r="AJ493" s="214" t="str">
        <f t="shared" si="932"/>
        <v/>
      </c>
      <c r="AK493" s="208"/>
      <c r="AL493" s="214" t="str">
        <f t="shared" si="933"/>
        <v/>
      </c>
      <c r="AM493" s="208"/>
      <c r="AN493" s="214" t="str">
        <f t="shared" si="934"/>
        <v/>
      </c>
      <c r="AO493" s="208"/>
      <c r="AP493" s="214" t="str">
        <f t="shared" si="935"/>
        <v/>
      </c>
      <c r="AQ493" s="229"/>
      <c r="AR493" s="227">
        <f t="shared" si="936"/>
        <v>0</v>
      </c>
      <c r="AS493" s="228"/>
      <c r="AT493" s="229"/>
      <c r="AU493" s="227">
        <f t="shared" si="937"/>
        <v>0</v>
      </c>
      <c r="AV493" s="228"/>
      <c r="AW493" s="229"/>
      <c r="AX493" s="227">
        <f t="shared" si="938"/>
        <v>0</v>
      </c>
      <c r="AY493" s="228"/>
      <c r="AZ493" s="229"/>
      <c r="BA493" s="227">
        <f t="shared" si="939"/>
        <v>0</v>
      </c>
      <c r="BB493" s="228"/>
      <c r="BC493" s="229"/>
      <c r="BD493" s="227">
        <f t="shared" si="940"/>
        <v>0</v>
      </c>
      <c r="BE493" s="228"/>
      <c r="BF493" s="229"/>
      <c r="BG493" s="227">
        <f t="shared" si="941"/>
        <v>0</v>
      </c>
      <c r="BH493" s="228"/>
      <c r="BI493" s="229"/>
      <c r="BJ493" s="227">
        <f t="shared" si="942"/>
        <v>0</v>
      </c>
      <c r="BK493" s="228"/>
      <c r="BL493" s="229"/>
      <c r="BM493" s="227">
        <f t="shared" si="943"/>
        <v>0</v>
      </c>
      <c r="BN493" s="228"/>
      <c r="BO493" s="229"/>
      <c r="BP493" s="227">
        <f t="shared" si="944"/>
        <v>0</v>
      </c>
      <c r="BQ493" s="228"/>
      <c r="BR493" s="249"/>
      <c r="BS493" s="218" t="s">
        <v>44</v>
      </c>
    </row>
    <row r="494" spans="1:71" x14ac:dyDescent="0.3">
      <c r="A494" s="615"/>
      <c r="B494" s="618"/>
      <c r="C494" s="650"/>
      <c r="D494" s="624"/>
      <c r="E494" s="627"/>
      <c r="F494" s="242" t="s">
        <v>59</v>
      </c>
      <c r="G494" s="208"/>
      <c r="H494" s="214" t="str">
        <f t="shared" si="918"/>
        <v/>
      </c>
      <c r="I494" s="208"/>
      <c r="J494" s="214" t="str">
        <f t="shared" si="919"/>
        <v/>
      </c>
      <c r="K494" s="208"/>
      <c r="L494" s="214" t="str">
        <f t="shared" si="920"/>
        <v/>
      </c>
      <c r="M494" s="208"/>
      <c r="N494" s="214" t="str">
        <f t="shared" si="921"/>
        <v/>
      </c>
      <c r="O494" s="208"/>
      <c r="P494" s="214" t="str">
        <f t="shared" si="922"/>
        <v/>
      </c>
      <c r="Q494" s="208"/>
      <c r="R494" s="214" t="str">
        <f t="shared" si="923"/>
        <v/>
      </c>
      <c r="S494" s="208"/>
      <c r="T494" s="214" t="str">
        <f t="shared" si="924"/>
        <v/>
      </c>
      <c r="U494" s="208"/>
      <c r="V494" s="214" t="str">
        <f t="shared" si="925"/>
        <v/>
      </c>
      <c r="W494" s="208"/>
      <c r="X494" s="214" t="str">
        <f t="shared" si="926"/>
        <v/>
      </c>
      <c r="Y494" s="208"/>
      <c r="Z494" s="214" t="str">
        <f t="shared" si="927"/>
        <v/>
      </c>
      <c r="AA494" s="208"/>
      <c r="AB494" s="214" t="str">
        <f t="shared" si="928"/>
        <v/>
      </c>
      <c r="AC494" s="208"/>
      <c r="AD494" s="214" t="str">
        <f t="shared" si="929"/>
        <v/>
      </c>
      <c r="AE494" s="208"/>
      <c r="AF494" s="214" t="str">
        <f t="shared" si="930"/>
        <v/>
      </c>
      <c r="AG494" s="208"/>
      <c r="AH494" s="214" t="str">
        <f t="shared" si="931"/>
        <v/>
      </c>
      <c r="AI494" s="208"/>
      <c r="AJ494" s="214" t="str">
        <f t="shared" si="932"/>
        <v/>
      </c>
      <c r="AK494" s="208"/>
      <c r="AL494" s="214" t="str">
        <f t="shared" si="933"/>
        <v/>
      </c>
      <c r="AM494" s="208"/>
      <c r="AN494" s="214" t="str">
        <f t="shared" si="934"/>
        <v/>
      </c>
      <c r="AO494" s="208"/>
      <c r="AP494" s="214" t="str">
        <f t="shared" si="935"/>
        <v/>
      </c>
      <c r="AQ494" s="229"/>
      <c r="AR494" s="227">
        <f t="shared" si="936"/>
        <v>0</v>
      </c>
      <c r="AS494" s="228"/>
      <c r="AT494" s="229"/>
      <c r="AU494" s="227">
        <f t="shared" si="937"/>
        <v>0</v>
      </c>
      <c r="AV494" s="228"/>
      <c r="AW494" s="229"/>
      <c r="AX494" s="227">
        <f t="shared" si="938"/>
        <v>0</v>
      </c>
      <c r="AY494" s="228"/>
      <c r="AZ494" s="229"/>
      <c r="BA494" s="227">
        <f t="shared" si="939"/>
        <v>0</v>
      </c>
      <c r="BB494" s="228"/>
      <c r="BC494" s="229"/>
      <c r="BD494" s="227">
        <f t="shared" si="940"/>
        <v>0</v>
      </c>
      <c r="BE494" s="228"/>
      <c r="BF494" s="229"/>
      <c r="BG494" s="227">
        <f t="shared" si="941"/>
        <v>0</v>
      </c>
      <c r="BH494" s="228"/>
      <c r="BI494" s="229"/>
      <c r="BJ494" s="227">
        <f t="shared" si="942"/>
        <v>0</v>
      </c>
      <c r="BK494" s="228"/>
      <c r="BL494" s="229"/>
      <c r="BM494" s="227">
        <f t="shared" si="943"/>
        <v>0</v>
      </c>
      <c r="BN494" s="228"/>
      <c r="BO494" s="229"/>
      <c r="BP494" s="227">
        <f t="shared" si="944"/>
        <v>0</v>
      </c>
      <c r="BQ494" s="228"/>
      <c r="BR494" s="249"/>
      <c r="BS494" s="629">
        <f>SUM(AS487:AS498,AV487:AV498,AY487:AY498,BB487:BB498,BE487:BE498)+SUM(AP487:AP498,AN487:AN498,AL487:AL498,AJ487:AJ498,AH487:AH498,AF487:AF498,AD487:AD498,AB487:AB498,Z487:Z498,X487:X498,V487:V498,T487:T498,R487:R498,P487:P498,N487:N498,L487:L498,J487:J498,H487:H498)</f>
        <v>1004498</v>
      </c>
    </row>
    <row r="495" spans="1:71" x14ac:dyDescent="0.3">
      <c r="A495" s="615"/>
      <c r="B495" s="618"/>
      <c r="C495" s="650"/>
      <c r="D495" s="624"/>
      <c r="E495" s="627"/>
      <c r="F495" s="242" t="s">
        <v>60</v>
      </c>
      <c r="G495" s="208"/>
      <c r="H495" s="214" t="str">
        <f t="shared" si="918"/>
        <v/>
      </c>
      <c r="I495" s="208"/>
      <c r="J495" s="214" t="str">
        <f t="shared" si="919"/>
        <v/>
      </c>
      <c r="K495" s="208"/>
      <c r="L495" s="214" t="str">
        <f t="shared" si="920"/>
        <v/>
      </c>
      <c r="M495" s="208"/>
      <c r="N495" s="214" t="str">
        <f t="shared" si="921"/>
        <v/>
      </c>
      <c r="O495" s="208"/>
      <c r="P495" s="214" t="str">
        <f t="shared" si="922"/>
        <v/>
      </c>
      <c r="Q495" s="208"/>
      <c r="R495" s="214" t="str">
        <f t="shared" si="923"/>
        <v/>
      </c>
      <c r="S495" s="208"/>
      <c r="T495" s="214" t="str">
        <f t="shared" si="924"/>
        <v/>
      </c>
      <c r="U495" s="208"/>
      <c r="V495" s="214" t="str">
        <f t="shared" si="925"/>
        <v/>
      </c>
      <c r="W495" s="208"/>
      <c r="X495" s="214" t="str">
        <f t="shared" si="926"/>
        <v/>
      </c>
      <c r="Y495" s="208"/>
      <c r="Z495" s="214" t="str">
        <f t="shared" si="927"/>
        <v/>
      </c>
      <c r="AA495" s="208"/>
      <c r="AB495" s="214" t="str">
        <f t="shared" si="928"/>
        <v/>
      </c>
      <c r="AC495" s="208"/>
      <c r="AD495" s="214" t="str">
        <f t="shared" si="929"/>
        <v/>
      </c>
      <c r="AE495" s="208"/>
      <c r="AF495" s="214" t="str">
        <f t="shared" si="930"/>
        <v/>
      </c>
      <c r="AG495" s="208"/>
      <c r="AH495" s="214" t="str">
        <f t="shared" si="931"/>
        <v/>
      </c>
      <c r="AI495" s="208"/>
      <c r="AJ495" s="214" t="str">
        <f t="shared" si="932"/>
        <v/>
      </c>
      <c r="AK495" s="208"/>
      <c r="AL495" s="214" t="str">
        <f t="shared" si="933"/>
        <v/>
      </c>
      <c r="AM495" s="208"/>
      <c r="AN495" s="214" t="str">
        <f t="shared" si="934"/>
        <v/>
      </c>
      <c r="AO495" s="208"/>
      <c r="AP495" s="214" t="str">
        <f t="shared" si="935"/>
        <v/>
      </c>
      <c r="AQ495" s="229"/>
      <c r="AR495" s="227">
        <f t="shared" si="936"/>
        <v>0</v>
      </c>
      <c r="AS495" s="228"/>
      <c r="AT495" s="229"/>
      <c r="AU495" s="227">
        <f t="shared" si="937"/>
        <v>0</v>
      </c>
      <c r="AV495" s="228"/>
      <c r="AW495" s="229"/>
      <c r="AX495" s="227">
        <f t="shared" si="938"/>
        <v>0</v>
      </c>
      <c r="AY495" s="228"/>
      <c r="AZ495" s="229"/>
      <c r="BA495" s="227">
        <f t="shared" si="939"/>
        <v>0</v>
      </c>
      <c r="BB495" s="228"/>
      <c r="BC495" s="229"/>
      <c r="BD495" s="227">
        <f t="shared" si="940"/>
        <v>0</v>
      </c>
      <c r="BE495" s="228"/>
      <c r="BF495" s="229"/>
      <c r="BG495" s="227">
        <f t="shared" si="941"/>
        <v>0</v>
      </c>
      <c r="BH495" s="228"/>
      <c r="BI495" s="229"/>
      <c r="BJ495" s="227">
        <f t="shared" si="942"/>
        <v>0</v>
      </c>
      <c r="BK495" s="228"/>
      <c r="BL495" s="229"/>
      <c r="BM495" s="227">
        <f t="shared" si="943"/>
        <v>0</v>
      </c>
      <c r="BN495" s="228"/>
      <c r="BO495" s="229"/>
      <c r="BP495" s="227">
        <f t="shared" si="944"/>
        <v>0</v>
      </c>
      <c r="BQ495" s="228"/>
      <c r="BR495" s="249"/>
      <c r="BS495" s="629"/>
    </row>
    <row r="496" spans="1:71" x14ac:dyDescent="0.3">
      <c r="A496" s="615"/>
      <c r="B496" s="618"/>
      <c r="C496" s="650"/>
      <c r="D496" s="624"/>
      <c r="E496" s="627"/>
      <c r="F496" s="242" t="s">
        <v>61</v>
      </c>
      <c r="G496" s="208"/>
      <c r="H496" s="217" t="str">
        <f t="shared" si="918"/>
        <v/>
      </c>
      <c r="I496" s="208"/>
      <c r="J496" s="217" t="str">
        <f t="shared" si="919"/>
        <v/>
      </c>
      <c r="K496" s="208"/>
      <c r="L496" s="217" t="str">
        <f t="shared" si="920"/>
        <v/>
      </c>
      <c r="M496" s="208"/>
      <c r="N496" s="217" t="str">
        <f t="shared" si="921"/>
        <v/>
      </c>
      <c r="O496" s="208"/>
      <c r="P496" s="217" t="str">
        <f t="shared" si="922"/>
        <v/>
      </c>
      <c r="Q496" s="208"/>
      <c r="R496" s="217" t="str">
        <f t="shared" si="923"/>
        <v/>
      </c>
      <c r="S496" s="208"/>
      <c r="T496" s="217" t="str">
        <f t="shared" si="924"/>
        <v/>
      </c>
      <c r="U496" s="208"/>
      <c r="V496" s="217" t="str">
        <f t="shared" si="925"/>
        <v/>
      </c>
      <c r="W496" s="208"/>
      <c r="X496" s="217" t="str">
        <f t="shared" si="926"/>
        <v/>
      </c>
      <c r="Y496" s="208"/>
      <c r="Z496" s="217" t="str">
        <f t="shared" si="927"/>
        <v/>
      </c>
      <c r="AA496" s="208"/>
      <c r="AB496" s="217" t="str">
        <f t="shared" si="928"/>
        <v/>
      </c>
      <c r="AC496" s="208"/>
      <c r="AD496" s="217" t="str">
        <f t="shared" si="929"/>
        <v/>
      </c>
      <c r="AE496" s="208"/>
      <c r="AF496" s="217" t="str">
        <f t="shared" si="930"/>
        <v/>
      </c>
      <c r="AG496" s="208"/>
      <c r="AH496" s="217" t="str">
        <f t="shared" si="931"/>
        <v/>
      </c>
      <c r="AI496" s="208"/>
      <c r="AJ496" s="217" t="str">
        <f t="shared" si="932"/>
        <v/>
      </c>
      <c r="AK496" s="208"/>
      <c r="AL496" s="217" t="str">
        <f t="shared" si="933"/>
        <v/>
      </c>
      <c r="AM496" s="208"/>
      <c r="AN496" s="217" t="str">
        <f t="shared" si="934"/>
        <v/>
      </c>
      <c r="AO496" s="208"/>
      <c r="AP496" s="217" t="str">
        <f t="shared" si="935"/>
        <v/>
      </c>
      <c r="AQ496" s="229"/>
      <c r="AR496" s="227">
        <f t="shared" si="936"/>
        <v>0</v>
      </c>
      <c r="AS496" s="228"/>
      <c r="AT496" s="229"/>
      <c r="AU496" s="227">
        <f t="shared" si="937"/>
        <v>0</v>
      </c>
      <c r="AV496" s="228"/>
      <c r="AW496" s="229"/>
      <c r="AX496" s="227">
        <f t="shared" si="938"/>
        <v>0</v>
      </c>
      <c r="AY496" s="228"/>
      <c r="AZ496" s="229"/>
      <c r="BA496" s="227">
        <f t="shared" si="939"/>
        <v>0</v>
      </c>
      <c r="BB496" s="228"/>
      <c r="BC496" s="229"/>
      <c r="BD496" s="227">
        <f t="shared" si="940"/>
        <v>0</v>
      </c>
      <c r="BE496" s="228"/>
      <c r="BF496" s="229"/>
      <c r="BG496" s="227">
        <f t="shared" si="941"/>
        <v>0</v>
      </c>
      <c r="BH496" s="228"/>
      <c r="BI496" s="229"/>
      <c r="BJ496" s="227">
        <f t="shared" si="942"/>
        <v>0</v>
      </c>
      <c r="BK496" s="228"/>
      <c r="BL496" s="229"/>
      <c r="BM496" s="227">
        <f t="shared" si="943"/>
        <v>0</v>
      </c>
      <c r="BN496" s="228"/>
      <c r="BO496" s="229"/>
      <c r="BP496" s="227">
        <f t="shared" si="944"/>
        <v>0</v>
      </c>
      <c r="BQ496" s="228"/>
      <c r="BR496" s="249"/>
      <c r="BS496" s="218" t="s">
        <v>62</v>
      </c>
    </row>
    <row r="497" spans="1:71" x14ac:dyDescent="0.3">
      <c r="A497" s="615"/>
      <c r="B497" s="618"/>
      <c r="C497" s="650"/>
      <c r="D497" s="624"/>
      <c r="E497" s="627"/>
      <c r="F497" s="242" t="s">
        <v>63</v>
      </c>
      <c r="G497" s="208"/>
      <c r="H497" s="214" t="str">
        <f t="shared" si="918"/>
        <v/>
      </c>
      <c r="I497" s="208"/>
      <c r="J497" s="214" t="str">
        <f t="shared" si="919"/>
        <v/>
      </c>
      <c r="K497" s="208"/>
      <c r="L497" s="214" t="str">
        <f t="shared" si="920"/>
        <v/>
      </c>
      <c r="M497" s="208"/>
      <c r="N497" s="214" t="str">
        <f t="shared" si="921"/>
        <v/>
      </c>
      <c r="O497" s="208"/>
      <c r="P497" s="214" t="str">
        <f t="shared" si="922"/>
        <v/>
      </c>
      <c r="Q497" s="208"/>
      <c r="R497" s="214" t="str">
        <f t="shared" si="923"/>
        <v/>
      </c>
      <c r="S497" s="208"/>
      <c r="T497" s="214" t="str">
        <f t="shared" si="924"/>
        <v/>
      </c>
      <c r="U497" s="208"/>
      <c r="V497" s="214" t="str">
        <f t="shared" si="925"/>
        <v/>
      </c>
      <c r="W497" s="208"/>
      <c r="X497" s="214" t="str">
        <f t="shared" si="926"/>
        <v/>
      </c>
      <c r="Y497" s="208"/>
      <c r="Z497" s="214" t="str">
        <f t="shared" si="927"/>
        <v/>
      </c>
      <c r="AA497" s="208"/>
      <c r="AB497" s="214" t="str">
        <f t="shared" si="928"/>
        <v/>
      </c>
      <c r="AC497" s="208"/>
      <c r="AD497" s="214" t="str">
        <f t="shared" si="929"/>
        <v/>
      </c>
      <c r="AE497" s="208"/>
      <c r="AF497" s="214" t="str">
        <f t="shared" si="930"/>
        <v/>
      </c>
      <c r="AG497" s="208"/>
      <c r="AH497" s="214" t="str">
        <f t="shared" si="931"/>
        <v/>
      </c>
      <c r="AI497" s="208"/>
      <c r="AJ497" s="214" t="str">
        <f t="shared" si="932"/>
        <v/>
      </c>
      <c r="AK497" s="208"/>
      <c r="AL497" s="214" t="str">
        <f t="shared" si="933"/>
        <v/>
      </c>
      <c r="AM497" s="208"/>
      <c r="AN497" s="214" t="str">
        <f t="shared" si="934"/>
        <v/>
      </c>
      <c r="AO497" s="208"/>
      <c r="AP497" s="214" t="str">
        <f t="shared" si="935"/>
        <v/>
      </c>
      <c r="AQ497" s="229"/>
      <c r="AR497" s="227">
        <f t="shared" si="936"/>
        <v>0</v>
      </c>
      <c r="AS497" s="228"/>
      <c r="AT497" s="229"/>
      <c r="AU497" s="227">
        <f t="shared" si="937"/>
        <v>0</v>
      </c>
      <c r="AV497" s="228"/>
      <c r="AW497" s="229"/>
      <c r="AX497" s="227">
        <f t="shared" si="938"/>
        <v>0</v>
      </c>
      <c r="AY497" s="228"/>
      <c r="AZ497" s="229"/>
      <c r="BA497" s="227">
        <f t="shared" si="939"/>
        <v>0</v>
      </c>
      <c r="BB497" s="228"/>
      <c r="BC497" s="229"/>
      <c r="BD497" s="227">
        <f t="shared" si="940"/>
        <v>0</v>
      </c>
      <c r="BE497" s="228"/>
      <c r="BF497" s="229"/>
      <c r="BG497" s="227">
        <f t="shared" si="941"/>
        <v>0</v>
      </c>
      <c r="BH497" s="228"/>
      <c r="BI497" s="229"/>
      <c r="BJ497" s="227">
        <f t="shared" si="942"/>
        <v>0</v>
      </c>
      <c r="BK497" s="228"/>
      <c r="BL497" s="229"/>
      <c r="BM497" s="227">
        <f t="shared" si="943"/>
        <v>0</v>
      </c>
      <c r="BN497" s="228"/>
      <c r="BO497" s="229"/>
      <c r="BP497" s="227">
        <f t="shared" si="944"/>
        <v>0</v>
      </c>
      <c r="BQ497" s="228"/>
      <c r="BR497" s="249"/>
      <c r="BS497" s="631">
        <f>BS494/BS488</f>
        <v>0.9909243186826846</v>
      </c>
    </row>
    <row r="498" spans="1:71" ht="15" thickBot="1" x14ac:dyDescent="0.35">
      <c r="A498" s="616"/>
      <c r="B498" s="619"/>
      <c r="C498" s="651"/>
      <c r="D498" s="625"/>
      <c r="E498" s="628"/>
      <c r="F498" s="243" t="s">
        <v>64</v>
      </c>
      <c r="G498" s="220"/>
      <c r="H498" s="221" t="str">
        <f t="shared" si="918"/>
        <v/>
      </c>
      <c r="I498" s="220"/>
      <c r="J498" s="221" t="str">
        <f t="shared" si="919"/>
        <v/>
      </c>
      <c r="K498" s="220"/>
      <c r="L498" s="221" t="str">
        <f t="shared" si="920"/>
        <v/>
      </c>
      <c r="M498" s="220"/>
      <c r="N498" s="221" t="str">
        <f t="shared" si="921"/>
        <v/>
      </c>
      <c r="O498" s="220"/>
      <c r="P498" s="221" t="str">
        <f t="shared" si="922"/>
        <v/>
      </c>
      <c r="Q498" s="220"/>
      <c r="R498" s="221" t="str">
        <f t="shared" si="923"/>
        <v/>
      </c>
      <c r="S498" s="220"/>
      <c r="T498" s="221" t="str">
        <f t="shared" si="924"/>
        <v/>
      </c>
      <c r="U498" s="220"/>
      <c r="V498" s="221" t="str">
        <f t="shared" si="925"/>
        <v/>
      </c>
      <c r="W498" s="220"/>
      <c r="X498" s="221" t="str">
        <f t="shared" si="926"/>
        <v/>
      </c>
      <c r="Y498" s="220"/>
      <c r="Z498" s="221" t="str">
        <f t="shared" si="927"/>
        <v/>
      </c>
      <c r="AA498" s="220"/>
      <c r="AB498" s="221" t="str">
        <f t="shared" si="928"/>
        <v/>
      </c>
      <c r="AC498" s="220"/>
      <c r="AD498" s="221" t="str">
        <f t="shared" si="929"/>
        <v/>
      </c>
      <c r="AE498" s="220"/>
      <c r="AF498" s="221" t="str">
        <f t="shared" si="930"/>
        <v/>
      </c>
      <c r="AG498" s="220"/>
      <c r="AH498" s="221" t="str">
        <f t="shared" si="931"/>
        <v/>
      </c>
      <c r="AI498" s="220"/>
      <c r="AJ498" s="221" t="str">
        <f t="shared" si="932"/>
        <v/>
      </c>
      <c r="AK498" s="220"/>
      <c r="AL498" s="221" t="str">
        <f t="shared" si="933"/>
        <v/>
      </c>
      <c r="AM498" s="220"/>
      <c r="AN498" s="221" t="str">
        <f t="shared" si="934"/>
        <v/>
      </c>
      <c r="AO498" s="220"/>
      <c r="AP498" s="221" t="str">
        <f t="shared" si="935"/>
        <v/>
      </c>
      <c r="AQ498" s="231"/>
      <c r="AR498" s="232">
        <f t="shared" si="936"/>
        <v>0</v>
      </c>
      <c r="AS498" s="233"/>
      <c r="AT498" s="231"/>
      <c r="AU498" s="232">
        <f t="shared" si="937"/>
        <v>0</v>
      </c>
      <c r="AV498" s="233"/>
      <c r="AW498" s="231"/>
      <c r="AX498" s="232">
        <f t="shared" si="938"/>
        <v>0</v>
      </c>
      <c r="AY498" s="233"/>
      <c r="AZ498" s="231"/>
      <c r="BA498" s="232">
        <f t="shared" si="939"/>
        <v>0</v>
      </c>
      <c r="BB498" s="233"/>
      <c r="BC498" s="231"/>
      <c r="BD498" s="232">
        <f t="shared" si="940"/>
        <v>0</v>
      </c>
      <c r="BE498" s="233"/>
      <c r="BF498" s="231"/>
      <c r="BG498" s="232">
        <f t="shared" si="941"/>
        <v>0</v>
      </c>
      <c r="BH498" s="233"/>
      <c r="BI498" s="231"/>
      <c r="BJ498" s="232">
        <f t="shared" si="942"/>
        <v>0</v>
      </c>
      <c r="BK498" s="233"/>
      <c r="BL498" s="231"/>
      <c r="BM498" s="232">
        <f t="shared" si="943"/>
        <v>0</v>
      </c>
      <c r="BN498" s="233"/>
      <c r="BO498" s="231"/>
      <c r="BP498" s="232">
        <f t="shared" si="944"/>
        <v>0</v>
      </c>
      <c r="BQ498" s="233"/>
      <c r="BR498" s="250"/>
      <c r="BS498" s="632"/>
    </row>
    <row r="499" spans="1:71" ht="15" customHeight="1" x14ac:dyDescent="0.3">
      <c r="A499" s="643" t="s">
        <v>27</v>
      </c>
      <c r="B499" s="645" t="s">
        <v>28</v>
      </c>
      <c r="C499" s="645" t="s">
        <v>154</v>
      </c>
      <c r="D499" s="645" t="s">
        <v>30</v>
      </c>
      <c r="E499" s="635" t="s">
        <v>31</v>
      </c>
      <c r="F499" s="652" t="s">
        <v>32</v>
      </c>
      <c r="G499" s="639" t="s">
        <v>33</v>
      </c>
      <c r="H499" s="641" t="s">
        <v>34</v>
      </c>
      <c r="I499" s="639" t="s">
        <v>33</v>
      </c>
      <c r="J499" s="641" t="s">
        <v>34</v>
      </c>
      <c r="K499" s="639" t="s">
        <v>33</v>
      </c>
      <c r="L499" s="641" t="s">
        <v>34</v>
      </c>
      <c r="M499" s="639" t="s">
        <v>33</v>
      </c>
      <c r="N499" s="641" t="s">
        <v>34</v>
      </c>
      <c r="O499" s="639" t="s">
        <v>33</v>
      </c>
      <c r="P499" s="641" t="s">
        <v>34</v>
      </c>
      <c r="Q499" s="639" t="s">
        <v>33</v>
      </c>
      <c r="R499" s="641" t="s">
        <v>34</v>
      </c>
      <c r="S499" s="639" t="s">
        <v>33</v>
      </c>
      <c r="T499" s="641" t="s">
        <v>34</v>
      </c>
      <c r="U499" s="639" t="s">
        <v>33</v>
      </c>
      <c r="V499" s="641" t="s">
        <v>34</v>
      </c>
      <c r="W499" s="639" t="s">
        <v>33</v>
      </c>
      <c r="X499" s="641" t="s">
        <v>34</v>
      </c>
      <c r="Y499" s="639" t="s">
        <v>33</v>
      </c>
      <c r="Z499" s="641" t="s">
        <v>34</v>
      </c>
      <c r="AA499" s="639" t="s">
        <v>33</v>
      </c>
      <c r="AB499" s="641" t="s">
        <v>34</v>
      </c>
      <c r="AC499" s="639" t="s">
        <v>33</v>
      </c>
      <c r="AD499" s="641" t="s">
        <v>34</v>
      </c>
      <c r="AE499" s="639" t="s">
        <v>33</v>
      </c>
      <c r="AF499" s="641" t="s">
        <v>34</v>
      </c>
      <c r="AG499" s="639" t="s">
        <v>33</v>
      </c>
      <c r="AH499" s="641" t="s">
        <v>34</v>
      </c>
      <c r="AI499" s="639" t="s">
        <v>33</v>
      </c>
      <c r="AJ499" s="641" t="s">
        <v>34</v>
      </c>
      <c r="AK499" s="639" t="s">
        <v>33</v>
      </c>
      <c r="AL499" s="641" t="s">
        <v>34</v>
      </c>
      <c r="AM499" s="639" t="s">
        <v>33</v>
      </c>
      <c r="AN499" s="641" t="s">
        <v>34</v>
      </c>
      <c r="AO499" s="639" t="s">
        <v>33</v>
      </c>
      <c r="AP499" s="641" t="s">
        <v>34</v>
      </c>
      <c r="AQ499" s="633" t="s">
        <v>33</v>
      </c>
      <c r="AR499" s="635" t="s">
        <v>35</v>
      </c>
      <c r="AS499" s="637" t="s">
        <v>34</v>
      </c>
      <c r="AT499" s="633" t="s">
        <v>33</v>
      </c>
      <c r="AU499" s="635" t="s">
        <v>35</v>
      </c>
      <c r="AV499" s="637" t="s">
        <v>34</v>
      </c>
      <c r="AW499" s="633" t="s">
        <v>33</v>
      </c>
      <c r="AX499" s="635" t="s">
        <v>35</v>
      </c>
      <c r="AY499" s="637" t="s">
        <v>34</v>
      </c>
      <c r="AZ499" s="633" t="s">
        <v>33</v>
      </c>
      <c r="BA499" s="635" t="s">
        <v>35</v>
      </c>
      <c r="BB499" s="637" t="s">
        <v>34</v>
      </c>
      <c r="BC499" s="633" t="s">
        <v>33</v>
      </c>
      <c r="BD499" s="635" t="s">
        <v>35</v>
      </c>
      <c r="BE499" s="637" t="s">
        <v>34</v>
      </c>
      <c r="BF499" s="633" t="s">
        <v>33</v>
      </c>
      <c r="BG499" s="635" t="s">
        <v>35</v>
      </c>
      <c r="BH499" s="637" t="s">
        <v>34</v>
      </c>
      <c r="BI499" s="633" t="s">
        <v>33</v>
      </c>
      <c r="BJ499" s="635" t="s">
        <v>35</v>
      </c>
      <c r="BK499" s="637" t="s">
        <v>34</v>
      </c>
      <c r="BL499" s="633" t="s">
        <v>33</v>
      </c>
      <c r="BM499" s="635" t="s">
        <v>35</v>
      </c>
      <c r="BN499" s="637" t="s">
        <v>34</v>
      </c>
      <c r="BO499" s="633" t="s">
        <v>33</v>
      </c>
      <c r="BP499" s="635" t="s">
        <v>35</v>
      </c>
      <c r="BQ499" s="637" t="s">
        <v>34</v>
      </c>
      <c r="BR499" s="610" t="s">
        <v>33</v>
      </c>
      <c r="BS499" s="612" t="s">
        <v>36</v>
      </c>
    </row>
    <row r="500" spans="1:71" ht="15" customHeight="1" x14ac:dyDescent="0.3">
      <c r="A500" s="644"/>
      <c r="B500" s="646"/>
      <c r="C500" s="646"/>
      <c r="D500" s="646"/>
      <c r="E500" s="636"/>
      <c r="F500" s="648"/>
      <c r="G500" s="640"/>
      <c r="H500" s="642"/>
      <c r="I500" s="640"/>
      <c r="J500" s="642"/>
      <c r="K500" s="640"/>
      <c r="L500" s="642"/>
      <c r="M500" s="640"/>
      <c r="N500" s="642"/>
      <c r="O500" s="640"/>
      <c r="P500" s="642"/>
      <c r="Q500" s="640"/>
      <c r="R500" s="642"/>
      <c r="S500" s="640"/>
      <c r="T500" s="642"/>
      <c r="U500" s="640"/>
      <c r="V500" s="642"/>
      <c r="W500" s="640"/>
      <c r="X500" s="642"/>
      <c r="Y500" s="640"/>
      <c r="Z500" s="642"/>
      <c r="AA500" s="640"/>
      <c r="AB500" s="642"/>
      <c r="AC500" s="640"/>
      <c r="AD500" s="642"/>
      <c r="AE500" s="640"/>
      <c r="AF500" s="642"/>
      <c r="AG500" s="640"/>
      <c r="AH500" s="642"/>
      <c r="AI500" s="640"/>
      <c r="AJ500" s="642"/>
      <c r="AK500" s="640"/>
      <c r="AL500" s="642"/>
      <c r="AM500" s="640"/>
      <c r="AN500" s="642"/>
      <c r="AO500" s="640"/>
      <c r="AP500" s="642"/>
      <c r="AQ500" s="634"/>
      <c r="AR500" s="636"/>
      <c r="AS500" s="638"/>
      <c r="AT500" s="634"/>
      <c r="AU500" s="636"/>
      <c r="AV500" s="638"/>
      <c r="AW500" s="634"/>
      <c r="AX500" s="636"/>
      <c r="AY500" s="638"/>
      <c r="AZ500" s="634"/>
      <c r="BA500" s="636"/>
      <c r="BB500" s="638"/>
      <c r="BC500" s="634"/>
      <c r="BD500" s="636"/>
      <c r="BE500" s="638"/>
      <c r="BF500" s="634"/>
      <c r="BG500" s="636"/>
      <c r="BH500" s="638"/>
      <c r="BI500" s="634"/>
      <c r="BJ500" s="636"/>
      <c r="BK500" s="638"/>
      <c r="BL500" s="634"/>
      <c r="BM500" s="636"/>
      <c r="BN500" s="638"/>
      <c r="BO500" s="634"/>
      <c r="BP500" s="636"/>
      <c r="BQ500" s="638"/>
      <c r="BR500" s="611"/>
      <c r="BS500" s="613"/>
    </row>
    <row r="501" spans="1:71" ht="15" customHeight="1" x14ac:dyDescent="0.3">
      <c r="A501" s="614" t="s">
        <v>225</v>
      </c>
      <c r="B501" s="617">
        <v>2388</v>
      </c>
      <c r="C501" s="729" t="s">
        <v>461</v>
      </c>
      <c r="D501" s="732" t="s">
        <v>460</v>
      </c>
      <c r="E501" s="626" t="s">
        <v>386</v>
      </c>
      <c r="F501" s="241" t="s">
        <v>41</v>
      </c>
      <c r="G501" s="208"/>
      <c r="H501" s="209" t="str">
        <f t="shared" ref="H501:H512" si="945">IF(G501&gt;0,G501,"")</f>
        <v/>
      </c>
      <c r="I501" s="208"/>
      <c r="J501" s="209" t="str">
        <f t="shared" ref="J501:J512" si="946">IF(I501&gt;0,I501,"")</f>
        <v/>
      </c>
      <c r="K501" s="208"/>
      <c r="L501" s="209" t="str">
        <f t="shared" ref="L501:L512" si="947">IF(K501&gt;0,K501,"")</f>
        <v/>
      </c>
      <c r="M501" s="208"/>
      <c r="N501" s="209" t="str">
        <f t="shared" ref="N501:N512" si="948">IF(M501&gt;0,M501,"")</f>
        <v/>
      </c>
      <c r="O501" s="208"/>
      <c r="P501" s="209" t="str">
        <f t="shared" ref="P501:P512" si="949">IF(O501&gt;0,O501,"")</f>
        <v/>
      </c>
      <c r="Q501" s="208"/>
      <c r="R501" s="209" t="str">
        <f t="shared" ref="R501:R512" si="950">IF(Q501&gt;0,Q501,"")</f>
        <v/>
      </c>
      <c r="S501" s="208"/>
      <c r="T501" s="209" t="str">
        <f t="shared" ref="T501:T512" si="951">IF(S501&gt;0,S501,"")</f>
        <v/>
      </c>
      <c r="U501" s="208"/>
      <c r="V501" s="209" t="str">
        <f t="shared" ref="V501:V512" si="952">IF(U501&gt;0,U501,"")</f>
        <v/>
      </c>
      <c r="W501" s="208"/>
      <c r="X501" s="209" t="str">
        <f t="shared" ref="X501:X512" si="953">IF(W501&gt;0,W501,"")</f>
        <v/>
      </c>
      <c r="Y501" s="208"/>
      <c r="Z501" s="209" t="str">
        <f t="shared" ref="Z501:Z512" si="954">IF(Y501&gt;0,Y501,"")</f>
        <v/>
      </c>
      <c r="AA501" s="208"/>
      <c r="AB501" s="209" t="str">
        <f t="shared" ref="AB501:AB512" si="955">IF(AA501&gt;0,AA501,"")</f>
        <v/>
      </c>
      <c r="AC501" s="208"/>
      <c r="AD501" s="209" t="str">
        <f t="shared" ref="AD501:AD512" si="956">IF(AC501&gt;0,AC501,"")</f>
        <v/>
      </c>
      <c r="AE501" s="208"/>
      <c r="AF501" s="209" t="str">
        <f t="shared" ref="AF501:AF512" si="957">IF(AE501&gt;0,AE501,"")</f>
        <v/>
      </c>
      <c r="AG501" s="208"/>
      <c r="AH501" s="209" t="str">
        <f t="shared" ref="AH501:AH512" si="958">IF(AG501&gt;0,AG501,"")</f>
        <v/>
      </c>
      <c r="AI501" s="208"/>
      <c r="AJ501" s="209" t="str">
        <f t="shared" ref="AJ501:AJ512" si="959">IF(AI501&gt;0,AI501,"")</f>
        <v/>
      </c>
      <c r="AK501" s="208"/>
      <c r="AL501" s="209" t="str">
        <f t="shared" ref="AL501:AL512" si="960">IF(AK501&gt;0,AK501,"")</f>
        <v/>
      </c>
      <c r="AM501" s="208"/>
      <c r="AN501" s="209" t="str">
        <f t="shared" ref="AN501:AN512" si="961">IF(AM501&gt;0,AM501,"")</f>
        <v/>
      </c>
      <c r="AO501" s="208"/>
      <c r="AP501" s="209" t="str">
        <f t="shared" ref="AP501:AP512" si="962">IF(AO501&gt;0,AO501,"")</f>
        <v/>
      </c>
      <c r="AQ501" s="229"/>
      <c r="AR501" s="225">
        <f t="shared" ref="AR501:AR512" si="963">AQ501-AS501</f>
        <v>0</v>
      </c>
      <c r="AS501" s="226"/>
      <c r="AT501" s="229"/>
      <c r="AU501" s="225">
        <f t="shared" ref="AU501:AU512" si="964">AT501-AV501</f>
        <v>0</v>
      </c>
      <c r="AV501" s="226"/>
      <c r="AW501" s="229"/>
      <c r="AX501" s="225">
        <f t="shared" ref="AX501:AX512" si="965">AW501-AY501</f>
        <v>0</v>
      </c>
      <c r="AY501" s="226"/>
      <c r="AZ501" s="229"/>
      <c r="BA501" s="225">
        <f t="shared" ref="BA501:BA512" si="966">AZ501-BB501</f>
        <v>0</v>
      </c>
      <c r="BB501" s="226"/>
      <c r="BC501" s="229"/>
      <c r="BD501" s="225">
        <f t="shared" ref="BD501:BD512" si="967">BC501-BE501</f>
        <v>0</v>
      </c>
      <c r="BE501" s="226"/>
      <c r="BF501" s="229"/>
      <c r="BG501" s="225">
        <f t="shared" ref="BG501:BG512" si="968">BF501-BH501</f>
        <v>0</v>
      </c>
      <c r="BH501" s="226"/>
      <c r="BI501" s="229"/>
      <c r="BJ501" s="225">
        <f t="shared" ref="BJ501:BJ512" si="969">BI501-BK501</f>
        <v>0</v>
      </c>
      <c r="BK501" s="226"/>
      <c r="BL501" s="229"/>
      <c r="BM501" s="225">
        <f t="shared" ref="BM501:BM512" si="970">BL501-BN501</f>
        <v>0</v>
      </c>
      <c r="BN501" s="226"/>
      <c r="BO501" s="229"/>
      <c r="BP501" s="225">
        <f t="shared" ref="BP501:BP512" si="971">BO501-BQ501</f>
        <v>0</v>
      </c>
      <c r="BQ501" s="226"/>
      <c r="BR501" s="249"/>
      <c r="BS501" s="213" t="s">
        <v>42</v>
      </c>
    </row>
    <row r="502" spans="1:71" x14ac:dyDescent="0.3">
      <c r="A502" s="615"/>
      <c r="B502" s="618"/>
      <c r="C502" s="730"/>
      <c r="D502" s="733"/>
      <c r="E502" s="627"/>
      <c r="F502" s="242" t="s">
        <v>53</v>
      </c>
      <c r="G502" s="208"/>
      <c r="H502" s="214" t="str">
        <f t="shared" si="945"/>
        <v/>
      </c>
      <c r="I502" s="208"/>
      <c r="J502" s="214" t="str">
        <f t="shared" si="946"/>
        <v/>
      </c>
      <c r="K502" s="208"/>
      <c r="L502" s="214" t="str">
        <f t="shared" si="947"/>
        <v/>
      </c>
      <c r="M502" s="208"/>
      <c r="N502" s="214" t="str">
        <f t="shared" si="948"/>
        <v/>
      </c>
      <c r="O502" s="208"/>
      <c r="P502" s="214" t="str">
        <f t="shared" si="949"/>
        <v/>
      </c>
      <c r="Q502" s="208"/>
      <c r="R502" s="214" t="str">
        <f t="shared" si="950"/>
        <v/>
      </c>
      <c r="S502" s="208"/>
      <c r="T502" s="214" t="str">
        <f t="shared" si="951"/>
        <v/>
      </c>
      <c r="U502" s="208"/>
      <c r="V502" s="214" t="str">
        <f t="shared" si="952"/>
        <v/>
      </c>
      <c r="W502" s="208"/>
      <c r="X502" s="214" t="str">
        <f t="shared" si="953"/>
        <v/>
      </c>
      <c r="Y502" s="208"/>
      <c r="Z502" s="214" t="str">
        <f t="shared" si="954"/>
        <v/>
      </c>
      <c r="AA502" s="208"/>
      <c r="AB502" s="214" t="str">
        <f t="shared" si="955"/>
        <v/>
      </c>
      <c r="AC502" s="208"/>
      <c r="AD502" s="214" t="str">
        <f t="shared" si="956"/>
        <v/>
      </c>
      <c r="AE502" s="208"/>
      <c r="AF502" s="214" t="str">
        <f t="shared" si="957"/>
        <v/>
      </c>
      <c r="AG502" s="208"/>
      <c r="AH502" s="214" t="str">
        <f t="shared" si="958"/>
        <v/>
      </c>
      <c r="AI502" s="208"/>
      <c r="AJ502" s="214" t="str">
        <f t="shared" si="959"/>
        <v/>
      </c>
      <c r="AK502" s="208"/>
      <c r="AL502" s="214" t="str">
        <f t="shared" si="960"/>
        <v/>
      </c>
      <c r="AM502" s="208"/>
      <c r="AN502" s="214" t="str">
        <f t="shared" si="961"/>
        <v/>
      </c>
      <c r="AO502" s="208"/>
      <c r="AP502" s="214" t="str">
        <f t="shared" si="962"/>
        <v/>
      </c>
      <c r="AQ502" s="229"/>
      <c r="AR502" s="227">
        <f t="shared" si="963"/>
        <v>0</v>
      </c>
      <c r="AS502" s="228"/>
      <c r="AT502" s="229"/>
      <c r="AU502" s="227">
        <f t="shared" si="964"/>
        <v>0</v>
      </c>
      <c r="AV502" s="228"/>
      <c r="AW502" s="229"/>
      <c r="AX502" s="227">
        <f t="shared" si="965"/>
        <v>0</v>
      </c>
      <c r="AY502" s="228"/>
      <c r="AZ502" s="229">
        <v>100000</v>
      </c>
      <c r="BA502" s="227">
        <f t="shared" si="966"/>
        <v>100000</v>
      </c>
      <c r="BB502" s="228"/>
      <c r="BC502" s="229"/>
      <c r="BD502" s="227">
        <f t="shared" si="967"/>
        <v>0</v>
      </c>
      <c r="BE502" s="228"/>
      <c r="BF502" s="229"/>
      <c r="BG502" s="227">
        <f t="shared" si="968"/>
        <v>0</v>
      </c>
      <c r="BH502" s="228"/>
      <c r="BI502" s="229"/>
      <c r="BJ502" s="227">
        <f t="shared" si="969"/>
        <v>0</v>
      </c>
      <c r="BK502" s="228"/>
      <c r="BL502" s="229"/>
      <c r="BM502" s="227">
        <f t="shared" si="970"/>
        <v>0</v>
      </c>
      <c r="BN502" s="228"/>
      <c r="BO502" s="229"/>
      <c r="BP502" s="227">
        <f t="shared" si="971"/>
        <v>0</v>
      </c>
      <c r="BQ502" s="228"/>
      <c r="BR502" s="249"/>
      <c r="BS502" s="629">
        <f>SUM(AQ501:AQ512,AT501:AT512,AW501:AW512,AZ501:AZ512,BC501:BC512,BR501:BR512)+SUM(AO501:AO512,AM501:AM512,AK501:AK512,AI501:AI512,AG501:AG512,AE501:AE512,AC501:AC512,AA501:AA512,Y501:Y512,W501:W512,U501:U512,S501:S512,Q499,Q501:Q512,O501:O512,M501:M512,K501:K512,I501:I512,G501:G512,Q499)</f>
        <v>3490319</v>
      </c>
    </row>
    <row r="503" spans="1:71" x14ac:dyDescent="0.3">
      <c r="A503" s="615"/>
      <c r="B503" s="618"/>
      <c r="C503" s="730"/>
      <c r="D503" s="733"/>
      <c r="E503" s="627"/>
      <c r="F503" s="242" t="s">
        <v>54</v>
      </c>
      <c r="G503" s="208"/>
      <c r="H503" s="214" t="str">
        <f t="shared" si="945"/>
        <v/>
      </c>
      <c r="I503" s="208"/>
      <c r="J503" s="214" t="str">
        <f t="shared" si="946"/>
        <v/>
      </c>
      <c r="K503" s="208"/>
      <c r="L503" s="214" t="str">
        <f t="shared" si="947"/>
        <v/>
      </c>
      <c r="M503" s="208"/>
      <c r="N503" s="214" t="str">
        <f t="shared" si="948"/>
        <v/>
      </c>
      <c r="O503" s="208"/>
      <c r="P503" s="214" t="str">
        <f t="shared" si="949"/>
        <v/>
      </c>
      <c r="Q503" s="208"/>
      <c r="R503" s="214" t="str">
        <f t="shared" si="950"/>
        <v/>
      </c>
      <c r="S503" s="208"/>
      <c r="T503" s="214" t="str">
        <f t="shared" si="951"/>
        <v/>
      </c>
      <c r="U503" s="208"/>
      <c r="V503" s="214" t="str">
        <f t="shared" si="952"/>
        <v/>
      </c>
      <c r="W503" s="208"/>
      <c r="X503" s="214" t="str">
        <f t="shared" si="953"/>
        <v/>
      </c>
      <c r="Y503" s="208"/>
      <c r="Z503" s="214" t="str">
        <f t="shared" si="954"/>
        <v/>
      </c>
      <c r="AA503" s="208"/>
      <c r="AB503" s="214" t="str">
        <f t="shared" si="955"/>
        <v/>
      </c>
      <c r="AC503" s="208"/>
      <c r="AD503" s="214" t="str">
        <f t="shared" si="956"/>
        <v/>
      </c>
      <c r="AE503" s="208"/>
      <c r="AF503" s="214" t="str">
        <f t="shared" si="957"/>
        <v/>
      </c>
      <c r="AG503" s="208"/>
      <c r="AH503" s="214" t="str">
        <f t="shared" si="958"/>
        <v/>
      </c>
      <c r="AI503" s="208"/>
      <c r="AJ503" s="214" t="str">
        <f t="shared" si="959"/>
        <v/>
      </c>
      <c r="AK503" s="208"/>
      <c r="AL503" s="214" t="str">
        <f t="shared" si="960"/>
        <v/>
      </c>
      <c r="AM503" s="208"/>
      <c r="AN503" s="214" t="str">
        <f t="shared" si="961"/>
        <v/>
      </c>
      <c r="AO503" s="208"/>
      <c r="AP503" s="214" t="str">
        <f t="shared" si="962"/>
        <v/>
      </c>
      <c r="AQ503" s="229"/>
      <c r="AR503" s="227">
        <f t="shared" si="963"/>
        <v>0</v>
      </c>
      <c r="AS503" s="228"/>
      <c r="AT503" s="229"/>
      <c r="AU503" s="227">
        <f t="shared" si="964"/>
        <v>0</v>
      </c>
      <c r="AV503" s="228"/>
      <c r="AW503" s="229"/>
      <c r="AX503" s="227">
        <f t="shared" si="965"/>
        <v>0</v>
      </c>
      <c r="AY503" s="228"/>
      <c r="AZ503" s="229"/>
      <c r="BA503" s="227">
        <f t="shared" si="966"/>
        <v>0</v>
      </c>
      <c r="BB503" s="228"/>
      <c r="BC503" s="229"/>
      <c r="BD503" s="227">
        <f t="shared" si="967"/>
        <v>0</v>
      </c>
      <c r="BE503" s="228"/>
      <c r="BF503" s="229"/>
      <c r="BG503" s="227">
        <f t="shared" si="968"/>
        <v>0</v>
      </c>
      <c r="BH503" s="228"/>
      <c r="BI503" s="229"/>
      <c r="BJ503" s="227">
        <f t="shared" si="969"/>
        <v>0</v>
      </c>
      <c r="BK503" s="228"/>
      <c r="BL503" s="229"/>
      <c r="BM503" s="227">
        <f t="shared" si="970"/>
        <v>0</v>
      </c>
      <c r="BN503" s="228"/>
      <c r="BO503" s="229"/>
      <c r="BP503" s="227">
        <f t="shared" si="971"/>
        <v>0</v>
      </c>
      <c r="BQ503" s="228"/>
      <c r="BR503" s="249"/>
      <c r="BS503" s="629"/>
    </row>
    <row r="504" spans="1:71" x14ac:dyDescent="0.3">
      <c r="A504" s="615"/>
      <c r="B504" s="618"/>
      <c r="C504" s="730"/>
      <c r="D504" s="733"/>
      <c r="E504" s="627"/>
      <c r="F504" s="242" t="s">
        <v>55</v>
      </c>
      <c r="G504" s="208"/>
      <c r="H504" s="217" t="str">
        <f t="shared" si="945"/>
        <v/>
      </c>
      <c r="I504" s="208"/>
      <c r="J504" s="217" t="str">
        <f t="shared" si="946"/>
        <v/>
      </c>
      <c r="K504" s="208"/>
      <c r="L504" s="217" t="str">
        <f t="shared" si="947"/>
        <v/>
      </c>
      <c r="M504" s="208"/>
      <c r="N504" s="217" t="str">
        <f t="shared" si="948"/>
        <v/>
      </c>
      <c r="O504" s="208"/>
      <c r="P504" s="217" t="str">
        <f t="shared" si="949"/>
        <v/>
      </c>
      <c r="Q504" s="208"/>
      <c r="R504" s="217" t="str">
        <f t="shared" si="950"/>
        <v/>
      </c>
      <c r="S504" s="208"/>
      <c r="T504" s="217" t="str">
        <f t="shared" si="951"/>
        <v/>
      </c>
      <c r="U504" s="208"/>
      <c r="V504" s="217" t="str">
        <f t="shared" si="952"/>
        <v/>
      </c>
      <c r="W504" s="208"/>
      <c r="X504" s="217" t="str">
        <f t="shared" si="953"/>
        <v/>
      </c>
      <c r="Y504" s="208"/>
      <c r="Z504" s="217" t="str">
        <f t="shared" si="954"/>
        <v/>
      </c>
      <c r="AA504" s="208"/>
      <c r="AB504" s="217" t="str">
        <f t="shared" si="955"/>
        <v/>
      </c>
      <c r="AC504" s="208"/>
      <c r="AD504" s="217" t="str">
        <f t="shared" si="956"/>
        <v/>
      </c>
      <c r="AE504" s="208"/>
      <c r="AF504" s="217" t="str">
        <f t="shared" si="957"/>
        <v/>
      </c>
      <c r="AG504" s="208"/>
      <c r="AH504" s="217" t="str">
        <f t="shared" si="958"/>
        <v/>
      </c>
      <c r="AI504" s="208"/>
      <c r="AJ504" s="217" t="str">
        <f t="shared" si="959"/>
        <v/>
      </c>
      <c r="AK504" s="208"/>
      <c r="AL504" s="217" t="str">
        <f t="shared" si="960"/>
        <v/>
      </c>
      <c r="AM504" s="208"/>
      <c r="AN504" s="217" t="str">
        <f t="shared" si="961"/>
        <v/>
      </c>
      <c r="AO504" s="208"/>
      <c r="AP504" s="217" t="str">
        <f t="shared" si="962"/>
        <v/>
      </c>
      <c r="AQ504" s="229"/>
      <c r="AR504" s="227">
        <f t="shared" si="963"/>
        <v>0</v>
      </c>
      <c r="AS504" s="228"/>
      <c r="AT504" s="229"/>
      <c r="AU504" s="227">
        <f t="shared" si="964"/>
        <v>0</v>
      </c>
      <c r="AV504" s="228"/>
      <c r="AW504" s="229"/>
      <c r="AX504" s="227">
        <f t="shared" si="965"/>
        <v>0</v>
      </c>
      <c r="AY504" s="228"/>
      <c r="AZ504" s="229">
        <v>76000</v>
      </c>
      <c r="BA504" s="227">
        <f t="shared" si="966"/>
        <v>76000</v>
      </c>
      <c r="BB504" s="228"/>
      <c r="BC504" s="229"/>
      <c r="BD504" s="227">
        <f t="shared" si="967"/>
        <v>0</v>
      </c>
      <c r="BE504" s="228"/>
      <c r="BF504" s="229"/>
      <c r="BG504" s="227">
        <f t="shared" si="968"/>
        <v>0</v>
      </c>
      <c r="BH504" s="228"/>
      <c r="BI504" s="229"/>
      <c r="BJ504" s="227">
        <f t="shared" si="969"/>
        <v>0</v>
      </c>
      <c r="BK504" s="228"/>
      <c r="BL504" s="229"/>
      <c r="BM504" s="227">
        <f t="shared" si="970"/>
        <v>0</v>
      </c>
      <c r="BN504" s="228"/>
      <c r="BO504" s="229"/>
      <c r="BP504" s="227">
        <f t="shared" si="971"/>
        <v>0</v>
      </c>
      <c r="BQ504" s="228"/>
      <c r="BR504" s="249"/>
      <c r="BS504" s="218" t="s">
        <v>43</v>
      </c>
    </row>
    <row r="505" spans="1:71" x14ac:dyDescent="0.3">
      <c r="A505" s="615"/>
      <c r="B505" s="618"/>
      <c r="C505" s="730"/>
      <c r="D505" s="733"/>
      <c r="E505" s="627"/>
      <c r="F505" s="242" t="s">
        <v>56</v>
      </c>
      <c r="G505" s="208"/>
      <c r="H505" s="217" t="str">
        <f t="shared" si="945"/>
        <v/>
      </c>
      <c r="I505" s="208"/>
      <c r="J505" s="217" t="str">
        <f t="shared" si="946"/>
        <v/>
      </c>
      <c r="K505" s="208"/>
      <c r="L505" s="217" t="str">
        <f t="shared" si="947"/>
        <v/>
      </c>
      <c r="M505" s="208"/>
      <c r="N505" s="217" t="str">
        <f t="shared" si="948"/>
        <v/>
      </c>
      <c r="O505" s="208"/>
      <c r="P505" s="217" t="str">
        <f t="shared" si="949"/>
        <v/>
      </c>
      <c r="Q505" s="208"/>
      <c r="R505" s="217" t="str">
        <f t="shared" si="950"/>
        <v/>
      </c>
      <c r="S505" s="208"/>
      <c r="T505" s="217" t="str">
        <f t="shared" si="951"/>
        <v/>
      </c>
      <c r="U505" s="208"/>
      <c r="V505" s="217" t="str">
        <f t="shared" si="952"/>
        <v/>
      </c>
      <c r="W505" s="208"/>
      <c r="X505" s="217" t="str">
        <f t="shared" si="953"/>
        <v/>
      </c>
      <c r="Y505" s="208"/>
      <c r="Z505" s="217" t="str">
        <f t="shared" si="954"/>
        <v/>
      </c>
      <c r="AA505" s="208"/>
      <c r="AB505" s="217" t="str">
        <f t="shared" si="955"/>
        <v/>
      </c>
      <c r="AC505" s="208"/>
      <c r="AD505" s="217" t="str">
        <f t="shared" si="956"/>
        <v/>
      </c>
      <c r="AE505" s="208"/>
      <c r="AF505" s="217" t="str">
        <f t="shared" si="957"/>
        <v/>
      </c>
      <c r="AG505" s="208"/>
      <c r="AH505" s="217" t="str">
        <f t="shared" si="958"/>
        <v/>
      </c>
      <c r="AI505" s="208"/>
      <c r="AJ505" s="217" t="str">
        <f t="shared" si="959"/>
        <v/>
      </c>
      <c r="AK505" s="208"/>
      <c r="AL505" s="217" t="str">
        <f t="shared" si="960"/>
        <v/>
      </c>
      <c r="AM505" s="208"/>
      <c r="AN505" s="217" t="str">
        <f t="shared" si="961"/>
        <v/>
      </c>
      <c r="AO505" s="208"/>
      <c r="AP505" s="217" t="str">
        <f t="shared" si="962"/>
        <v/>
      </c>
      <c r="AQ505" s="229"/>
      <c r="AR505" s="227">
        <f t="shared" si="963"/>
        <v>0</v>
      </c>
      <c r="AS505" s="228"/>
      <c r="AT505" s="229"/>
      <c r="AU505" s="227">
        <f t="shared" si="964"/>
        <v>0</v>
      </c>
      <c r="AV505" s="228"/>
      <c r="AW505" s="229"/>
      <c r="AX505" s="227">
        <f t="shared" si="965"/>
        <v>0</v>
      </c>
      <c r="AY505" s="228"/>
      <c r="AZ505" s="229"/>
      <c r="BA505" s="227">
        <f t="shared" si="966"/>
        <v>0</v>
      </c>
      <c r="BB505" s="228"/>
      <c r="BC505" s="229"/>
      <c r="BD505" s="227">
        <f t="shared" si="967"/>
        <v>0</v>
      </c>
      <c r="BE505" s="228"/>
      <c r="BF505" s="229"/>
      <c r="BG505" s="227">
        <f t="shared" si="968"/>
        <v>0</v>
      </c>
      <c r="BH505" s="228"/>
      <c r="BI505" s="229"/>
      <c r="BJ505" s="227">
        <f t="shared" si="969"/>
        <v>0</v>
      </c>
      <c r="BK505" s="228"/>
      <c r="BL505" s="229"/>
      <c r="BM505" s="227">
        <f t="shared" si="970"/>
        <v>0</v>
      </c>
      <c r="BN505" s="228"/>
      <c r="BO505" s="229"/>
      <c r="BP505" s="227">
        <f t="shared" si="971"/>
        <v>0</v>
      </c>
      <c r="BQ505" s="228"/>
      <c r="BR505" s="249"/>
      <c r="BS505" s="629">
        <f>SUM(AR501:AR512,AU501:AU512,AX501:AX512,BA501:BA512,BD501:BD512)</f>
        <v>3490319</v>
      </c>
    </row>
    <row r="506" spans="1:71" x14ac:dyDescent="0.3">
      <c r="A506" s="615"/>
      <c r="B506" s="618"/>
      <c r="C506" s="730"/>
      <c r="D506" s="733"/>
      <c r="E506" s="627"/>
      <c r="F506" s="242" t="s">
        <v>57</v>
      </c>
      <c r="G506" s="208"/>
      <c r="H506" s="214" t="str">
        <f t="shared" si="945"/>
        <v/>
      </c>
      <c r="I506" s="208"/>
      <c r="J506" s="214" t="str">
        <f t="shared" si="946"/>
        <v/>
      </c>
      <c r="K506" s="208"/>
      <c r="L506" s="214" t="str">
        <f t="shared" si="947"/>
        <v/>
      </c>
      <c r="M506" s="208"/>
      <c r="N506" s="214" t="str">
        <f t="shared" si="948"/>
        <v/>
      </c>
      <c r="O506" s="208"/>
      <c r="P506" s="214" t="str">
        <f t="shared" si="949"/>
        <v/>
      </c>
      <c r="Q506" s="208"/>
      <c r="R506" s="214" t="str">
        <f t="shared" si="950"/>
        <v/>
      </c>
      <c r="S506" s="208"/>
      <c r="T506" s="214" t="str">
        <f t="shared" si="951"/>
        <v/>
      </c>
      <c r="U506" s="208"/>
      <c r="V506" s="214" t="str">
        <f t="shared" si="952"/>
        <v/>
      </c>
      <c r="W506" s="208"/>
      <c r="X506" s="214" t="str">
        <f t="shared" si="953"/>
        <v/>
      </c>
      <c r="Y506" s="208"/>
      <c r="Z506" s="214" t="str">
        <f t="shared" si="954"/>
        <v/>
      </c>
      <c r="AA506" s="208"/>
      <c r="AB506" s="214" t="str">
        <f t="shared" si="955"/>
        <v/>
      </c>
      <c r="AC506" s="208"/>
      <c r="AD506" s="214" t="str">
        <f t="shared" si="956"/>
        <v/>
      </c>
      <c r="AE506" s="208"/>
      <c r="AF506" s="214" t="str">
        <f t="shared" si="957"/>
        <v/>
      </c>
      <c r="AG506" s="208"/>
      <c r="AH506" s="214" t="str">
        <f t="shared" si="958"/>
        <v/>
      </c>
      <c r="AI506" s="208"/>
      <c r="AJ506" s="214" t="str">
        <f t="shared" si="959"/>
        <v/>
      </c>
      <c r="AK506" s="208"/>
      <c r="AL506" s="214" t="str">
        <f t="shared" si="960"/>
        <v/>
      </c>
      <c r="AM506" s="208"/>
      <c r="AN506" s="214" t="str">
        <f t="shared" si="961"/>
        <v/>
      </c>
      <c r="AO506" s="208"/>
      <c r="AP506" s="214" t="str">
        <f t="shared" si="962"/>
        <v/>
      </c>
      <c r="AQ506" s="229"/>
      <c r="AR506" s="227">
        <f t="shared" si="963"/>
        <v>0</v>
      </c>
      <c r="AS506" s="228"/>
      <c r="AT506" s="229"/>
      <c r="AU506" s="227">
        <f t="shared" si="964"/>
        <v>0</v>
      </c>
      <c r="AV506" s="228"/>
      <c r="AW506" s="229"/>
      <c r="AX506" s="227">
        <f t="shared" si="965"/>
        <v>0</v>
      </c>
      <c r="AY506" s="228"/>
      <c r="AZ506" s="229"/>
      <c r="BA506" s="227">
        <f t="shared" si="966"/>
        <v>0</v>
      </c>
      <c r="BB506" s="228"/>
      <c r="BC506" s="229">
        <v>3314319</v>
      </c>
      <c r="BD506" s="227">
        <f t="shared" si="967"/>
        <v>3314319</v>
      </c>
      <c r="BE506" s="228"/>
      <c r="BF506" s="229"/>
      <c r="BG506" s="227">
        <f t="shared" si="968"/>
        <v>0</v>
      </c>
      <c r="BH506" s="228"/>
      <c r="BI506" s="229"/>
      <c r="BJ506" s="227">
        <f t="shared" si="969"/>
        <v>0</v>
      </c>
      <c r="BK506" s="228"/>
      <c r="BL506" s="229"/>
      <c r="BM506" s="227">
        <f t="shared" si="970"/>
        <v>0</v>
      </c>
      <c r="BN506" s="228"/>
      <c r="BO506" s="229"/>
      <c r="BP506" s="227">
        <f t="shared" si="971"/>
        <v>0</v>
      </c>
      <c r="BQ506" s="228"/>
      <c r="BR506" s="249"/>
      <c r="BS506" s="630"/>
    </row>
    <row r="507" spans="1:71" x14ac:dyDescent="0.3">
      <c r="A507" s="615"/>
      <c r="B507" s="618"/>
      <c r="C507" s="730"/>
      <c r="D507" s="733"/>
      <c r="E507" s="627"/>
      <c r="F507" s="242" t="s">
        <v>58</v>
      </c>
      <c r="G507" s="208"/>
      <c r="H507" s="214" t="str">
        <f t="shared" si="945"/>
        <v/>
      </c>
      <c r="I507" s="208"/>
      <c r="J507" s="214" t="str">
        <f t="shared" si="946"/>
        <v/>
      </c>
      <c r="K507" s="208"/>
      <c r="L507" s="214" t="str">
        <f t="shared" si="947"/>
        <v/>
      </c>
      <c r="M507" s="208"/>
      <c r="N507" s="214" t="str">
        <f t="shared" si="948"/>
        <v/>
      </c>
      <c r="O507" s="208"/>
      <c r="P507" s="214" t="str">
        <f t="shared" si="949"/>
        <v/>
      </c>
      <c r="Q507" s="208"/>
      <c r="R507" s="214" t="str">
        <f t="shared" si="950"/>
        <v/>
      </c>
      <c r="S507" s="208"/>
      <c r="T507" s="214" t="str">
        <f t="shared" si="951"/>
        <v/>
      </c>
      <c r="U507" s="208"/>
      <c r="V507" s="214" t="str">
        <f t="shared" si="952"/>
        <v/>
      </c>
      <c r="W507" s="208"/>
      <c r="X507" s="214" t="str">
        <f t="shared" si="953"/>
        <v/>
      </c>
      <c r="Y507" s="208"/>
      <c r="Z507" s="214" t="str">
        <f t="shared" si="954"/>
        <v/>
      </c>
      <c r="AA507" s="208"/>
      <c r="AB507" s="214" t="str">
        <f t="shared" si="955"/>
        <v/>
      </c>
      <c r="AC507" s="208"/>
      <c r="AD507" s="214" t="str">
        <f t="shared" si="956"/>
        <v/>
      </c>
      <c r="AE507" s="208"/>
      <c r="AF507" s="214" t="str">
        <f t="shared" si="957"/>
        <v/>
      </c>
      <c r="AG507" s="208"/>
      <c r="AH507" s="214" t="str">
        <f t="shared" si="958"/>
        <v/>
      </c>
      <c r="AI507" s="208"/>
      <c r="AJ507" s="214" t="str">
        <f t="shared" si="959"/>
        <v/>
      </c>
      <c r="AK507" s="208"/>
      <c r="AL507" s="214" t="str">
        <f t="shared" si="960"/>
        <v/>
      </c>
      <c r="AM507" s="208"/>
      <c r="AN507" s="214" t="str">
        <f t="shared" si="961"/>
        <v/>
      </c>
      <c r="AO507" s="208"/>
      <c r="AP507" s="214" t="str">
        <f t="shared" si="962"/>
        <v/>
      </c>
      <c r="AQ507" s="229"/>
      <c r="AR507" s="227">
        <f t="shared" si="963"/>
        <v>0</v>
      </c>
      <c r="AS507" s="228"/>
      <c r="AT507" s="229"/>
      <c r="AU507" s="227">
        <f t="shared" si="964"/>
        <v>0</v>
      </c>
      <c r="AV507" s="228"/>
      <c r="AW507" s="229"/>
      <c r="AX507" s="227">
        <f t="shared" si="965"/>
        <v>0</v>
      </c>
      <c r="AY507" s="228"/>
      <c r="AZ507" s="229"/>
      <c r="BA507" s="227">
        <f t="shared" si="966"/>
        <v>0</v>
      </c>
      <c r="BB507" s="228"/>
      <c r="BC507" s="229"/>
      <c r="BD507" s="227">
        <f t="shared" si="967"/>
        <v>0</v>
      </c>
      <c r="BE507" s="228"/>
      <c r="BF507" s="229"/>
      <c r="BG507" s="227">
        <f t="shared" si="968"/>
        <v>0</v>
      </c>
      <c r="BH507" s="228"/>
      <c r="BI507" s="229"/>
      <c r="BJ507" s="227">
        <f t="shared" si="969"/>
        <v>0</v>
      </c>
      <c r="BK507" s="228"/>
      <c r="BL507" s="229"/>
      <c r="BM507" s="227">
        <f t="shared" si="970"/>
        <v>0</v>
      </c>
      <c r="BN507" s="228"/>
      <c r="BO507" s="229"/>
      <c r="BP507" s="227">
        <f t="shared" si="971"/>
        <v>0</v>
      </c>
      <c r="BQ507" s="228"/>
      <c r="BR507" s="249"/>
      <c r="BS507" s="218" t="s">
        <v>44</v>
      </c>
    </row>
    <row r="508" spans="1:71" x14ac:dyDescent="0.3">
      <c r="A508" s="615"/>
      <c r="B508" s="618"/>
      <c r="C508" s="730"/>
      <c r="D508" s="733"/>
      <c r="E508" s="627"/>
      <c r="F508" s="242" t="s">
        <v>59</v>
      </c>
      <c r="G508" s="208"/>
      <c r="H508" s="214" t="str">
        <f t="shared" si="945"/>
        <v/>
      </c>
      <c r="I508" s="208"/>
      <c r="J508" s="214" t="str">
        <f t="shared" si="946"/>
        <v/>
      </c>
      <c r="K508" s="208"/>
      <c r="L508" s="214" t="str">
        <f t="shared" si="947"/>
        <v/>
      </c>
      <c r="M508" s="208"/>
      <c r="N508" s="214" t="str">
        <f t="shared" si="948"/>
        <v/>
      </c>
      <c r="O508" s="208"/>
      <c r="P508" s="214" t="str">
        <f t="shared" si="949"/>
        <v/>
      </c>
      <c r="Q508" s="208"/>
      <c r="R508" s="214" t="str">
        <f t="shared" si="950"/>
        <v/>
      </c>
      <c r="S508" s="208"/>
      <c r="T508" s="214" t="str">
        <f t="shared" si="951"/>
        <v/>
      </c>
      <c r="U508" s="208"/>
      <c r="V508" s="214" t="str">
        <f t="shared" si="952"/>
        <v/>
      </c>
      <c r="W508" s="208"/>
      <c r="X508" s="214" t="str">
        <f t="shared" si="953"/>
        <v/>
      </c>
      <c r="Y508" s="208"/>
      <c r="Z508" s="214" t="str">
        <f t="shared" si="954"/>
        <v/>
      </c>
      <c r="AA508" s="208"/>
      <c r="AB508" s="214" t="str">
        <f t="shared" si="955"/>
        <v/>
      </c>
      <c r="AC508" s="208"/>
      <c r="AD508" s="214" t="str">
        <f t="shared" si="956"/>
        <v/>
      </c>
      <c r="AE508" s="208"/>
      <c r="AF508" s="214" t="str">
        <f t="shared" si="957"/>
        <v/>
      </c>
      <c r="AG508" s="208"/>
      <c r="AH508" s="214" t="str">
        <f t="shared" si="958"/>
        <v/>
      </c>
      <c r="AI508" s="208"/>
      <c r="AJ508" s="214" t="str">
        <f t="shared" si="959"/>
        <v/>
      </c>
      <c r="AK508" s="208"/>
      <c r="AL508" s="214" t="str">
        <f t="shared" si="960"/>
        <v/>
      </c>
      <c r="AM508" s="208"/>
      <c r="AN508" s="214" t="str">
        <f t="shared" si="961"/>
        <v/>
      </c>
      <c r="AO508" s="208"/>
      <c r="AP508" s="214" t="str">
        <f t="shared" si="962"/>
        <v/>
      </c>
      <c r="AQ508" s="229"/>
      <c r="AR508" s="227">
        <f t="shared" si="963"/>
        <v>0</v>
      </c>
      <c r="AS508" s="228"/>
      <c r="AT508" s="229"/>
      <c r="AU508" s="227">
        <f t="shared" si="964"/>
        <v>0</v>
      </c>
      <c r="AV508" s="228"/>
      <c r="AW508" s="229"/>
      <c r="AX508" s="227">
        <f t="shared" si="965"/>
        <v>0</v>
      </c>
      <c r="AY508" s="228"/>
      <c r="AZ508" s="229"/>
      <c r="BA508" s="227">
        <f t="shared" si="966"/>
        <v>0</v>
      </c>
      <c r="BB508" s="228"/>
      <c r="BC508" s="229"/>
      <c r="BD508" s="227">
        <f t="shared" si="967"/>
        <v>0</v>
      </c>
      <c r="BE508" s="228"/>
      <c r="BF508" s="229"/>
      <c r="BG508" s="227">
        <f t="shared" si="968"/>
        <v>0</v>
      </c>
      <c r="BH508" s="228"/>
      <c r="BI508" s="229"/>
      <c r="BJ508" s="227">
        <f t="shared" si="969"/>
        <v>0</v>
      </c>
      <c r="BK508" s="228"/>
      <c r="BL508" s="229"/>
      <c r="BM508" s="227">
        <f t="shared" si="970"/>
        <v>0</v>
      </c>
      <c r="BN508" s="228"/>
      <c r="BO508" s="229"/>
      <c r="BP508" s="227">
        <f t="shared" si="971"/>
        <v>0</v>
      </c>
      <c r="BQ508" s="228"/>
      <c r="BR508" s="249"/>
      <c r="BS508" s="629">
        <f>SUM(AS501:AS512,AV501:AV512,AY501:AY512,BB501:BB512,BE501:BE512)+SUM(AP501:AP512,AN501:AN512,AL501:AL512,AJ501:AJ512,AH501:AH512,AF501:AF512,AD501:AD512,AB501:AB512,Z501:Z512,X501:X512,V501:V512,T501:T512,R501:R512,P501:P512,N501:N512,L501:L512,J501:J512,H501:H512)</f>
        <v>0</v>
      </c>
    </row>
    <row r="509" spans="1:71" x14ac:dyDescent="0.3">
      <c r="A509" s="615"/>
      <c r="B509" s="618"/>
      <c r="C509" s="730"/>
      <c r="D509" s="733"/>
      <c r="E509" s="627"/>
      <c r="F509" s="242" t="s">
        <v>60</v>
      </c>
      <c r="G509" s="208"/>
      <c r="H509" s="214" t="str">
        <f t="shared" si="945"/>
        <v/>
      </c>
      <c r="I509" s="208"/>
      <c r="J509" s="214" t="str">
        <f t="shared" si="946"/>
        <v/>
      </c>
      <c r="K509" s="208"/>
      <c r="L509" s="214" t="str">
        <f t="shared" si="947"/>
        <v/>
      </c>
      <c r="M509" s="208"/>
      <c r="N509" s="214" t="str">
        <f t="shared" si="948"/>
        <v/>
      </c>
      <c r="O509" s="208"/>
      <c r="P509" s="214" t="str">
        <f t="shared" si="949"/>
        <v/>
      </c>
      <c r="Q509" s="208"/>
      <c r="R509" s="214" t="str">
        <f t="shared" si="950"/>
        <v/>
      </c>
      <c r="S509" s="208"/>
      <c r="T509" s="214" t="str">
        <f t="shared" si="951"/>
        <v/>
      </c>
      <c r="U509" s="208"/>
      <c r="V509" s="214" t="str">
        <f t="shared" si="952"/>
        <v/>
      </c>
      <c r="W509" s="208"/>
      <c r="X509" s="214" t="str">
        <f t="shared" si="953"/>
        <v/>
      </c>
      <c r="Y509" s="208"/>
      <c r="Z509" s="214" t="str">
        <f t="shared" si="954"/>
        <v/>
      </c>
      <c r="AA509" s="208"/>
      <c r="AB509" s="214" t="str">
        <f t="shared" si="955"/>
        <v/>
      </c>
      <c r="AC509" s="208"/>
      <c r="AD509" s="214" t="str">
        <f t="shared" si="956"/>
        <v/>
      </c>
      <c r="AE509" s="208"/>
      <c r="AF509" s="214" t="str">
        <f t="shared" si="957"/>
        <v/>
      </c>
      <c r="AG509" s="208"/>
      <c r="AH509" s="214" t="str">
        <f t="shared" si="958"/>
        <v/>
      </c>
      <c r="AI509" s="208"/>
      <c r="AJ509" s="214" t="str">
        <f t="shared" si="959"/>
        <v/>
      </c>
      <c r="AK509" s="208"/>
      <c r="AL509" s="214" t="str">
        <f t="shared" si="960"/>
        <v/>
      </c>
      <c r="AM509" s="208"/>
      <c r="AN509" s="214" t="str">
        <f t="shared" si="961"/>
        <v/>
      </c>
      <c r="AO509" s="208"/>
      <c r="AP509" s="214" t="str">
        <f t="shared" si="962"/>
        <v/>
      </c>
      <c r="AQ509" s="229"/>
      <c r="AR509" s="227">
        <f t="shared" si="963"/>
        <v>0</v>
      </c>
      <c r="AS509" s="228"/>
      <c r="AT509" s="229"/>
      <c r="AU509" s="227">
        <f t="shared" si="964"/>
        <v>0</v>
      </c>
      <c r="AV509" s="228"/>
      <c r="AW509" s="229"/>
      <c r="AX509" s="227">
        <f t="shared" si="965"/>
        <v>0</v>
      </c>
      <c r="AY509" s="228"/>
      <c r="AZ509" s="229"/>
      <c r="BA509" s="227">
        <f t="shared" si="966"/>
        <v>0</v>
      </c>
      <c r="BB509" s="228"/>
      <c r="BC509" s="229"/>
      <c r="BD509" s="227">
        <f t="shared" si="967"/>
        <v>0</v>
      </c>
      <c r="BE509" s="228"/>
      <c r="BF509" s="229"/>
      <c r="BG509" s="227">
        <f t="shared" si="968"/>
        <v>0</v>
      </c>
      <c r="BH509" s="228"/>
      <c r="BI509" s="229"/>
      <c r="BJ509" s="227">
        <f t="shared" si="969"/>
        <v>0</v>
      </c>
      <c r="BK509" s="228"/>
      <c r="BL509" s="229"/>
      <c r="BM509" s="227">
        <f t="shared" si="970"/>
        <v>0</v>
      </c>
      <c r="BN509" s="228"/>
      <c r="BO509" s="229"/>
      <c r="BP509" s="227">
        <f t="shared" si="971"/>
        <v>0</v>
      </c>
      <c r="BQ509" s="228"/>
      <c r="BR509" s="249"/>
      <c r="BS509" s="629"/>
    </row>
    <row r="510" spans="1:71" x14ac:dyDescent="0.3">
      <c r="A510" s="615"/>
      <c r="B510" s="618"/>
      <c r="C510" s="730"/>
      <c r="D510" s="733"/>
      <c r="E510" s="627"/>
      <c r="F510" s="242" t="s">
        <v>61</v>
      </c>
      <c r="G510" s="208"/>
      <c r="H510" s="217" t="str">
        <f t="shared" si="945"/>
        <v/>
      </c>
      <c r="I510" s="208"/>
      <c r="J510" s="217" t="str">
        <f t="shared" si="946"/>
        <v/>
      </c>
      <c r="K510" s="208"/>
      <c r="L510" s="217" t="str">
        <f t="shared" si="947"/>
        <v/>
      </c>
      <c r="M510" s="208"/>
      <c r="N510" s="217" t="str">
        <f t="shared" si="948"/>
        <v/>
      </c>
      <c r="O510" s="208"/>
      <c r="P510" s="217" t="str">
        <f t="shared" si="949"/>
        <v/>
      </c>
      <c r="Q510" s="208"/>
      <c r="R510" s="217" t="str">
        <f t="shared" si="950"/>
        <v/>
      </c>
      <c r="S510" s="208"/>
      <c r="T510" s="217" t="str">
        <f t="shared" si="951"/>
        <v/>
      </c>
      <c r="U510" s="208"/>
      <c r="V510" s="217" t="str">
        <f t="shared" si="952"/>
        <v/>
      </c>
      <c r="W510" s="208"/>
      <c r="X510" s="217" t="str">
        <f t="shared" si="953"/>
        <v/>
      </c>
      <c r="Y510" s="208"/>
      <c r="Z510" s="217" t="str">
        <f t="shared" si="954"/>
        <v/>
      </c>
      <c r="AA510" s="208"/>
      <c r="AB510" s="217" t="str">
        <f t="shared" si="955"/>
        <v/>
      </c>
      <c r="AC510" s="208"/>
      <c r="AD510" s="217" t="str">
        <f t="shared" si="956"/>
        <v/>
      </c>
      <c r="AE510" s="208"/>
      <c r="AF510" s="217" t="str">
        <f t="shared" si="957"/>
        <v/>
      </c>
      <c r="AG510" s="208"/>
      <c r="AH510" s="217" t="str">
        <f t="shared" si="958"/>
        <v/>
      </c>
      <c r="AI510" s="208"/>
      <c r="AJ510" s="217" t="str">
        <f t="shared" si="959"/>
        <v/>
      </c>
      <c r="AK510" s="208"/>
      <c r="AL510" s="217" t="str">
        <f t="shared" si="960"/>
        <v/>
      </c>
      <c r="AM510" s="208"/>
      <c r="AN510" s="217" t="str">
        <f t="shared" si="961"/>
        <v/>
      </c>
      <c r="AO510" s="208"/>
      <c r="AP510" s="217" t="str">
        <f t="shared" si="962"/>
        <v/>
      </c>
      <c r="AQ510" s="229"/>
      <c r="AR510" s="227">
        <f t="shared" si="963"/>
        <v>0</v>
      </c>
      <c r="AS510" s="228"/>
      <c r="AT510" s="229"/>
      <c r="AU510" s="227">
        <f t="shared" si="964"/>
        <v>0</v>
      </c>
      <c r="AV510" s="228"/>
      <c r="AW510" s="229"/>
      <c r="AX510" s="227">
        <f t="shared" si="965"/>
        <v>0</v>
      </c>
      <c r="AY510" s="228"/>
      <c r="AZ510" s="229"/>
      <c r="BA510" s="227">
        <f t="shared" si="966"/>
        <v>0</v>
      </c>
      <c r="BB510" s="228"/>
      <c r="BC510" s="229"/>
      <c r="BD510" s="227">
        <f t="shared" si="967"/>
        <v>0</v>
      </c>
      <c r="BE510" s="228"/>
      <c r="BF510" s="229"/>
      <c r="BG510" s="227">
        <f t="shared" si="968"/>
        <v>0</v>
      </c>
      <c r="BH510" s="228"/>
      <c r="BI510" s="229"/>
      <c r="BJ510" s="227">
        <f t="shared" si="969"/>
        <v>0</v>
      </c>
      <c r="BK510" s="228"/>
      <c r="BL510" s="229"/>
      <c r="BM510" s="227">
        <f t="shared" si="970"/>
        <v>0</v>
      </c>
      <c r="BN510" s="228"/>
      <c r="BO510" s="229"/>
      <c r="BP510" s="227">
        <f t="shared" si="971"/>
        <v>0</v>
      </c>
      <c r="BQ510" s="228"/>
      <c r="BR510" s="249"/>
      <c r="BS510" s="218" t="s">
        <v>62</v>
      </c>
    </row>
    <row r="511" spans="1:71" x14ac:dyDescent="0.3">
      <c r="A511" s="615"/>
      <c r="B511" s="618"/>
      <c r="C511" s="730"/>
      <c r="D511" s="733"/>
      <c r="E511" s="627"/>
      <c r="F511" s="242" t="s">
        <v>63</v>
      </c>
      <c r="G511" s="208"/>
      <c r="H511" s="214" t="str">
        <f t="shared" si="945"/>
        <v/>
      </c>
      <c r="I511" s="208"/>
      <c r="J511" s="214" t="str">
        <f t="shared" si="946"/>
        <v/>
      </c>
      <c r="K511" s="208"/>
      <c r="L511" s="214" t="str">
        <f t="shared" si="947"/>
        <v/>
      </c>
      <c r="M511" s="208"/>
      <c r="N511" s="214" t="str">
        <f t="shared" si="948"/>
        <v/>
      </c>
      <c r="O511" s="208"/>
      <c r="P511" s="214" t="str">
        <f t="shared" si="949"/>
        <v/>
      </c>
      <c r="Q511" s="208"/>
      <c r="R511" s="214" t="str">
        <f t="shared" si="950"/>
        <v/>
      </c>
      <c r="S511" s="208"/>
      <c r="T511" s="214" t="str">
        <f t="shared" si="951"/>
        <v/>
      </c>
      <c r="U511" s="208"/>
      <c r="V511" s="214" t="str">
        <f t="shared" si="952"/>
        <v/>
      </c>
      <c r="W511" s="208"/>
      <c r="X511" s="214" t="str">
        <f t="shared" si="953"/>
        <v/>
      </c>
      <c r="Y511" s="208"/>
      <c r="Z511" s="214" t="str">
        <f t="shared" si="954"/>
        <v/>
      </c>
      <c r="AA511" s="208"/>
      <c r="AB511" s="214" t="str">
        <f t="shared" si="955"/>
        <v/>
      </c>
      <c r="AC511" s="208"/>
      <c r="AD511" s="214" t="str">
        <f t="shared" si="956"/>
        <v/>
      </c>
      <c r="AE511" s="208"/>
      <c r="AF511" s="214" t="str">
        <f t="shared" si="957"/>
        <v/>
      </c>
      <c r="AG511" s="208"/>
      <c r="AH511" s="214" t="str">
        <f t="shared" si="958"/>
        <v/>
      </c>
      <c r="AI511" s="208"/>
      <c r="AJ511" s="214" t="str">
        <f t="shared" si="959"/>
        <v/>
      </c>
      <c r="AK511" s="208"/>
      <c r="AL511" s="214" t="str">
        <f t="shared" si="960"/>
        <v/>
      </c>
      <c r="AM511" s="208"/>
      <c r="AN511" s="214" t="str">
        <f t="shared" si="961"/>
        <v/>
      </c>
      <c r="AO511" s="208"/>
      <c r="AP511" s="214" t="str">
        <f t="shared" si="962"/>
        <v/>
      </c>
      <c r="AQ511" s="229"/>
      <c r="AR511" s="227">
        <f t="shared" si="963"/>
        <v>0</v>
      </c>
      <c r="AS511" s="228"/>
      <c r="AT511" s="229"/>
      <c r="AU511" s="227">
        <f t="shared" si="964"/>
        <v>0</v>
      </c>
      <c r="AV511" s="228"/>
      <c r="AW511" s="229"/>
      <c r="AX511" s="227">
        <f t="shared" si="965"/>
        <v>0</v>
      </c>
      <c r="AY511" s="228"/>
      <c r="AZ511" s="229"/>
      <c r="BA511" s="227">
        <f t="shared" si="966"/>
        <v>0</v>
      </c>
      <c r="BB511" s="228"/>
      <c r="BC511" s="229"/>
      <c r="BD511" s="227">
        <f t="shared" si="967"/>
        <v>0</v>
      </c>
      <c r="BE511" s="228"/>
      <c r="BF511" s="229"/>
      <c r="BG511" s="227">
        <f t="shared" si="968"/>
        <v>0</v>
      </c>
      <c r="BH511" s="228"/>
      <c r="BI511" s="229"/>
      <c r="BJ511" s="227">
        <f t="shared" si="969"/>
        <v>0</v>
      </c>
      <c r="BK511" s="228"/>
      <c r="BL511" s="229"/>
      <c r="BM511" s="227">
        <f t="shared" si="970"/>
        <v>0</v>
      </c>
      <c r="BN511" s="228"/>
      <c r="BO511" s="229"/>
      <c r="BP511" s="227">
        <f t="shared" si="971"/>
        <v>0</v>
      </c>
      <c r="BQ511" s="228"/>
      <c r="BR511" s="249"/>
      <c r="BS511" s="631">
        <f>BS508/BS502</f>
        <v>0</v>
      </c>
    </row>
    <row r="512" spans="1:71" ht="15" thickBot="1" x14ac:dyDescent="0.35">
      <c r="A512" s="616"/>
      <c r="B512" s="619"/>
      <c r="C512" s="731"/>
      <c r="D512" s="734"/>
      <c r="E512" s="628"/>
      <c r="F512" s="243" t="s">
        <v>64</v>
      </c>
      <c r="G512" s="220"/>
      <c r="H512" s="221" t="str">
        <f t="shared" si="945"/>
        <v/>
      </c>
      <c r="I512" s="220"/>
      <c r="J512" s="221" t="str">
        <f t="shared" si="946"/>
        <v/>
      </c>
      <c r="K512" s="220"/>
      <c r="L512" s="221" t="str">
        <f t="shared" si="947"/>
        <v/>
      </c>
      <c r="M512" s="220"/>
      <c r="N512" s="221" t="str">
        <f t="shared" si="948"/>
        <v/>
      </c>
      <c r="O512" s="220"/>
      <c r="P512" s="221" t="str">
        <f t="shared" si="949"/>
        <v/>
      </c>
      <c r="Q512" s="220"/>
      <c r="R512" s="221" t="str">
        <f t="shared" si="950"/>
        <v/>
      </c>
      <c r="S512" s="220"/>
      <c r="T512" s="221" t="str">
        <f t="shared" si="951"/>
        <v/>
      </c>
      <c r="U512" s="220"/>
      <c r="V512" s="221" t="str">
        <f t="shared" si="952"/>
        <v/>
      </c>
      <c r="W512" s="220"/>
      <c r="X512" s="221" t="str">
        <f t="shared" si="953"/>
        <v/>
      </c>
      <c r="Y512" s="220"/>
      <c r="Z512" s="221" t="str">
        <f t="shared" si="954"/>
        <v/>
      </c>
      <c r="AA512" s="220"/>
      <c r="AB512" s="221" t="str">
        <f t="shared" si="955"/>
        <v/>
      </c>
      <c r="AC512" s="220"/>
      <c r="AD512" s="221" t="str">
        <f t="shared" si="956"/>
        <v/>
      </c>
      <c r="AE512" s="220"/>
      <c r="AF512" s="221" t="str">
        <f t="shared" si="957"/>
        <v/>
      </c>
      <c r="AG512" s="220"/>
      <c r="AH512" s="221" t="str">
        <f t="shared" si="958"/>
        <v/>
      </c>
      <c r="AI512" s="220"/>
      <c r="AJ512" s="221" t="str">
        <f t="shared" si="959"/>
        <v/>
      </c>
      <c r="AK512" s="220"/>
      <c r="AL512" s="221" t="str">
        <f t="shared" si="960"/>
        <v/>
      </c>
      <c r="AM512" s="220"/>
      <c r="AN512" s="221" t="str">
        <f t="shared" si="961"/>
        <v/>
      </c>
      <c r="AO512" s="220"/>
      <c r="AP512" s="221" t="str">
        <f t="shared" si="962"/>
        <v/>
      </c>
      <c r="AQ512" s="231"/>
      <c r="AR512" s="232">
        <f t="shared" si="963"/>
        <v>0</v>
      </c>
      <c r="AS512" s="233"/>
      <c r="AT512" s="231"/>
      <c r="AU512" s="232">
        <f t="shared" si="964"/>
        <v>0</v>
      </c>
      <c r="AV512" s="233"/>
      <c r="AW512" s="231"/>
      <c r="AX512" s="232">
        <f t="shared" si="965"/>
        <v>0</v>
      </c>
      <c r="AY512" s="233"/>
      <c r="AZ512" s="231"/>
      <c r="BA512" s="232">
        <f t="shared" si="966"/>
        <v>0</v>
      </c>
      <c r="BB512" s="233"/>
      <c r="BC512" s="231"/>
      <c r="BD512" s="232">
        <f t="shared" si="967"/>
        <v>0</v>
      </c>
      <c r="BE512" s="233"/>
      <c r="BF512" s="231"/>
      <c r="BG512" s="232">
        <f t="shared" si="968"/>
        <v>0</v>
      </c>
      <c r="BH512" s="233"/>
      <c r="BI512" s="231"/>
      <c r="BJ512" s="232">
        <f t="shared" si="969"/>
        <v>0</v>
      </c>
      <c r="BK512" s="233"/>
      <c r="BL512" s="231"/>
      <c r="BM512" s="232">
        <f t="shared" si="970"/>
        <v>0</v>
      </c>
      <c r="BN512" s="233"/>
      <c r="BO512" s="231"/>
      <c r="BP512" s="232">
        <f t="shared" si="971"/>
        <v>0</v>
      </c>
      <c r="BQ512" s="233"/>
      <c r="BR512" s="250"/>
      <c r="BS512" s="632"/>
    </row>
    <row r="513" spans="1:71" ht="15" hidden="1" customHeight="1" x14ac:dyDescent="0.25">
      <c r="A513" s="643" t="s">
        <v>27</v>
      </c>
      <c r="B513" s="645" t="s">
        <v>28</v>
      </c>
      <c r="C513" s="645" t="s">
        <v>154</v>
      </c>
      <c r="D513" s="645" t="s">
        <v>30</v>
      </c>
      <c r="E513" s="635" t="s">
        <v>31</v>
      </c>
      <c r="F513" s="652" t="s">
        <v>32</v>
      </c>
      <c r="G513" s="639" t="s">
        <v>33</v>
      </c>
      <c r="H513" s="641" t="s">
        <v>34</v>
      </c>
      <c r="I513" s="639" t="s">
        <v>33</v>
      </c>
      <c r="J513" s="641" t="s">
        <v>34</v>
      </c>
      <c r="K513" s="639" t="s">
        <v>33</v>
      </c>
      <c r="L513" s="641" t="s">
        <v>34</v>
      </c>
      <c r="M513" s="639" t="s">
        <v>33</v>
      </c>
      <c r="N513" s="641" t="s">
        <v>34</v>
      </c>
      <c r="O513" s="639" t="s">
        <v>33</v>
      </c>
      <c r="P513" s="641" t="s">
        <v>34</v>
      </c>
      <c r="Q513" s="639" t="s">
        <v>33</v>
      </c>
      <c r="R513" s="641" t="s">
        <v>34</v>
      </c>
      <c r="S513" s="639" t="s">
        <v>33</v>
      </c>
      <c r="T513" s="641" t="s">
        <v>34</v>
      </c>
      <c r="U513" s="639" t="s">
        <v>33</v>
      </c>
      <c r="V513" s="641" t="s">
        <v>34</v>
      </c>
      <c r="W513" s="639" t="s">
        <v>33</v>
      </c>
      <c r="X513" s="641" t="s">
        <v>34</v>
      </c>
      <c r="Y513" s="639" t="s">
        <v>33</v>
      </c>
      <c r="Z513" s="641" t="s">
        <v>34</v>
      </c>
      <c r="AA513" s="639" t="s">
        <v>33</v>
      </c>
      <c r="AB513" s="641" t="s">
        <v>34</v>
      </c>
      <c r="AC513" s="639" t="s">
        <v>33</v>
      </c>
      <c r="AD513" s="641" t="s">
        <v>34</v>
      </c>
      <c r="AE513" s="639" t="s">
        <v>33</v>
      </c>
      <c r="AF513" s="641" t="s">
        <v>34</v>
      </c>
      <c r="AG513" s="639" t="s">
        <v>33</v>
      </c>
      <c r="AH513" s="641" t="s">
        <v>34</v>
      </c>
      <c r="AI513" s="639" t="s">
        <v>33</v>
      </c>
      <c r="AJ513" s="641" t="s">
        <v>34</v>
      </c>
      <c r="AK513" s="639" t="s">
        <v>33</v>
      </c>
      <c r="AL513" s="641" t="s">
        <v>34</v>
      </c>
      <c r="AM513" s="639" t="s">
        <v>33</v>
      </c>
      <c r="AN513" s="641" t="s">
        <v>34</v>
      </c>
      <c r="AO513" s="639" t="s">
        <v>33</v>
      </c>
      <c r="AP513" s="641" t="s">
        <v>34</v>
      </c>
      <c r="AQ513" s="633" t="s">
        <v>33</v>
      </c>
      <c r="AR513" s="635" t="s">
        <v>35</v>
      </c>
      <c r="AS513" s="637" t="s">
        <v>34</v>
      </c>
      <c r="AT513" s="633" t="s">
        <v>33</v>
      </c>
      <c r="AU513" s="635" t="s">
        <v>35</v>
      </c>
      <c r="AV513" s="637" t="s">
        <v>34</v>
      </c>
      <c r="AW513" s="633" t="s">
        <v>33</v>
      </c>
      <c r="AX513" s="635" t="s">
        <v>35</v>
      </c>
      <c r="AY513" s="637" t="s">
        <v>34</v>
      </c>
      <c r="AZ513" s="633" t="s">
        <v>33</v>
      </c>
      <c r="BA513" s="635" t="s">
        <v>35</v>
      </c>
      <c r="BB513" s="637" t="s">
        <v>34</v>
      </c>
      <c r="BC513" s="633" t="s">
        <v>33</v>
      </c>
      <c r="BD513" s="635" t="s">
        <v>35</v>
      </c>
      <c r="BE513" s="637" t="s">
        <v>34</v>
      </c>
      <c r="BF513" s="633" t="s">
        <v>33</v>
      </c>
      <c r="BG513" s="635" t="s">
        <v>35</v>
      </c>
      <c r="BH513" s="637" t="s">
        <v>34</v>
      </c>
      <c r="BI513" s="633" t="s">
        <v>33</v>
      </c>
      <c r="BJ513" s="635" t="s">
        <v>35</v>
      </c>
      <c r="BK513" s="637" t="s">
        <v>34</v>
      </c>
      <c r="BL513" s="633" t="s">
        <v>33</v>
      </c>
      <c r="BM513" s="635" t="s">
        <v>35</v>
      </c>
      <c r="BN513" s="637" t="s">
        <v>34</v>
      </c>
      <c r="BO513" s="633" t="s">
        <v>33</v>
      </c>
      <c r="BP513" s="635" t="s">
        <v>35</v>
      </c>
      <c r="BQ513" s="637" t="s">
        <v>34</v>
      </c>
      <c r="BR513" s="610" t="s">
        <v>33</v>
      </c>
      <c r="BS513" s="612" t="s">
        <v>36</v>
      </c>
    </row>
    <row r="514" spans="1:71" ht="15" hidden="1" customHeight="1" x14ac:dyDescent="0.25">
      <c r="A514" s="644"/>
      <c r="B514" s="646"/>
      <c r="C514" s="646"/>
      <c r="D514" s="646"/>
      <c r="E514" s="636"/>
      <c r="F514" s="648"/>
      <c r="G514" s="640"/>
      <c r="H514" s="642"/>
      <c r="I514" s="640"/>
      <c r="J514" s="642"/>
      <c r="K514" s="640"/>
      <c r="L514" s="642"/>
      <c r="M514" s="640"/>
      <c r="N514" s="642"/>
      <c r="O514" s="640"/>
      <c r="P514" s="642"/>
      <c r="Q514" s="640"/>
      <c r="R514" s="642"/>
      <c r="S514" s="640"/>
      <c r="T514" s="642"/>
      <c r="U514" s="640"/>
      <c r="V514" s="642"/>
      <c r="W514" s="640"/>
      <c r="X514" s="642"/>
      <c r="Y514" s="640"/>
      <c r="Z514" s="642"/>
      <c r="AA514" s="640"/>
      <c r="AB514" s="642"/>
      <c r="AC514" s="640"/>
      <c r="AD514" s="642"/>
      <c r="AE514" s="640"/>
      <c r="AF514" s="642"/>
      <c r="AG514" s="640"/>
      <c r="AH514" s="642"/>
      <c r="AI514" s="640"/>
      <c r="AJ514" s="642"/>
      <c r="AK514" s="640"/>
      <c r="AL514" s="642"/>
      <c r="AM514" s="640"/>
      <c r="AN514" s="642"/>
      <c r="AO514" s="640"/>
      <c r="AP514" s="642"/>
      <c r="AQ514" s="634"/>
      <c r="AR514" s="636"/>
      <c r="AS514" s="638"/>
      <c r="AT514" s="634"/>
      <c r="AU514" s="636"/>
      <c r="AV514" s="638"/>
      <c r="AW514" s="634"/>
      <c r="AX514" s="636"/>
      <c r="AY514" s="638"/>
      <c r="AZ514" s="634"/>
      <c r="BA514" s="636"/>
      <c r="BB514" s="638"/>
      <c r="BC514" s="634"/>
      <c r="BD514" s="636"/>
      <c r="BE514" s="638"/>
      <c r="BF514" s="634"/>
      <c r="BG514" s="636"/>
      <c r="BH514" s="638"/>
      <c r="BI514" s="634"/>
      <c r="BJ514" s="636"/>
      <c r="BK514" s="638"/>
      <c r="BL514" s="634"/>
      <c r="BM514" s="636"/>
      <c r="BN514" s="638"/>
      <c r="BO514" s="634"/>
      <c r="BP514" s="636"/>
      <c r="BQ514" s="638"/>
      <c r="BR514" s="611"/>
      <c r="BS514" s="613"/>
    </row>
    <row r="515" spans="1:71" ht="15" hidden="1" customHeight="1" x14ac:dyDescent="0.25">
      <c r="A515" s="614" t="s">
        <v>226</v>
      </c>
      <c r="B515" s="617">
        <v>2083</v>
      </c>
      <c r="C515" s="620" t="s">
        <v>352</v>
      </c>
      <c r="D515" s="623" t="s">
        <v>227</v>
      </c>
      <c r="E515" s="626" t="s">
        <v>45</v>
      </c>
      <c r="F515" s="241" t="s">
        <v>41</v>
      </c>
      <c r="G515" s="208"/>
      <c r="H515" s="209" t="str">
        <f t="shared" ref="H515:H526" si="972">IF(G515&gt;0,G515,"")</f>
        <v/>
      </c>
      <c r="I515" s="208"/>
      <c r="J515" s="209" t="str">
        <f t="shared" ref="J515:J526" si="973">IF(I515&gt;0,I515,"")</f>
        <v/>
      </c>
      <c r="K515" s="208"/>
      <c r="L515" s="209" t="str">
        <f t="shared" ref="L515:L526" si="974">IF(K515&gt;0,K515,"")</f>
        <v/>
      </c>
      <c r="M515" s="208"/>
      <c r="N515" s="209" t="str">
        <f t="shared" ref="N515:N526" si="975">IF(M515&gt;0,M515,"")</f>
        <v/>
      </c>
      <c r="O515" s="208"/>
      <c r="P515" s="209" t="str">
        <f t="shared" ref="P515:P526" si="976">IF(O515&gt;0,O515,"")</f>
        <v/>
      </c>
      <c r="Q515" s="208"/>
      <c r="R515" s="209" t="str">
        <f t="shared" ref="R515:R526" si="977">IF(Q515&gt;0,Q515,"")</f>
        <v/>
      </c>
      <c r="S515" s="208"/>
      <c r="T515" s="209" t="str">
        <f t="shared" ref="T515:T526" si="978">IF(S515&gt;0,S515,"")</f>
        <v/>
      </c>
      <c r="U515" s="208"/>
      <c r="V515" s="209" t="str">
        <f t="shared" ref="V515:V526" si="979">IF(U515&gt;0,U515,"")</f>
        <v/>
      </c>
      <c r="W515" s="208"/>
      <c r="X515" s="209" t="str">
        <f t="shared" ref="X515:X526" si="980">IF(W515&gt;0,W515,"")</f>
        <v/>
      </c>
      <c r="Y515" s="208"/>
      <c r="Z515" s="209" t="str">
        <f t="shared" ref="Z515:Z526" si="981">IF(Y515&gt;0,Y515,"")</f>
        <v/>
      </c>
      <c r="AA515" s="208"/>
      <c r="AB515" s="209" t="str">
        <f t="shared" ref="AB515:AB526" si="982">IF(AA515&gt;0,AA515,"")</f>
        <v/>
      </c>
      <c r="AC515" s="208"/>
      <c r="AD515" s="209" t="str">
        <f t="shared" ref="AD515:AD526" si="983">IF(AC515&gt;0,AC515,"")</f>
        <v/>
      </c>
      <c r="AE515" s="208"/>
      <c r="AF515" s="209" t="str">
        <f t="shared" ref="AF515:AF526" si="984">IF(AE515&gt;0,AE515,"")</f>
        <v/>
      </c>
      <c r="AG515" s="208"/>
      <c r="AH515" s="209" t="str">
        <f t="shared" ref="AH515:AH526" si="985">IF(AG515&gt;0,AG515,"")</f>
        <v/>
      </c>
      <c r="AI515" s="208"/>
      <c r="AJ515" s="209" t="str">
        <f t="shared" ref="AJ515:AJ526" si="986">IF(AI515&gt;0,AI515,"")</f>
        <v/>
      </c>
      <c r="AK515" s="208"/>
      <c r="AL515" s="209" t="str">
        <f t="shared" ref="AL515:AL526" si="987">IF(AK515&gt;0,AK515,"")</f>
        <v/>
      </c>
      <c r="AM515" s="208"/>
      <c r="AN515" s="209" t="str">
        <f t="shared" ref="AN515:AN526" si="988">IF(AM515&gt;0,AM515,"")</f>
        <v/>
      </c>
      <c r="AO515" s="208"/>
      <c r="AP515" s="209" t="str">
        <f t="shared" ref="AP515:AP526" si="989">IF(AO515&gt;0,AO515,"")</f>
        <v/>
      </c>
      <c r="AQ515" s="229"/>
      <c r="AR515" s="225">
        <f t="shared" ref="AR515:AR526" si="990">AQ515-AS515</f>
        <v>0</v>
      </c>
      <c r="AS515" s="226"/>
      <c r="AT515" s="229"/>
      <c r="AU515" s="225">
        <f t="shared" ref="AU515:AU526" si="991">AT515-AV515</f>
        <v>0</v>
      </c>
      <c r="AV515" s="226"/>
      <c r="AW515" s="229"/>
      <c r="AX515" s="225">
        <f t="shared" ref="AX515:AX526" si="992">AW515-AY515</f>
        <v>0</v>
      </c>
      <c r="AY515" s="226"/>
      <c r="AZ515" s="229"/>
      <c r="BA515" s="225">
        <f t="shared" ref="BA515:BA526" si="993">AZ515-BB515</f>
        <v>0</v>
      </c>
      <c r="BB515" s="226"/>
      <c r="BC515" s="229"/>
      <c r="BD515" s="225">
        <f t="shared" ref="BD515:BD526" si="994">BC515-BE515</f>
        <v>0</v>
      </c>
      <c r="BE515" s="226"/>
      <c r="BF515" s="229"/>
      <c r="BG515" s="225">
        <f t="shared" ref="BG515:BG526" si="995">BF515-BH515</f>
        <v>0</v>
      </c>
      <c r="BH515" s="226"/>
      <c r="BI515" s="229"/>
      <c r="BJ515" s="225">
        <f t="shared" ref="BJ515:BJ526" si="996">BI515-BK515</f>
        <v>0</v>
      </c>
      <c r="BK515" s="226"/>
      <c r="BL515" s="229"/>
      <c r="BM515" s="225">
        <f t="shared" ref="BM515:BM526" si="997">BL515-BN515</f>
        <v>0</v>
      </c>
      <c r="BN515" s="226"/>
      <c r="BO515" s="229"/>
      <c r="BP515" s="225">
        <f t="shared" ref="BP515:BP526" si="998">BO515-BQ515</f>
        <v>0</v>
      </c>
      <c r="BQ515" s="226"/>
      <c r="BR515" s="249"/>
      <c r="BS515" s="213" t="s">
        <v>42</v>
      </c>
    </row>
    <row r="516" spans="1:71" ht="15" hidden="1" x14ac:dyDescent="0.25">
      <c r="A516" s="615"/>
      <c r="B516" s="618"/>
      <c r="C516" s="621"/>
      <c r="D516" s="624"/>
      <c r="E516" s="627"/>
      <c r="F516" s="242" t="s">
        <v>53</v>
      </c>
      <c r="G516" s="208"/>
      <c r="H516" s="214" t="str">
        <f t="shared" si="972"/>
        <v/>
      </c>
      <c r="I516" s="208"/>
      <c r="J516" s="214" t="str">
        <f t="shared" si="973"/>
        <v/>
      </c>
      <c r="K516" s="208"/>
      <c r="L516" s="214" t="str">
        <f t="shared" si="974"/>
        <v/>
      </c>
      <c r="M516" s="208"/>
      <c r="N516" s="214" t="str">
        <f t="shared" si="975"/>
        <v/>
      </c>
      <c r="O516" s="208"/>
      <c r="P516" s="214" t="str">
        <f t="shared" si="976"/>
        <v/>
      </c>
      <c r="Q516" s="208"/>
      <c r="R516" s="214" t="str">
        <f t="shared" si="977"/>
        <v/>
      </c>
      <c r="S516" s="208"/>
      <c r="T516" s="214" t="str">
        <f t="shared" si="978"/>
        <v/>
      </c>
      <c r="U516" s="208"/>
      <c r="V516" s="214" t="str">
        <f t="shared" si="979"/>
        <v/>
      </c>
      <c r="W516" s="208"/>
      <c r="X516" s="214" t="str">
        <f t="shared" si="980"/>
        <v/>
      </c>
      <c r="Y516" s="208"/>
      <c r="Z516" s="214" t="str">
        <f t="shared" si="981"/>
        <v/>
      </c>
      <c r="AA516" s="208"/>
      <c r="AB516" s="214" t="str">
        <f t="shared" si="982"/>
        <v/>
      </c>
      <c r="AC516" s="208"/>
      <c r="AD516" s="214" t="str">
        <f t="shared" si="983"/>
        <v/>
      </c>
      <c r="AE516" s="208"/>
      <c r="AF516" s="214" t="str">
        <f t="shared" si="984"/>
        <v/>
      </c>
      <c r="AG516" s="208"/>
      <c r="AH516" s="214" t="str">
        <f t="shared" si="985"/>
        <v/>
      </c>
      <c r="AI516" s="208"/>
      <c r="AJ516" s="214" t="str">
        <f t="shared" si="986"/>
        <v/>
      </c>
      <c r="AK516" s="208"/>
      <c r="AL516" s="214" t="str">
        <f t="shared" si="987"/>
        <v/>
      </c>
      <c r="AM516" s="208"/>
      <c r="AN516" s="214" t="str">
        <f t="shared" si="988"/>
        <v/>
      </c>
      <c r="AO516" s="208"/>
      <c r="AP516" s="214" t="str">
        <f t="shared" si="989"/>
        <v/>
      </c>
      <c r="AQ516" s="229"/>
      <c r="AR516" s="227">
        <f t="shared" si="990"/>
        <v>0</v>
      </c>
      <c r="AS516" s="228"/>
      <c r="AT516" s="229"/>
      <c r="AU516" s="227">
        <f t="shared" si="991"/>
        <v>0</v>
      </c>
      <c r="AV516" s="228"/>
      <c r="AW516" s="229"/>
      <c r="AX516" s="227">
        <f t="shared" si="992"/>
        <v>0</v>
      </c>
      <c r="AY516" s="228"/>
      <c r="AZ516" s="229"/>
      <c r="BA516" s="227">
        <f t="shared" si="993"/>
        <v>0</v>
      </c>
      <c r="BB516" s="228"/>
      <c r="BC516" s="229"/>
      <c r="BD516" s="227">
        <f t="shared" si="994"/>
        <v>0</v>
      </c>
      <c r="BE516" s="228"/>
      <c r="BF516" s="229"/>
      <c r="BG516" s="227">
        <f t="shared" si="995"/>
        <v>0</v>
      </c>
      <c r="BH516" s="228"/>
      <c r="BI516" s="229"/>
      <c r="BJ516" s="227">
        <f t="shared" si="996"/>
        <v>0</v>
      </c>
      <c r="BK516" s="228"/>
      <c r="BL516" s="229"/>
      <c r="BM516" s="227">
        <f t="shared" si="997"/>
        <v>0</v>
      </c>
      <c r="BN516" s="228"/>
      <c r="BO516" s="229"/>
      <c r="BP516" s="227">
        <f t="shared" si="998"/>
        <v>0</v>
      </c>
      <c r="BQ516" s="228"/>
      <c r="BR516" s="249"/>
      <c r="BS516" s="629">
        <f>SUM(AQ515:AQ526,AT515:AT526,AW515:AW526,AZ515:AZ526,BC515:BC526,BR515:BR526)+SUM(AO515:AO526,AM515:AM526,AK515:AK526,AI515:AI526,AG515:AG526,AE515:AE526,AC515:AC526,AA515:AA526,Y515:Y526,W515:W526,U515:U526,S515:S526,Q513,Q515:Q526,O515:O526,M515:M526,K515:K526,I515:I526,G515:G526,Q513)</f>
        <v>0</v>
      </c>
    </row>
    <row r="517" spans="1:71" ht="15" hidden="1" x14ac:dyDescent="0.25">
      <c r="A517" s="615"/>
      <c r="B517" s="618"/>
      <c r="C517" s="621"/>
      <c r="D517" s="624"/>
      <c r="E517" s="627"/>
      <c r="F517" s="242" t="s">
        <v>54</v>
      </c>
      <c r="G517" s="208"/>
      <c r="H517" s="214" t="str">
        <f t="shared" si="972"/>
        <v/>
      </c>
      <c r="I517" s="208"/>
      <c r="J517" s="214" t="str">
        <f t="shared" si="973"/>
        <v/>
      </c>
      <c r="K517" s="208"/>
      <c r="L517" s="214" t="str">
        <f t="shared" si="974"/>
        <v/>
      </c>
      <c r="M517" s="208"/>
      <c r="N517" s="214" t="str">
        <f t="shared" si="975"/>
        <v/>
      </c>
      <c r="O517" s="208"/>
      <c r="P517" s="214" t="str">
        <f t="shared" si="976"/>
        <v/>
      </c>
      <c r="Q517" s="208"/>
      <c r="R517" s="214" t="str">
        <f t="shared" si="977"/>
        <v/>
      </c>
      <c r="S517" s="208"/>
      <c r="T517" s="214" t="str">
        <f t="shared" si="978"/>
        <v/>
      </c>
      <c r="U517" s="208"/>
      <c r="V517" s="214" t="str">
        <f t="shared" si="979"/>
        <v/>
      </c>
      <c r="W517" s="208"/>
      <c r="X517" s="214" t="str">
        <f t="shared" si="980"/>
        <v/>
      </c>
      <c r="Y517" s="208"/>
      <c r="Z517" s="214" t="str">
        <f t="shared" si="981"/>
        <v/>
      </c>
      <c r="AA517" s="208"/>
      <c r="AB517" s="214" t="str">
        <f t="shared" si="982"/>
        <v/>
      </c>
      <c r="AC517" s="208"/>
      <c r="AD517" s="214" t="str">
        <f t="shared" si="983"/>
        <v/>
      </c>
      <c r="AE517" s="208"/>
      <c r="AF517" s="214" t="str">
        <f t="shared" si="984"/>
        <v/>
      </c>
      <c r="AG517" s="208"/>
      <c r="AH517" s="214" t="str">
        <f t="shared" si="985"/>
        <v/>
      </c>
      <c r="AI517" s="208"/>
      <c r="AJ517" s="214" t="str">
        <f t="shared" si="986"/>
        <v/>
      </c>
      <c r="AK517" s="208"/>
      <c r="AL517" s="214" t="str">
        <f t="shared" si="987"/>
        <v/>
      </c>
      <c r="AM517" s="208"/>
      <c r="AN517" s="214" t="str">
        <f t="shared" si="988"/>
        <v/>
      </c>
      <c r="AO517" s="208"/>
      <c r="AP517" s="214" t="str">
        <f t="shared" si="989"/>
        <v/>
      </c>
      <c r="AQ517" s="229"/>
      <c r="AR517" s="227">
        <f t="shared" si="990"/>
        <v>0</v>
      </c>
      <c r="AS517" s="228"/>
      <c r="AT517" s="229"/>
      <c r="AU517" s="227">
        <f t="shared" si="991"/>
        <v>0</v>
      </c>
      <c r="AV517" s="228"/>
      <c r="AW517" s="229"/>
      <c r="AX517" s="227">
        <f t="shared" si="992"/>
        <v>0</v>
      </c>
      <c r="AY517" s="228"/>
      <c r="AZ517" s="229"/>
      <c r="BA517" s="227">
        <f t="shared" si="993"/>
        <v>0</v>
      </c>
      <c r="BB517" s="228"/>
      <c r="BC517" s="229"/>
      <c r="BD517" s="227">
        <f t="shared" si="994"/>
        <v>0</v>
      </c>
      <c r="BE517" s="228"/>
      <c r="BF517" s="229"/>
      <c r="BG517" s="227">
        <f t="shared" si="995"/>
        <v>0</v>
      </c>
      <c r="BH517" s="228"/>
      <c r="BI517" s="229"/>
      <c r="BJ517" s="227">
        <f t="shared" si="996"/>
        <v>0</v>
      </c>
      <c r="BK517" s="228"/>
      <c r="BL517" s="229"/>
      <c r="BM517" s="227">
        <f t="shared" si="997"/>
        <v>0</v>
      </c>
      <c r="BN517" s="228"/>
      <c r="BO517" s="229"/>
      <c r="BP517" s="227">
        <f t="shared" si="998"/>
        <v>0</v>
      </c>
      <c r="BQ517" s="228"/>
      <c r="BR517" s="249"/>
      <c r="BS517" s="629"/>
    </row>
    <row r="518" spans="1:71" ht="15" hidden="1" x14ac:dyDescent="0.25">
      <c r="A518" s="615"/>
      <c r="B518" s="618"/>
      <c r="C518" s="621"/>
      <c r="D518" s="624"/>
      <c r="E518" s="627"/>
      <c r="F518" s="242" t="s">
        <v>55</v>
      </c>
      <c r="G518" s="208"/>
      <c r="H518" s="217" t="str">
        <f t="shared" si="972"/>
        <v/>
      </c>
      <c r="I518" s="208"/>
      <c r="J518" s="217" t="str">
        <f t="shared" si="973"/>
        <v/>
      </c>
      <c r="K518" s="208"/>
      <c r="L518" s="217" t="str">
        <f t="shared" si="974"/>
        <v/>
      </c>
      <c r="M518" s="208"/>
      <c r="N518" s="217" t="str">
        <f t="shared" si="975"/>
        <v/>
      </c>
      <c r="O518" s="208"/>
      <c r="P518" s="217" t="str">
        <f t="shared" si="976"/>
        <v/>
      </c>
      <c r="Q518" s="208"/>
      <c r="R518" s="217" t="str">
        <f t="shared" si="977"/>
        <v/>
      </c>
      <c r="S518" s="208"/>
      <c r="T518" s="217" t="str">
        <f t="shared" si="978"/>
        <v/>
      </c>
      <c r="U518" s="208"/>
      <c r="V518" s="217" t="str">
        <f t="shared" si="979"/>
        <v/>
      </c>
      <c r="W518" s="208"/>
      <c r="X518" s="217" t="str">
        <f t="shared" si="980"/>
        <v/>
      </c>
      <c r="Y518" s="208"/>
      <c r="Z518" s="217" t="str">
        <f t="shared" si="981"/>
        <v/>
      </c>
      <c r="AA518" s="208"/>
      <c r="AB518" s="217" t="str">
        <f t="shared" si="982"/>
        <v/>
      </c>
      <c r="AC518" s="208"/>
      <c r="AD518" s="217" t="str">
        <f t="shared" si="983"/>
        <v/>
      </c>
      <c r="AE518" s="208"/>
      <c r="AF518" s="217" t="str">
        <f t="shared" si="984"/>
        <v/>
      </c>
      <c r="AG518" s="208"/>
      <c r="AH518" s="217" t="str">
        <f t="shared" si="985"/>
        <v/>
      </c>
      <c r="AI518" s="208"/>
      <c r="AJ518" s="217" t="str">
        <f t="shared" si="986"/>
        <v/>
      </c>
      <c r="AK518" s="208"/>
      <c r="AL518" s="217" t="str">
        <f t="shared" si="987"/>
        <v/>
      </c>
      <c r="AM518" s="208"/>
      <c r="AN518" s="217" t="str">
        <f t="shared" si="988"/>
        <v/>
      </c>
      <c r="AO518" s="208"/>
      <c r="AP518" s="217" t="str">
        <f t="shared" si="989"/>
        <v/>
      </c>
      <c r="AQ518" s="229"/>
      <c r="AR518" s="227">
        <f t="shared" si="990"/>
        <v>0</v>
      </c>
      <c r="AS518" s="228"/>
      <c r="AT518" s="229"/>
      <c r="AU518" s="227">
        <f t="shared" si="991"/>
        <v>0</v>
      </c>
      <c r="AV518" s="228"/>
      <c r="AW518" s="229"/>
      <c r="AX518" s="227">
        <f t="shared" si="992"/>
        <v>0</v>
      </c>
      <c r="AY518" s="228"/>
      <c r="AZ518" s="229"/>
      <c r="BA518" s="227">
        <f t="shared" si="993"/>
        <v>0</v>
      </c>
      <c r="BB518" s="228"/>
      <c r="BC518" s="229"/>
      <c r="BD518" s="227">
        <f t="shared" si="994"/>
        <v>0</v>
      </c>
      <c r="BE518" s="228"/>
      <c r="BF518" s="229"/>
      <c r="BG518" s="227">
        <f t="shared" si="995"/>
        <v>0</v>
      </c>
      <c r="BH518" s="228"/>
      <c r="BI518" s="229"/>
      <c r="BJ518" s="227">
        <f t="shared" si="996"/>
        <v>0</v>
      </c>
      <c r="BK518" s="228"/>
      <c r="BL518" s="229"/>
      <c r="BM518" s="227">
        <f t="shared" si="997"/>
        <v>0</v>
      </c>
      <c r="BN518" s="228"/>
      <c r="BO518" s="229"/>
      <c r="BP518" s="227">
        <f t="shared" si="998"/>
        <v>0</v>
      </c>
      <c r="BQ518" s="228"/>
      <c r="BR518" s="249"/>
      <c r="BS518" s="218" t="s">
        <v>43</v>
      </c>
    </row>
    <row r="519" spans="1:71" ht="15" hidden="1" x14ac:dyDescent="0.25">
      <c r="A519" s="615"/>
      <c r="B519" s="618"/>
      <c r="C519" s="621"/>
      <c r="D519" s="624"/>
      <c r="E519" s="627"/>
      <c r="F519" s="242" t="s">
        <v>56</v>
      </c>
      <c r="G519" s="208"/>
      <c r="H519" s="217" t="str">
        <f t="shared" si="972"/>
        <v/>
      </c>
      <c r="I519" s="208"/>
      <c r="J519" s="217" t="str">
        <f t="shared" si="973"/>
        <v/>
      </c>
      <c r="K519" s="208"/>
      <c r="L519" s="217" t="str">
        <f t="shared" si="974"/>
        <v/>
      </c>
      <c r="M519" s="208"/>
      <c r="N519" s="217" t="str">
        <f t="shared" si="975"/>
        <v/>
      </c>
      <c r="O519" s="208"/>
      <c r="P519" s="217" t="str">
        <f t="shared" si="976"/>
        <v/>
      </c>
      <c r="Q519" s="208"/>
      <c r="R519" s="217" t="str">
        <f t="shared" si="977"/>
        <v/>
      </c>
      <c r="S519" s="208"/>
      <c r="T519" s="217" t="str">
        <f t="shared" si="978"/>
        <v/>
      </c>
      <c r="U519" s="208"/>
      <c r="V519" s="217" t="str">
        <f t="shared" si="979"/>
        <v/>
      </c>
      <c r="W519" s="208"/>
      <c r="X519" s="217" t="str">
        <f t="shared" si="980"/>
        <v/>
      </c>
      <c r="Y519" s="208"/>
      <c r="Z519" s="217" t="str">
        <f t="shared" si="981"/>
        <v/>
      </c>
      <c r="AA519" s="208"/>
      <c r="AB519" s="217" t="str">
        <f t="shared" si="982"/>
        <v/>
      </c>
      <c r="AC519" s="208"/>
      <c r="AD519" s="217" t="str">
        <f t="shared" si="983"/>
        <v/>
      </c>
      <c r="AE519" s="208"/>
      <c r="AF519" s="217" t="str">
        <f t="shared" si="984"/>
        <v/>
      </c>
      <c r="AG519" s="208"/>
      <c r="AH519" s="217" t="str">
        <f t="shared" si="985"/>
        <v/>
      </c>
      <c r="AI519" s="208"/>
      <c r="AJ519" s="217" t="str">
        <f t="shared" si="986"/>
        <v/>
      </c>
      <c r="AK519" s="208"/>
      <c r="AL519" s="217" t="str">
        <f t="shared" si="987"/>
        <v/>
      </c>
      <c r="AM519" s="208"/>
      <c r="AN519" s="217" t="str">
        <f t="shared" si="988"/>
        <v/>
      </c>
      <c r="AO519" s="208"/>
      <c r="AP519" s="217" t="str">
        <f t="shared" si="989"/>
        <v/>
      </c>
      <c r="AQ519" s="229"/>
      <c r="AR519" s="227">
        <f t="shared" si="990"/>
        <v>0</v>
      </c>
      <c r="AS519" s="228"/>
      <c r="AT519" s="229"/>
      <c r="AU519" s="227">
        <f t="shared" si="991"/>
        <v>0</v>
      </c>
      <c r="AV519" s="228"/>
      <c r="AW519" s="229"/>
      <c r="AX519" s="227">
        <f t="shared" si="992"/>
        <v>0</v>
      </c>
      <c r="AY519" s="228"/>
      <c r="AZ519" s="229"/>
      <c r="BA519" s="227">
        <f t="shared" si="993"/>
        <v>0</v>
      </c>
      <c r="BB519" s="228"/>
      <c r="BC519" s="229"/>
      <c r="BD519" s="227">
        <f t="shared" si="994"/>
        <v>0</v>
      </c>
      <c r="BE519" s="228"/>
      <c r="BF519" s="229"/>
      <c r="BG519" s="227">
        <f t="shared" si="995"/>
        <v>0</v>
      </c>
      <c r="BH519" s="228"/>
      <c r="BI519" s="229"/>
      <c r="BJ519" s="227">
        <f t="shared" si="996"/>
        <v>0</v>
      </c>
      <c r="BK519" s="228"/>
      <c r="BL519" s="229"/>
      <c r="BM519" s="227">
        <f t="shared" si="997"/>
        <v>0</v>
      </c>
      <c r="BN519" s="228"/>
      <c r="BO519" s="229"/>
      <c r="BP519" s="227">
        <f t="shared" si="998"/>
        <v>0</v>
      </c>
      <c r="BQ519" s="228"/>
      <c r="BR519" s="249"/>
      <c r="BS519" s="629">
        <f>SUM(AR515:AR526,AU515:AU526,AX515:AX526,BA515:BA526,BD515:BD526)</f>
        <v>0</v>
      </c>
    </row>
    <row r="520" spans="1:71" ht="15" hidden="1" x14ac:dyDescent="0.25">
      <c r="A520" s="615"/>
      <c r="B520" s="618"/>
      <c r="C520" s="621"/>
      <c r="D520" s="624"/>
      <c r="E520" s="627"/>
      <c r="F520" s="242" t="s">
        <v>57</v>
      </c>
      <c r="G520" s="208"/>
      <c r="H520" s="214" t="str">
        <f t="shared" si="972"/>
        <v/>
      </c>
      <c r="I520" s="208"/>
      <c r="J520" s="214" t="str">
        <f t="shared" si="973"/>
        <v/>
      </c>
      <c r="K520" s="208"/>
      <c r="L520" s="214" t="str">
        <f t="shared" si="974"/>
        <v/>
      </c>
      <c r="M520" s="208"/>
      <c r="N520" s="214" t="str">
        <f t="shared" si="975"/>
        <v/>
      </c>
      <c r="O520" s="208"/>
      <c r="P520" s="214" t="str">
        <f t="shared" si="976"/>
        <v/>
      </c>
      <c r="Q520" s="208"/>
      <c r="R520" s="214" t="str">
        <f t="shared" si="977"/>
        <v/>
      </c>
      <c r="S520" s="208"/>
      <c r="T520" s="214" t="str">
        <f t="shared" si="978"/>
        <v/>
      </c>
      <c r="U520" s="208"/>
      <c r="V520" s="214" t="str">
        <f t="shared" si="979"/>
        <v/>
      </c>
      <c r="W520" s="208"/>
      <c r="X520" s="214" t="str">
        <f t="shared" si="980"/>
        <v/>
      </c>
      <c r="Y520" s="208"/>
      <c r="Z520" s="214" t="str">
        <f t="shared" si="981"/>
        <v/>
      </c>
      <c r="AA520" s="208"/>
      <c r="AB520" s="214" t="str">
        <f t="shared" si="982"/>
        <v/>
      </c>
      <c r="AC520" s="208"/>
      <c r="AD520" s="214" t="str">
        <f t="shared" si="983"/>
        <v/>
      </c>
      <c r="AE520" s="208"/>
      <c r="AF520" s="214" t="str">
        <f t="shared" si="984"/>
        <v/>
      </c>
      <c r="AG520" s="208"/>
      <c r="AH520" s="214" t="str">
        <f t="shared" si="985"/>
        <v/>
      </c>
      <c r="AI520" s="208"/>
      <c r="AJ520" s="214" t="str">
        <f t="shared" si="986"/>
        <v/>
      </c>
      <c r="AK520" s="208"/>
      <c r="AL520" s="214" t="str">
        <f t="shared" si="987"/>
        <v/>
      </c>
      <c r="AM520" s="208"/>
      <c r="AN520" s="214" t="str">
        <f t="shared" si="988"/>
        <v/>
      </c>
      <c r="AO520" s="208"/>
      <c r="AP520" s="214" t="str">
        <f t="shared" si="989"/>
        <v/>
      </c>
      <c r="AQ520" s="229"/>
      <c r="AR520" s="227">
        <f t="shared" si="990"/>
        <v>0</v>
      </c>
      <c r="AS520" s="228"/>
      <c r="AT520" s="229"/>
      <c r="AU520" s="227">
        <f t="shared" si="991"/>
        <v>0</v>
      </c>
      <c r="AV520" s="228"/>
      <c r="AW520" s="229"/>
      <c r="AX520" s="227">
        <f t="shared" si="992"/>
        <v>0</v>
      </c>
      <c r="AY520" s="228"/>
      <c r="AZ520" s="229"/>
      <c r="BA520" s="227">
        <f t="shared" si="993"/>
        <v>0</v>
      </c>
      <c r="BB520" s="228"/>
      <c r="BC520" s="229"/>
      <c r="BD520" s="227">
        <f t="shared" si="994"/>
        <v>0</v>
      </c>
      <c r="BE520" s="228"/>
      <c r="BF520" s="229"/>
      <c r="BG520" s="227">
        <f t="shared" si="995"/>
        <v>0</v>
      </c>
      <c r="BH520" s="228"/>
      <c r="BI520" s="229"/>
      <c r="BJ520" s="227">
        <f t="shared" si="996"/>
        <v>0</v>
      </c>
      <c r="BK520" s="228"/>
      <c r="BL520" s="229"/>
      <c r="BM520" s="227">
        <f t="shared" si="997"/>
        <v>0</v>
      </c>
      <c r="BN520" s="228"/>
      <c r="BO520" s="229"/>
      <c r="BP520" s="227">
        <f t="shared" si="998"/>
        <v>0</v>
      </c>
      <c r="BQ520" s="228"/>
      <c r="BR520" s="249"/>
      <c r="BS520" s="630"/>
    </row>
    <row r="521" spans="1:71" ht="15" hidden="1" x14ac:dyDescent="0.25">
      <c r="A521" s="615"/>
      <c r="B521" s="618"/>
      <c r="C521" s="621"/>
      <c r="D521" s="624"/>
      <c r="E521" s="627"/>
      <c r="F521" s="242" t="s">
        <v>58</v>
      </c>
      <c r="G521" s="208"/>
      <c r="H521" s="214" t="str">
        <f t="shared" si="972"/>
        <v/>
      </c>
      <c r="I521" s="208"/>
      <c r="J521" s="214" t="str">
        <f t="shared" si="973"/>
        <v/>
      </c>
      <c r="K521" s="208"/>
      <c r="L521" s="214" t="str">
        <f t="shared" si="974"/>
        <v/>
      </c>
      <c r="M521" s="208"/>
      <c r="N521" s="214" t="str">
        <f t="shared" si="975"/>
        <v/>
      </c>
      <c r="O521" s="208"/>
      <c r="P521" s="214" t="str">
        <f t="shared" si="976"/>
        <v/>
      </c>
      <c r="Q521" s="208"/>
      <c r="R521" s="214" t="str">
        <f t="shared" si="977"/>
        <v/>
      </c>
      <c r="S521" s="208"/>
      <c r="T521" s="214" t="str">
        <f t="shared" si="978"/>
        <v/>
      </c>
      <c r="U521" s="208"/>
      <c r="V521" s="214" t="str">
        <f t="shared" si="979"/>
        <v/>
      </c>
      <c r="W521" s="208"/>
      <c r="X521" s="214" t="str">
        <f t="shared" si="980"/>
        <v/>
      </c>
      <c r="Y521" s="208"/>
      <c r="Z521" s="214" t="str">
        <f t="shared" si="981"/>
        <v/>
      </c>
      <c r="AA521" s="208"/>
      <c r="AB521" s="214" t="str">
        <f t="shared" si="982"/>
        <v/>
      </c>
      <c r="AC521" s="208"/>
      <c r="AD521" s="214" t="str">
        <f t="shared" si="983"/>
        <v/>
      </c>
      <c r="AE521" s="208"/>
      <c r="AF521" s="214" t="str">
        <f t="shared" si="984"/>
        <v/>
      </c>
      <c r="AG521" s="208"/>
      <c r="AH521" s="214" t="str">
        <f t="shared" si="985"/>
        <v/>
      </c>
      <c r="AI521" s="208"/>
      <c r="AJ521" s="214" t="str">
        <f t="shared" si="986"/>
        <v/>
      </c>
      <c r="AK521" s="208"/>
      <c r="AL521" s="214" t="str">
        <f t="shared" si="987"/>
        <v/>
      </c>
      <c r="AM521" s="208"/>
      <c r="AN521" s="214" t="str">
        <f t="shared" si="988"/>
        <v/>
      </c>
      <c r="AO521" s="208"/>
      <c r="AP521" s="214" t="str">
        <f t="shared" si="989"/>
        <v/>
      </c>
      <c r="AQ521" s="229"/>
      <c r="AR521" s="227">
        <f t="shared" si="990"/>
        <v>0</v>
      </c>
      <c r="AS521" s="228"/>
      <c r="AT521" s="229"/>
      <c r="AU521" s="227">
        <f t="shared" si="991"/>
        <v>0</v>
      </c>
      <c r="AV521" s="228"/>
      <c r="AW521" s="229"/>
      <c r="AX521" s="227">
        <f t="shared" si="992"/>
        <v>0</v>
      </c>
      <c r="AY521" s="228"/>
      <c r="AZ521" s="229"/>
      <c r="BA521" s="227">
        <f t="shared" si="993"/>
        <v>0</v>
      </c>
      <c r="BB521" s="228"/>
      <c r="BC521" s="229"/>
      <c r="BD521" s="227">
        <f t="shared" si="994"/>
        <v>0</v>
      </c>
      <c r="BE521" s="228"/>
      <c r="BF521" s="229"/>
      <c r="BG521" s="227">
        <f t="shared" si="995"/>
        <v>0</v>
      </c>
      <c r="BH521" s="228"/>
      <c r="BI521" s="229"/>
      <c r="BJ521" s="227">
        <f t="shared" si="996"/>
        <v>0</v>
      </c>
      <c r="BK521" s="228"/>
      <c r="BL521" s="229"/>
      <c r="BM521" s="227">
        <f t="shared" si="997"/>
        <v>0</v>
      </c>
      <c r="BN521" s="228"/>
      <c r="BO521" s="229"/>
      <c r="BP521" s="227">
        <f t="shared" si="998"/>
        <v>0</v>
      </c>
      <c r="BQ521" s="228"/>
      <c r="BR521" s="249"/>
      <c r="BS521" s="218" t="s">
        <v>44</v>
      </c>
    </row>
    <row r="522" spans="1:71" ht="15" hidden="1" x14ac:dyDescent="0.25">
      <c r="A522" s="615"/>
      <c r="B522" s="618"/>
      <c r="C522" s="621"/>
      <c r="D522" s="624"/>
      <c r="E522" s="627"/>
      <c r="F522" s="242" t="s">
        <v>59</v>
      </c>
      <c r="G522" s="208"/>
      <c r="H522" s="214" t="str">
        <f t="shared" si="972"/>
        <v/>
      </c>
      <c r="I522" s="208"/>
      <c r="J522" s="214" t="str">
        <f t="shared" si="973"/>
        <v/>
      </c>
      <c r="K522" s="208"/>
      <c r="L522" s="214" t="str">
        <f t="shared" si="974"/>
        <v/>
      </c>
      <c r="M522" s="208"/>
      <c r="N522" s="214" t="str">
        <f t="shared" si="975"/>
        <v/>
      </c>
      <c r="O522" s="208"/>
      <c r="P522" s="214" t="str">
        <f t="shared" si="976"/>
        <v/>
      </c>
      <c r="Q522" s="208"/>
      <c r="R522" s="214" t="str">
        <f t="shared" si="977"/>
        <v/>
      </c>
      <c r="S522" s="208"/>
      <c r="T522" s="214" t="str">
        <f t="shared" si="978"/>
        <v/>
      </c>
      <c r="U522" s="208"/>
      <c r="V522" s="214" t="str">
        <f t="shared" si="979"/>
        <v/>
      </c>
      <c r="W522" s="208"/>
      <c r="X522" s="214" t="str">
        <f t="shared" si="980"/>
        <v/>
      </c>
      <c r="Y522" s="208"/>
      <c r="Z522" s="214" t="str">
        <f t="shared" si="981"/>
        <v/>
      </c>
      <c r="AA522" s="208"/>
      <c r="AB522" s="214" t="str">
        <f t="shared" si="982"/>
        <v/>
      </c>
      <c r="AC522" s="208"/>
      <c r="AD522" s="214" t="str">
        <f t="shared" si="983"/>
        <v/>
      </c>
      <c r="AE522" s="208"/>
      <c r="AF522" s="214" t="str">
        <f t="shared" si="984"/>
        <v/>
      </c>
      <c r="AG522" s="208"/>
      <c r="AH522" s="214" t="str">
        <f t="shared" si="985"/>
        <v/>
      </c>
      <c r="AI522" s="208"/>
      <c r="AJ522" s="214" t="str">
        <f t="shared" si="986"/>
        <v/>
      </c>
      <c r="AK522" s="208"/>
      <c r="AL522" s="214" t="str">
        <f t="shared" si="987"/>
        <v/>
      </c>
      <c r="AM522" s="208"/>
      <c r="AN522" s="214" t="str">
        <f t="shared" si="988"/>
        <v/>
      </c>
      <c r="AO522" s="208"/>
      <c r="AP522" s="214" t="str">
        <f t="shared" si="989"/>
        <v/>
      </c>
      <c r="AQ522" s="229"/>
      <c r="AR522" s="227">
        <f t="shared" si="990"/>
        <v>0</v>
      </c>
      <c r="AS522" s="228"/>
      <c r="AT522" s="229"/>
      <c r="AU522" s="227">
        <f t="shared" si="991"/>
        <v>0</v>
      </c>
      <c r="AV522" s="228"/>
      <c r="AW522" s="229"/>
      <c r="AX522" s="227">
        <f t="shared" si="992"/>
        <v>0</v>
      </c>
      <c r="AY522" s="228"/>
      <c r="AZ522" s="229"/>
      <c r="BA522" s="227">
        <f t="shared" si="993"/>
        <v>0</v>
      </c>
      <c r="BB522" s="228"/>
      <c r="BC522" s="229"/>
      <c r="BD522" s="227">
        <f t="shared" si="994"/>
        <v>0</v>
      </c>
      <c r="BE522" s="228"/>
      <c r="BF522" s="229"/>
      <c r="BG522" s="227">
        <f t="shared" si="995"/>
        <v>0</v>
      </c>
      <c r="BH522" s="228"/>
      <c r="BI522" s="229"/>
      <c r="BJ522" s="227">
        <f t="shared" si="996"/>
        <v>0</v>
      </c>
      <c r="BK522" s="228"/>
      <c r="BL522" s="229"/>
      <c r="BM522" s="227">
        <f t="shared" si="997"/>
        <v>0</v>
      </c>
      <c r="BN522" s="228"/>
      <c r="BO522" s="229"/>
      <c r="BP522" s="227">
        <f t="shared" si="998"/>
        <v>0</v>
      </c>
      <c r="BQ522" s="228"/>
      <c r="BR522" s="249"/>
      <c r="BS522" s="629">
        <f>SUM(AS515:AS526,AV515:AV526,AY515:AY526,BB515:BB526,BE515:BE526)+SUM(AP515:AP526,AN515:AN526,AL515:AL526,AJ515:AJ526,AH515:AH526,AF515:AF526,AD515:AD526,AB515:AB526,Z515:Z526,X515:X526,V515:V526,T515:T526,R515:R526,P515:P526,N515:N526,L515:L526,J515:J526,H515:H526)</f>
        <v>0</v>
      </c>
    </row>
    <row r="523" spans="1:71" ht="15" hidden="1" x14ac:dyDescent="0.25">
      <c r="A523" s="615"/>
      <c r="B523" s="618"/>
      <c r="C523" s="621"/>
      <c r="D523" s="624"/>
      <c r="E523" s="627"/>
      <c r="F523" s="242" t="s">
        <v>60</v>
      </c>
      <c r="G523" s="208"/>
      <c r="H523" s="214" t="str">
        <f t="shared" si="972"/>
        <v/>
      </c>
      <c r="I523" s="208"/>
      <c r="J523" s="214" t="str">
        <f t="shared" si="973"/>
        <v/>
      </c>
      <c r="K523" s="208"/>
      <c r="L523" s="214" t="str">
        <f t="shared" si="974"/>
        <v/>
      </c>
      <c r="M523" s="208"/>
      <c r="N523" s="214" t="str">
        <f t="shared" si="975"/>
        <v/>
      </c>
      <c r="O523" s="208"/>
      <c r="P523" s="214" t="str">
        <f t="shared" si="976"/>
        <v/>
      </c>
      <c r="Q523" s="208"/>
      <c r="R523" s="214" t="str">
        <f t="shared" si="977"/>
        <v/>
      </c>
      <c r="S523" s="208"/>
      <c r="T523" s="214" t="str">
        <f t="shared" si="978"/>
        <v/>
      </c>
      <c r="U523" s="208"/>
      <c r="V523" s="214" t="str">
        <f t="shared" si="979"/>
        <v/>
      </c>
      <c r="W523" s="208"/>
      <c r="X523" s="214" t="str">
        <f t="shared" si="980"/>
        <v/>
      </c>
      <c r="Y523" s="208"/>
      <c r="Z523" s="214" t="str">
        <f t="shared" si="981"/>
        <v/>
      </c>
      <c r="AA523" s="208"/>
      <c r="AB523" s="214" t="str">
        <f t="shared" si="982"/>
        <v/>
      </c>
      <c r="AC523" s="208"/>
      <c r="AD523" s="214" t="str">
        <f t="shared" si="983"/>
        <v/>
      </c>
      <c r="AE523" s="208"/>
      <c r="AF523" s="214" t="str">
        <f t="shared" si="984"/>
        <v/>
      </c>
      <c r="AG523" s="208"/>
      <c r="AH523" s="214" t="str">
        <f t="shared" si="985"/>
        <v/>
      </c>
      <c r="AI523" s="208"/>
      <c r="AJ523" s="214" t="str">
        <f t="shared" si="986"/>
        <v/>
      </c>
      <c r="AK523" s="208"/>
      <c r="AL523" s="214" t="str">
        <f t="shared" si="987"/>
        <v/>
      </c>
      <c r="AM523" s="208"/>
      <c r="AN523" s="214" t="str">
        <f t="shared" si="988"/>
        <v/>
      </c>
      <c r="AO523" s="208"/>
      <c r="AP523" s="214" t="str">
        <f t="shared" si="989"/>
        <v/>
      </c>
      <c r="AQ523" s="229"/>
      <c r="AR523" s="227">
        <f t="shared" si="990"/>
        <v>0</v>
      </c>
      <c r="AS523" s="228"/>
      <c r="AT523" s="229"/>
      <c r="AU523" s="227">
        <f t="shared" si="991"/>
        <v>0</v>
      </c>
      <c r="AV523" s="228"/>
      <c r="AW523" s="229"/>
      <c r="AX523" s="227">
        <f t="shared" si="992"/>
        <v>0</v>
      </c>
      <c r="AY523" s="228"/>
      <c r="AZ523" s="229"/>
      <c r="BA523" s="227">
        <f t="shared" si="993"/>
        <v>0</v>
      </c>
      <c r="BB523" s="228"/>
      <c r="BC523" s="229"/>
      <c r="BD523" s="227">
        <f t="shared" si="994"/>
        <v>0</v>
      </c>
      <c r="BE523" s="228"/>
      <c r="BF523" s="229"/>
      <c r="BG523" s="227">
        <f t="shared" si="995"/>
        <v>0</v>
      </c>
      <c r="BH523" s="228"/>
      <c r="BI523" s="229"/>
      <c r="BJ523" s="227">
        <f t="shared" si="996"/>
        <v>0</v>
      </c>
      <c r="BK523" s="228"/>
      <c r="BL523" s="229"/>
      <c r="BM523" s="227">
        <f t="shared" si="997"/>
        <v>0</v>
      </c>
      <c r="BN523" s="228"/>
      <c r="BO523" s="229"/>
      <c r="BP523" s="227">
        <f t="shared" si="998"/>
        <v>0</v>
      </c>
      <c r="BQ523" s="228"/>
      <c r="BR523" s="249"/>
      <c r="BS523" s="629"/>
    </row>
    <row r="524" spans="1:71" ht="15" hidden="1" x14ac:dyDescent="0.25">
      <c r="A524" s="615"/>
      <c r="B524" s="618"/>
      <c r="C524" s="621"/>
      <c r="D524" s="624"/>
      <c r="E524" s="627"/>
      <c r="F524" s="242" t="s">
        <v>61</v>
      </c>
      <c r="G524" s="208"/>
      <c r="H524" s="217" t="str">
        <f t="shared" si="972"/>
        <v/>
      </c>
      <c r="I524" s="208"/>
      <c r="J524" s="217" t="str">
        <f t="shared" si="973"/>
        <v/>
      </c>
      <c r="K524" s="208"/>
      <c r="L524" s="217" t="str">
        <f t="shared" si="974"/>
        <v/>
      </c>
      <c r="M524" s="208"/>
      <c r="N524" s="217" t="str">
        <f t="shared" si="975"/>
        <v/>
      </c>
      <c r="O524" s="208"/>
      <c r="P524" s="217" t="str">
        <f t="shared" si="976"/>
        <v/>
      </c>
      <c r="Q524" s="208"/>
      <c r="R524" s="217" t="str">
        <f t="shared" si="977"/>
        <v/>
      </c>
      <c r="S524" s="208"/>
      <c r="T524" s="217" t="str">
        <f t="shared" si="978"/>
        <v/>
      </c>
      <c r="U524" s="208"/>
      <c r="V524" s="217" t="str">
        <f t="shared" si="979"/>
        <v/>
      </c>
      <c r="W524" s="208"/>
      <c r="X524" s="217" t="str">
        <f t="shared" si="980"/>
        <v/>
      </c>
      <c r="Y524" s="208"/>
      <c r="Z524" s="217" t="str">
        <f t="shared" si="981"/>
        <v/>
      </c>
      <c r="AA524" s="208"/>
      <c r="AB524" s="217" t="str">
        <f t="shared" si="982"/>
        <v/>
      </c>
      <c r="AC524" s="208"/>
      <c r="AD524" s="217" t="str">
        <f t="shared" si="983"/>
        <v/>
      </c>
      <c r="AE524" s="208"/>
      <c r="AF524" s="217" t="str">
        <f t="shared" si="984"/>
        <v/>
      </c>
      <c r="AG524" s="208"/>
      <c r="AH524" s="217" t="str">
        <f t="shared" si="985"/>
        <v/>
      </c>
      <c r="AI524" s="208"/>
      <c r="AJ524" s="217" t="str">
        <f t="shared" si="986"/>
        <v/>
      </c>
      <c r="AK524" s="208"/>
      <c r="AL524" s="217" t="str">
        <f t="shared" si="987"/>
        <v/>
      </c>
      <c r="AM524" s="208"/>
      <c r="AN524" s="217" t="str">
        <f t="shared" si="988"/>
        <v/>
      </c>
      <c r="AO524" s="208"/>
      <c r="AP524" s="217" t="str">
        <f t="shared" si="989"/>
        <v/>
      </c>
      <c r="AQ524" s="229"/>
      <c r="AR524" s="227">
        <f t="shared" si="990"/>
        <v>0</v>
      </c>
      <c r="AS524" s="228"/>
      <c r="AT524" s="229"/>
      <c r="AU524" s="227">
        <f t="shared" si="991"/>
        <v>0</v>
      </c>
      <c r="AV524" s="228"/>
      <c r="AW524" s="229"/>
      <c r="AX524" s="227">
        <f t="shared" si="992"/>
        <v>0</v>
      </c>
      <c r="AY524" s="228"/>
      <c r="AZ524" s="229"/>
      <c r="BA524" s="227">
        <f t="shared" si="993"/>
        <v>0</v>
      </c>
      <c r="BB524" s="228"/>
      <c r="BC524" s="229"/>
      <c r="BD524" s="227">
        <f t="shared" si="994"/>
        <v>0</v>
      </c>
      <c r="BE524" s="228"/>
      <c r="BF524" s="229"/>
      <c r="BG524" s="227">
        <f t="shared" si="995"/>
        <v>0</v>
      </c>
      <c r="BH524" s="228"/>
      <c r="BI524" s="229"/>
      <c r="BJ524" s="227">
        <f t="shared" si="996"/>
        <v>0</v>
      </c>
      <c r="BK524" s="228"/>
      <c r="BL524" s="229"/>
      <c r="BM524" s="227">
        <f t="shared" si="997"/>
        <v>0</v>
      </c>
      <c r="BN524" s="228"/>
      <c r="BO524" s="229"/>
      <c r="BP524" s="227">
        <f t="shared" si="998"/>
        <v>0</v>
      </c>
      <c r="BQ524" s="228"/>
      <c r="BR524" s="249"/>
      <c r="BS524" s="218" t="s">
        <v>62</v>
      </c>
    </row>
    <row r="525" spans="1:71" ht="15" hidden="1" x14ac:dyDescent="0.25">
      <c r="A525" s="615"/>
      <c r="B525" s="618"/>
      <c r="C525" s="621"/>
      <c r="D525" s="624"/>
      <c r="E525" s="627"/>
      <c r="F525" s="242" t="s">
        <v>63</v>
      </c>
      <c r="G525" s="208"/>
      <c r="H525" s="214" t="str">
        <f t="shared" si="972"/>
        <v/>
      </c>
      <c r="I525" s="208"/>
      <c r="J525" s="214" t="str">
        <f t="shared" si="973"/>
        <v/>
      </c>
      <c r="K525" s="208"/>
      <c r="L525" s="214" t="str">
        <f t="shared" si="974"/>
        <v/>
      </c>
      <c r="M525" s="208"/>
      <c r="N525" s="214" t="str">
        <f t="shared" si="975"/>
        <v/>
      </c>
      <c r="O525" s="208"/>
      <c r="P525" s="214" t="str">
        <f t="shared" si="976"/>
        <v/>
      </c>
      <c r="Q525" s="208"/>
      <c r="R525" s="214" t="str">
        <f t="shared" si="977"/>
        <v/>
      </c>
      <c r="S525" s="208"/>
      <c r="T525" s="214" t="str">
        <f t="shared" si="978"/>
        <v/>
      </c>
      <c r="U525" s="208"/>
      <c r="V525" s="214" t="str">
        <f t="shared" si="979"/>
        <v/>
      </c>
      <c r="W525" s="208"/>
      <c r="X525" s="214" t="str">
        <f t="shared" si="980"/>
        <v/>
      </c>
      <c r="Y525" s="208"/>
      <c r="Z525" s="214" t="str">
        <f t="shared" si="981"/>
        <v/>
      </c>
      <c r="AA525" s="208"/>
      <c r="AB525" s="214" t="str">
        <f t="shared" si="982"/>
        <v/>
      </c>
      <c r="AC525" s="208"/>
      <c r="AD525" s="214" t="str">
        <f t="shared" si="983"/>
        <v/>
      </c>
      <c r="AE525" s="208"/>
      <c r="AF525" s="214" t="str">
        <f t="shared" si="984"/>
        <v/>
      </c>
      <c r="AG525" s="208"/>
      <c r="AH525" s="214" t="str">
        <f t="shared" si="985"/>
        <v/>
      </c>
      <c r="AI525" s="208"/>
      <c r="AJ525" s="214" t="str">
        <f t="shared" si="986"/>
        <v/>
      </c>
      <c r="AK525" s="208"/>
      <c r="AL525" s="214" t="str">
        <f t="shared" si="987"/>
        <v/>
      </c>
      <c r="AM525" s="208"/>
      <c r="AN525" s="214" t="str">
        <f t="shared" si="988"/>
        <v/>
      </c>
      <c r="AO525" s="208"/>
      <c r="AP525" s="214" t="str">
        <f t="shared" si="989"/>
        <v/>
      </c>
      <c r="AQ525" s="229"/>
      <c r="AR525" s="227">
        <f t="shared" si="990"/>
        <v>0</v>
      </c>
      <c r="AS525" s="228"/>
      <c r="AT525" s="229"/>
      <c r="AU525" s="227">
        <f t="shared" si="991"/>
        <v>0</v>
      </c>
      <c r="AV525" s="228"/>
      <c r="AW525" s="229"/>
      <c r="AX525" s="227">
        <f t="shared" si="992"/>
        <v>0</v>
      </c>
      <c r="AY525" s="228"/>
      <c r="AZ525" s="229"/>
      <c r="BA525" s="227">
        <f t="shared" si="993"/>
        <v>0</v>
      </c>
      <c r="BB525" s="228"/>
      <c r="BC525" s="229"/>
      <c r="BD525" s="227">
        <f t="shared" si="994"/>
        <v>0</v>
      </c>
      <c r="BE525" s="228"/>
      <c r="BF525" s="229"/>
      <c r="BG525" s="227">
        <f t="shared" si="995"/>
        <v>0</v>
      </c>
      <c r="BH525" s="228"/>
      <c r="BI525" s="229"/>
      <c r="BJ525" s="227">
        <f t="shared" si="996"/>
        <v>0</v>
      </c>
      <c r="BK525" s="228"/>
      <c r="BL525" s="229"/>
      <c r="BM525" s="227">
        <f t="shared" si="997"/>
        <v>0</v>
      </c>
      <c r="BN525" s="228"/>
      <c r="BO525" s="229"/>
      <c r="BP525" s="227">
        <f t="shared" si="998"/>
        <v>0</v>
      </c>
      <c r="BQ525" s="228"/>
      <c r="BR525" s="249"/>
      <c r="BS525" s="653" t="e">
        <f>BS522/BS516</f>
        <v>#DIV/0!</v>
      </c>
    </row>
    <row r="526" spans="1:71" ht="15.75" hidden="1" thickBot="1" x14ac:dyDescent="0.3">
      <c r="A526" s="616"/>
      <c r="B526" s="619"/>
      <c r="C526" s="622"/>
      <c r="D526" s="625"/>
      <c r="E526" s="628"/>
      <c r="F526" s="243" t="s">
        <v>64</v>
      </c>
      <c r="G526" s="220"/>
      <c r="H526" s="221" t="str">
        <f t="shared" si="972"/>
        <v/>
      </c>
      <c r="I526" s="220"/>
      <c r="J526" s="221" t="str">
        <f t="shared" si="973"/>
        <v/>
      </c>
      <c r="K526" s="220"/>
      <c r="L526" s="221" t="str">
        <f t="shared" si="974"/>
        <v/>
      </c>
      <c r="M526" s="220"/>
      <c r="N526" s="221" t="str">
        <f t="shared" si="975"/>
        <v/>
      </c>
      <c r="O526" s="220"/>
      <c r="P526" s="221" t="str">
        <f t="shared" si="976"/>
        <v/>
      </c>
      <c r="Q526" s="220"/>
      <c r="R526" s="221" t="str">
        <f t="shared" si="977"/>
        <v/>
      </c>
      <c r="S526" s="220"/>
      <c r="T526" s="221" t="str">
        <f t="shared" si="978"/>
        <v/>
      </c>
      <c r="U526" s="220"/>
      <c r="V526" s="221" t="str">
        <f t="shared" si="979"/>
        <v/>
      </c>
      <c r="W526" s="220"/>
      <c r="X526" s="221" t="str">
        <f t="shared" si="980"/>
        <v/>
      </c>
      <c r="Y526" s="220"/>
      <c r="Z526" s="221" t="str">
        <f t="shared" si="981"/>
        <v/>
      </c>
      <c r="AA526" s="220"/>
      <c r="AB526" s="221" t="str">
        <f t="shared" si="982"/>
        <v/>
      </c>
      <c r="AC526" s="220"/>
      <c r="AD526" s="221" t="str">
        <f t="shared" si="983"/>
        <v/>
      </c>
      <c r="AE526" s="220"/>
      <c r="AF526" s="221" t="str">
        <f t="shared" si="984"/>
        <v/>
      </c>
      <c r="AG526" s="220"/>
      <c r="AH526" s="221" t="str">
        <f t="shared" si="985"/>
        <v/>
      </c>
      <c r="AI526" s="220"/>
      <c r="AJ526" s="221" t="str">
        <f t="shared" si="986"/>
        <v/>
      </c>
      <c r="AK526" s="220"/>
      <c r="AL526" s="221" t="str">
        <f t="shared" si="987"/>
        <v/>
      </c>
      <c r="AM526" s="220"/>
      <c r="AN526" s="221" t="str">
        <f t="shared" si="988"/>
        <v/>
      </c>
      <c r="AO526" s="220"/>
      <c r="AP526" s="221" t="str">
        <f t="shared" si="989"/>
        <v/>
      </c>
      <c r="AQ526" s="231"/>
      <c r="AR526" s="232">
        <f t="shared" si="990"/>
        <v>0</v>
      </c>
      <c r="AS526" s="233"/>
      <c r="AT526" s="231"/>
      <c r="AU526" s="232">
        <f t="shared" si="991"/>
        <v>0</v>
      </c>
      <c r="AV526" s="233"/>
      <c r="AW526" s="231"/>
      <c r="AX526" s="232">
        <f t="shared" si="992"/>
        <v>0</v>
      </c>
      <c r="AY526" s="233"/>
      <c r="AZ526" s="231"/>
      <c r="BA526" s="232">
        <f t="shared" si="993"/>
        <v>0</v>
      </c>
      <c r="BB526" s="233"/>
      <c r="BC526" s="231"/>
      <c r="BD526" s="232">
        <f t="shared" si="994"/>
        <v>0</v>
      </c>
      <c r="BE526" s="233"/>
      <c r="BF526" s="231"/>
      <c r="BG526" s="232">
        <f t="shared" si="995"/>
        <v>0</v>
      </c>
      <c r="BH526" s="233"/>
      <c r="BI526" s="231"/>
      <c r="BJ526" s="232">
        <f t="shared" si="996"/>
        <v>0</v>
      </c>
      <c r="BK526" s="233"/>
      <c r="BL526" s="231"/>
      <c r="BM526" s="232">
        <f t="shared" si="997"/>
        <v>0</v>
      </c>
      <c r="BN526" s="233"/>
      <c r="BO526" s="231"/>
      <c r="BP526" s="232">
        <f t="shared" si="998"/>
        <v>0</v>
      </c>
      <c r="BQ526" s="233"/>
      <c r="BR526" s="250"/>
      <c r="BS526" s="654"/>
    </row>
    <row r="527" spans="1:71" ht="15" hidden="1" customHeight="1" x14ac:dyDescent="0.25">
      <c r="A527" s="643" t="s">
        <v>27</v>
      </c>
      <c r="B527" s="645" t="s">
        <v>28</v>
      </c>
      <c r="C527" s="645" t="s">
        <v>154</v>
      </c>
      <c r="D527" s="645" t="s">
        <v>30</v>
      </c>
      <c r="E527" s="635" t="s">
        <v>31</v>
      </c>
      <c r="F527" s="652" t="s">
        <v>32</v>
      </c>
      <c r="G527" s="639" t="s">
        <v>33</v>
      </c>
      <c r="H527" s="641" t="s">
        <v>34</v>
      </c>
      <c r="I527" s="639" t="s">
        <v>33</v>
      </c>
      <c r="J527" s="641" t="s">
        <v>34</v>
      </c>
      <c r="K527" s="639" t="s">
        <v>33</v>
      </c>
      <c r="L527" s="641" t="s">
        <v>34</v>
      </c>
      <c r="M527" s="639" t="s">
        <v>33</v>
      </c>
      <c r="N527" s="641" t="s">
        <v>34</v>
      </c>
      <c r="O527" s="639" t="s">
        <v>33</v>
      </c>
      <c r="P527" s="641" t="s">
        <v>34</v>
      </c>
      <c r="Q527" s="639" t="s">
        <v>33</v>
      </c>
      <c r="R527" s="641" t="s">
        <v>34</v>
      </c>
      <c r="S527" s="639" t="s">
        <v>33</v>
      </c>
      <c r="T527" s="641" t="s">
        <v>34</v>
      </c>
      <c r="U527" s="639" t="s">
        <v>33</v>
      </c>
      <c r="V527" s="641" t="s">
        <v>34</v>
      </c>
      <c r="W527" s="639" t="s">
        <v>33</v>
      </c>
      <c r="X527" s="641" t="s">
        <v>34</v>
      </c>
      <c r="Y527" s="639" t="s">
        <v>33</v>
      </c>
      <c r="Z527" s="641" t="s">
        <v>34</v>
      </c>
      <c r="AA527" s="639" t="s">
        <v>33</v>
      </c>
      <c r="AB527" s="641" t="s">
        <v>34</v>
      </c>
      <c r="AC527" s="639" t="s">
        <v>33</v>
      </c>
      <c r="AD527" s="641" t="s">
        <v>34</v>
      </c>
      <c r="AE527" s="639" t="s">
        <v>33</v>
      </c>
      <c r="AF527" s="641" t="s">
        <v>34</v>
      </c>
      <c r="AG527" s="639" t="s">
        <v>33</v>
      </c>
      <c r="AH527" s="641" t="s">
        <v>34</v>
      </c>
      <c r="AI527" s="639" t="s">
        <v>33</v>
      </c>
      <c r="AJ527" s="641" t="s">
        <v>34</v>
      </c>
      <c r="AK527" s="639" t="s">
        <v>33</v>
      </c>
      <c r="AL527" s="641" t="s">
        <v>34</v>
      </c>
      <c r="AM527" s="639" t="s">
        <v>33</v>
      </c>
      <c r="AN527" s="641" t="s">
        <v>34</v>
      </c>
      <c r="AO527" s="639" t="s">
        <v>33</v>
      </c>
      <c r="AP527" s="641" t="s">
        <v>34</v>
      </c>
      <c r="AQ527" s="633" t="s">
        <v>33</v>
      </c>
      <c r="AR527" s="635" t="s">
        <v>35</v>
      </c>
      <c r="AS527" s="637" t="s">
        <v>34</v>
      </c>
      <c r="AT527" s="633" t="s">
        <v>33</v>
      </c>
      <c r="AU527" s="635" t="s">
        <v>35</v>
      </c>
      <c r="AV527" s="637" t="s">
        <v>34</v>
      </c>
      <c r="AW527" s="633" t="s">
        <v>33</v>
      </c>
      <c r="AX527" s="635" t="s">
        <v>35</v>
      </c>
      <c r="AY527" s="637" t="s">
        <v>34</v>
      </c>
      <c r="AZ527" s="633" t="s">
        <v>33</v>
      </c>
      <c r="BA527" s="635" t="s">
        <v>35</v>
      </c>
      <c r="BB527" s="637" t="s">
        <v>34</v>
      </c>
      <c r="BC527" s="633" t="s">
        <v>33</v>
      </c>
      <c r="BD527" s="635" t="s">
        <v>35</v>
      </c>
      <c r="BE527" s="637" t="s">
        <v>34</v>
      </c>
      <c r="BF527" s="633" t="s">
        <v>33</v>
      </c>
      <c r="BG527" s="635" t="s">
        <v>35</v>
      </c>
      <c r="BH527" s="637" t="s">
        <v>34</v>
      </c>
      <c r="BI527" s="633" t="s">
        <v>33</v>
      </c>
      <c r="BJ527" s="635" t="s">
        <v>35</v>
      </c>
      <c r="BK527" s="637" t="s">
        <v>34</v>
      </c>
      <c r="BL527" s="633" t="s">
        <v>33</v>
      </c>
      <c r="BM527" s="635" t="s">
        <v>35</v>
      </c>
      <c r="BN527" s="637" t="s">
        <v>34</v>
      </c>
      <c r="BO527" s="633" t="s">
        <v>33</v>
      </c>
      <c r="BP527" s="635" t="s">
        <v>35</v>
      </c>
      <c r="BQ527" s="637" t="s">
        <v>34</v>
      </c>
      <c r="BR527" s="610" t="s">
        <v>33</v>
      </c>
      <c r="BS527" s="612" t="s">
        <v>36</v>
      </c>
    </row>
    <row r="528" spans="1:71" ht="15" hidden="1" customHeight="1" x14ac:dyDescent="0.25">
      <c r="A528" s="644"/>
      <c r="B528" s="646"/>
      <c r="C528" s="646"/>
      <c r="D528" s="646"/>
      <c r="E528" s="636"/>
      <c r="F528" s="648"/>
      <c r="G528" s="640"/>
      <c r="H528" s="642"/>
      <c r="I528" s="640"/>
      <c r="J528" s="642"/>
      <c r="K528" s="640"/>
      <c r="L528" s="642"/>
      <c r="M528" s="640"/>
      <c r="N528" s="642"/>
      <c r="O528" s="640"/>
      <c r="P528" s="642"/>
      <c r="Q528" s="640"/>
      <c r="R528" s="642"/>
      <c r="S528" s="640"/>
      <c r="T528" s="642"/>
      <c r="U528" s="640"/>
      <c r="V528" s="642"/>
      <c r="W528" s="640"/>
      <c r="X528" s="642"/>
      <c r="Y528" s="640"/>
      <c r="Z528" s="642"/>
      <c r="AA528" s="640"/>
      <c r="AB528" s="642"/>
      <c r="AC528" s="640"/>
      <c r="AD528" s="642"/>
      <c r="AE528" s="640"/>
      <c r="AF528" s="642"/>
      <c r="AG528" s="640"/>
      <c r="AH528" s="642"/>
      <c r="AI528" s="640"/>
      <c r="AJ528" s="642"/>
      <c r="AK528" s="640"/>
      <c r="AL528" s="642"/>
      <c r="AM528" s="640"/>
      <c r="AN528" s="642"/>
      <c r="AO528" s="640"/>
      <c r="AP528" s="642"/>
      <c r="AQ528" s="634"/>
      <c r="AR528" s="636"/>
      <c r="AS528" s="638"/>
      <c r="AT528" s="634"/>
      <c r="AU528" s="636"/>
      <c r="AV528" s="638"/>
      <c r="AW528" s="634"/>
      <c r="AX528" s="636"/>
      <c r="AY528" s="638"/>
      <c r="AZ528" s="634"/>
      <c r="BA528" s="636"/>
      <c r="BB528" s="638"/>
      <c r="BC528" s="634"/>
      <c r="BD528" s="636"/>
      <c r="BE528" s="638"/>
      <c r="BF528" s="634"/>
      <c r="BG528" s="636"/>
      <c r="BH528" s="638"/>
      <c r="BI528" s="634"/>
      <c r="BJ528" s="636"/>
      <c r="BK528" s="638"/>
      <c r="BL528" s="634"/>
      <c r="BM528" s="636"/>
      <c r="BN528" s="638"/>
      <c r="BO528" s="634"/>
      <c r="BP528" s="636"/>
      <c r="BQ528" s="638"/>
      <c r="BR528" s="611"/>
      <c r="BS528" s="613"/>
    </row>
    <row r="529" spans="1:71" ht="15" hidden="1" customHeight="1" x14ac:dyDescent="0.25">
      <c r="A529" s="614" t="s">
        <v>228</v>
      </c>
      <c r="B529" s="617">
        <v>1964</v>
      </c>
      <c r="C529" s="620">
        <v>3030</v>
      </c>
      <c r="D529" s="623" t="s">
        <v>229</v>
      </c>
      <c r="E529" s="626" t="s">
        <v>48</v>
      </c>
      <c r="F529" s="241" t="s">
        <v>41</v>
      </c>
      <c r="G529" s="208"/>
      <c r="H529" s="209" t="str">
        <f t="shared" ref="H529:H540" si="999">IF(G529&gt;0,G529,"")</f>
        <v/>
      </c>
      <c r="I529" s="208"/>
      <c r="J529" s="209" t="str">
        <f t="shared" ref="J529:J540" si="1000">IF(I529&gt;0,I529,"")</f>
        <v/>
      </c>
      <c r="K529" s="208"/>
      <c r="L529" s="209" t="str">
        <f t="shared" ref="L529:L540" si="1001">IF(K529&gt;0,K529,"")</f>
        <v/>
      </c>
      <c r="M529" s="208"/>
      <c r="N529" s="209" t="str">
        <f t="shared" ref="N529:N540" si="1002">IF(M529&gt;0,M529,"")</f>
        <v/>
      </c>
      <c r="O529" s="208"/>
      <c r="P529" s="209" t="str">
        <f t="shared" ref="P529:P540" si="1003">IF(O529&gt;0,O529,"")</f>
        <v/>
      </c>
      <c r="Q529" s="208"/>
      <c r="R529" s="209" t="str">
        <f t="shared" ref="R529:R540" si="1004">IF(Q529&gt;0,Q529,"")</f>
        <v/>
      </c>
      <c r="S529" s="208"/>
      <c r="T529" s="209" t="str">
        <f t="shared" ref="T529:T540" si="1005">IF(S529&gt;0,S529,"")</f>
        <v/>
      </c>
      <c r="U529" s="208"/>
      <c r="V529" s="209" t="str">
        <f t="shared" ref="V529:V540" si="1006">IF(U529&gt;0,U529,"")</f>
        <v/>
      </c>
      <c r="W529" s="208"/>
      <c r="X529" s="209" t="str">
        <f t="shared" ref="X529:X540" si="1007">IF(W529&gt;0,W529,"")</f>
        <v/>
      </c>
      <c r="Y529" s="208"/>
      <c r="Z529" s="209" t="str">
        <f t="shared" ref="Z529:Z540" si="1008">IF(Y529&gt;0,Y529,"")</f>
        <v/>
      </c>
      <c r="AA529" s="208"/>
      <c r="AB529" s="209" t="str">
        <f t="shared" ref="AB529:AB540" si="1009">IF(AA529&gt;0,AA529,"")</f>
        <v/>
      </c>
      <c r="AC529" s="208"/>
      <c r="AD529" s="209" t="str">
        <f t="shared" ref="AD529:AD540" si="1010">IF(AC529&gt;0,AC529,"")</f>
        <v/>
      </c>
      <c r="AE529" s="208"/>
      <c r="AF529" s="209" t="str">
        <f t="shared" ref="AF529:AF540" si="1011">IF(AE529&gt;0,AE529,"")</f>
        <v/>
      </c>
      <c r="AG529" s="208"/>
      <c r="AH529" s="209" t="str">
        <f t="shared" ref="AH529:AH540" si="1012">IF(AG529&gt;0,AG529,"")</f>
        <v/>
      </c>
      <c r="AI529" s="208"/>
      <c r="AJ529" s="209" t="str">
        <f t="shared" ref="AJ529:AJ540" si="1013">IF(AI529&gt;0,AI529,"")</f>
        <v/>
      </c>
      <c r="AK529" s="208"/>
      <c r="AL529" s="209" t="str">
        <f t="shared" ref="AL529:AL540" si="1014">IF(AK529&gt;0,AK529,"")</f>
        <v/>
      </c>
      <c r="AM529" s="208"/>
      <c r="AN529" s="209" t="str">
        <f t="shared" ref="AN529:AN540" si="1015">IF(AM529&gt;0,AM529,"")</f>
        <v/>
      </c>
      <c r="AO529" s="208"/>
      <c r="AP529" s="209" t="str">
        <f t="shared" ref="AP529:AP540" si="1016">IF(AO529&gt;0,AO529,"")</f>
        <v/>
      </c>
      <c r="AQ529" s="229"/>
      <c r="AR529" s="225">
        <f t="shared" ref="AR529:AR540" si="1017">AQ529-AS529</f>
        <v>0</v>
      </c>
      <c r="AS529" s="226"/>
      <c r="AT529" s="229"/>
      <c r="AU529" s="225">
        <f t="shared" ref="AU529:AU540" si="1018">AT529-AV529</f>
        <v>0</v>
      </c>
      <c r="AV529" s="226"/>
      <c r="AW529" s="229"/>
      <c r="AX529" s="225">
        <f t="shared" ref="AX529:AX540" si="1019">AW529-AY529</f>
        <v>0</v>
      </c>
      <c r="AY529" s="226"/>
      <c r="AZ529" s="229"/>
      <c r="BA529" s="225">
        <f t="shared" ref="BA529:BA540" si="1020">AZ529-BB529</f>
        <v>0</v>
      </c>
      <c r="BB529" s="226"/>
      <c r="BC529" s="229"/>
      <c r="BD529" s="225">
        <f t="shared" ref="BD529:BD540" si="1021">BC529-BE529</f>
        <v>0</v>
      </c>
      <c r="BE529" s="226"/>
      <c r="BF529" s="229"/>
      <c r="BG529" s="225">
        <f t="shared" ref="BG529:BG540" si="1022">BF529-BH529</f>
        <v>0</v>
      </c>
      <c r="BH529" s="226"/>
      <c r="BI529" s="229"/>
      <c r="BJ529" s="225">
        <f t="shared" ref="BJ529:BJ540" si="1023">BI529-BK529</f>
        <v>0</v>
      </c>
      <c r="BK529" s="226"/>
      <c r="BL529" s="229"/>
      <c r="BM529" s="225">
        <f t="shared" ref="BM529:BM540" si="1024">BL529-BN529</f>
        <v>0</v>
      </c>
      <c r="BN529" s="226"/>
      <c r="BO529" s="229"/>
      <c r="BP529" s="225">
        <f t="shared" ref="BP529:BP540" si="1025">BO529-BQ529</f>
        <v>0</v>
      </c>
      <c r="BQ529" s="226"/>
      <c r="BR529" s="249"/>
      <c r="BS529" s="213" t="s">
        <v>42</v>
      </c>
    </row>
    <row r="530" spans="1:71" ht="15" hidden="1" x14ac:dyDescent="0.25">
      <c r="A530" s="615"/>
      <c r="B530" s="618"/>
      <c r="C530" s="621"/>
      <c r="D530" s="624"/>
      <c r="E530" s="627"/>
      <c r="F530" s="242" t="s">
        <v>53</v>
      </c>
      <c r="G530" s="208"/>
      <c r="H530" s="214" t="str">
        <f t="shared" si="999"/>
        <v/>
      </c>
      <c r="I530" s="208"/>
      <c r="J530" s="214" t="str">
        <f t="shared" si="1000"/>
        <v/>
      </c>
      <c r="K530" s="208"/>
      <c r="L530" s="214" t="str">
        <f t="shared" si="1001"/>
        <v/>
      </c>
      <c r="M530" s="208"/>
      <c r="N530" s="214" t="str">
        <f t="shared" si="1002"/>
        <v/>
      </c>
      <c r="O530" s="208"/>
      <c r="P530" s="214" t="str">
        <f t="shared" si="1003"/>
        <v/>
      </c>
      <c r="Q530" s="208"/>
      <c r="R530" s="214" t="str">
        <f t="shared" si="1004"/>
        <v/>
      </c>
      <c r="S530" s="208"/>
      <c r="T530" s="214" t="str">
        <f t="shared" si="1005"/>
        <v/>
      </c>
      <c r="U530" s="208"/>
      <c r="V530" s="214" t="str">
        <f t="shared" si="1006"/>
        <v/>
      </c>
      <c r="W530" s="208"/>
      <c r="X530" s="214" t="str">
        <f t="shared" si="1007"/>
        <v/>
      </c>
      <c r="Y530" s="208"/>
      <c r="Z530" s="214" t="str">
        <f t="shared" si="1008"/>
        <v/>
      </c>
      <c r="AA530" s="208"/>
      <c r="AB530" s="214" t="str">
        <f t="shared" si="1009"/>
        <v/>
      </c>
      <c r="AC530" s="208"/>
      <c r="AD530" s="214" t="str">
        <f t="shared" si="1010"/>
        <v/>
      </c>
      <c r="AE530" s="208"/>
      <c r="AF530" s="214" t="str">
        <f t="shared" si="1011"/>
        <v/>
      </c>
      <c r="AG530" s="208"/>
      <c r="AH530" s="214" t="str">
        <f t="shared" si="1012"/>
        <v/>
      </c>
      <c r="AI530" s="208"/>
      <c r="AJ530" s="214" t="str">
        <f t="shared" si="1013"/>
        <v/>
      </c>
      <c r="AK530" s="208"/>
      <c r="AL530" s="214" t="str">
        <f t="shared" si="1014"/>
        <v/>
      </c>
      <c r="AM530" s="208"/>
      <c r="AN530" s="214" t="str">
        <f t="shared" si="1015"/>
        <v/>
      </c>
      <c r="AO530" s="208"/>
      <c r="AP530" s="214" t="str">
        <f t="shared" si="1016"/>
        <v/>
      </c>
      <c r="AQ530" s="229"/>
      <c r="AR530" s="227">
        <f t="shared" si="1017"/>
        <v>0</v>
      </c>
      <c r="AS530" s="228"/>
      <c r="AT530" s="229"/>
      <c r="AU530" s="227">
        <f t="shared" si="1018"/>
        <v>0</v>
      </c>
      <c r="AV530" s="228"/>
      <c r="AW530" s="229"/>
      <c r="AX530" s="227">
        <f t="shared" si="1019"/>
        <v>0</v>
      </c>
      <c r="AY530" s="228"/>
      <c r="AZ530" s="229"/>
      <c r="BA530" s="227">
        <f t="shared" si="1020"/>
        <v>0</v>
      </c>
      <c r="BB530" s="228"/>
      <c r="BC530" s="229"/>
      <c r="BD530" s="227">
        <f t="shared" si="1021"/>
        <v>0</v>
      </c>
      <c r="BE530" s="228"/>
      <c r="BF530" s="229"/>
      <c r="BG530" s="227">
        <f t="shared" si="1022"/>
        <v>0</v>
      </c>
      <c r="BH530" s="228"/>
      <c r="BI530" s="229"/>
      <c r="BJ530" s="227">
        <f t="shared" si="1023"/>
        <v>0</v>
      </c>
      <c r="BK530" s="228"/>
      <c r="BL530" s="229"/>
      <c r="BM530" s="227">
        <f t="shared" si="1024"/>
        <v>0</v>
      </c>
      <c r="BN530" s="228"/>
      <c r="BO530" s="229"/>
      <c r="BP530" s="227">
        <f t="shared" si="1025"/>
        <v>0</v>
      </c>
      <c r="BQ530" s="228"/>
      <c r="BR530" s="249"/>
      <c r="BS530" s="629">
        <f>SUM(AQ529:AQ540,AT529:AT540,AW529:AW540,AZ529:AZ540,BC529:BC540,BR529:BR540)+SUM(AO529:AO540,AM529:AM540,AK529:AK540,AI529:AI540,AG529:AG540,AE529:AE540,AC529:AC540,AA529:AA540,Y529:Y540,W529:W540,U529:U540,S529:S540,Q527,Q529:Q540,O529:O540,M529:M540,K529:K540,I529:I540,G529:G540,Q527)</f>
        <v>795872</v>
      </c>
    </row>
    <row r="531" spans="1:71" ht="15" hidden="1" x14ac:dyDescent="0.25">
      <c r="A531" s="615"/>
      <c r="B531" s="618"/>
      <c r="C531" s="621"/>
      <c r="D531" s="624"/>
      <c r="E531" s="627"/>
      <c r="F531" s="242" t="s">
        <v>54</v>
      </c>
      <c r="G531" s="208"/>
      <c r="H531" s="214" t="str">
        <f t="shared" si="999"/>
        <v/>
      </c>
      <c r="I531" s="208"/>
      <c r="J531" s="214" t="str">
        <f t="shared" si="1000"/>
        <v/>
      </c>
      <c r="K531" s="208"/>
      <c r="L531" s="214" t="str">
        <f t="shared" si="1001"/>
        <v/>
      </c>
      <c r="M531" s="208"/>
      <c r="N531" s="214" t="str">
        <f t="shared" si="1002"/>
        <v/>
      </c>
      <c r="O531" s="208"/>
      <c r="P531" s="214" t="str">
        <f t="shared" si="1003"/>
        <v/>
      </c>
      <c r="Q531" s="208"/>
      <c r="R531" s="214" t="str">
        <f t="shared" si="1004"/>
        <v/>
      </c>
      <c r="S531" s="208"/>
      <c r="T531" s="214" t="str">
        <f t="shared" si="1005"/>
        <v/>
      </c>
      <c r="U531" s="208"/>
      <c r="V531" s="214" t="str">
        <f t="shared" si="1006"/>
        <v/>
      </c>
      <c r="W531" s="208"/>
      <c r="X531" s="214" t="str">
        <f t="shared" si="1007"/>
        <v/>
      </c>
      <c r="Y531" s="208"/>
      <c r="Z531" s="214" t="str">
        <f t="shared" si="1008"/>
        <v/>
      </c>
      <c r="AA531" s="208"/>
      <c r="AB531" s="214" t="str">
        <f t="shared" si="1009"/>
        <v/>
      </c>
      <c r="AC531" s="208"/>
      <c r="AD531" s="214" t="str">
        <f t="shared" si="1010"/>
        <v/>
      </c>
      <c r="AE531" s="208"/>
      <c r="AF531" s="214" t="str">
        <f t="shared" si="1011"/>
        <v/>
      </c>
      <c r="AG531" s="208">
        <v>530000</v>
      </c>
      <c r="AH531" s="214">
        <f t="shared" si="1012"/>
        <v>530000</v>
      </c>
      <c r="AI531" s="208"/>
      <c r="AJ531" s="214" t="str">
        <f t="shared" si="1013"/>
        <v/>
      </c>
      <c r="AK531" s="208"/>
      <c r="AL531" s="214" t="str">
        <f t="shared" si="1014"/>
        <v/>
      </c>
      <c r="AM531" s="208"/>
      <c r="AN531" s="214" t="str">
        <f t="shared" si="1015"/>
        <v/>
      </c>
      <c r="AO531" s="208">
        <v>265872</v>
      </c>
      <c r="AP531" s="214">
        <f t="shared" si="1016"/>
        <v>265872</v>
      </c>
      <c r="AQ531" s="229"/>
      <c r="AR531" s="227">
        <f t="shared" si="1017"/>
        <v>0</v>
      </c>
      <c r="AS531" s="228"/>
      <c r="AT531" s="229"/>
      <c r="AU531" s="227">
        <f t="shared" si="1018"/>
        <v>0</v>
      </c>
      <c r="AV531" s="228"/>
      <c r="AW531" s="229"/>
      <c r="AX531" s="227">
        <f t="shared" si="1019"/>
        <v>0</v>
      </c>
      <c r="AY531" s="228"/>
      <c r="AZ531" s="229"/>
      <c r="BA531" s="227">
        <f t="shared" si="1020"/>
        <v>0</v>
      </c>
      <c r="BB531" s="228"/>
      <c r="BC531" s="229"/>
      <c r="BD531" s="227">
        <f t="shared" si="1021"/>
        <v>0</v>
      </c>
      <c r="BE531" s="228"/>
      <c r="BF531" s="229"/>
      <c r="BG531" s="227">
        <f t="shared" si="1022"/>
        <v>0</v>
      </c>
      <c r="BH531" s="228"/>
      <c r="BI531" s="229"/>
      <c r="BJ531" s="227">
        <f t="shared" si="1023"/>
        <v>0</v>
      </c>
      <c r="BK531" s="228"/>
      <c r="BL531" s="229"/>
      <c r="BM531" s="227">
        <f t="shared" si="1024"/>
        <v>0</v>
      </c>
      <c r="BN531" s="228"/>
      <c r="BO531" s="229"/>
      <c r="BP531" s="227">
        <f t="shared" si="1025"/>
        <v>0</v>
      </c>
      <c r="BQ531" s="228"/>
      <c r="BR531" s="249"/>
      <c r="BS531" s="629"/>
    </row>
    <row r="532" spans="1:71" ht="15" hidden="1" x14ac:dyDescent="0.25">
      <c r="A532" s="615"/>
      <c r="B532" s="618"/>
      <c r="C532" s="621"/>
      <c r="D532" s="624"/>
      <c r="E532" s="627"/>
      <c r="F532" s="242" t="s">
        <v>55</v>
      </c>
      <c r="G532" s="208"/>
      <c r="H532" s="217" t="str">
        <f t="shared" si="999"/>
        <v/>
      </c>
      <c r="I532" s="208"/>
      <c r="J532" s="217" t="str">
        <f t="shared" si="1000"/>
        <v/>
      </c>
      <c r="K532" s="208"/>
      <c r="L532" s="217" t="str">
        <f t="shared" si="1001"/>
        <v/>
      </c>
      <c r="M532" s="208"/>
      <c r="N532" s="217" t="str">
        <f t="shared" si="1002"/>
        <v/>
      </c>
      <c r="O532" s="208"/>
      <c r="P532" s="217" t="str">
        <f t="shared" si="1003"/>
        <v/>
      </c>
      <c r="Q532" s="208"/>
      <c r="R532" s="217" t="str">
        <f t="shared" si="1004"/>
        <v/>
      </c>
      <c r="S532" s="208"/>
      <c r="T532" s="217" t="str">
        <f t="shared" si="1005"/>
        <v/>
      </c>
      <c r="U532" s="208"/>
      <c r="V532" s="217" t="str">
        <f t="shared" si="1006"/>
        <v/>
      </c>
      <c r="W532" s="208"/>
      <c r="X532" s="217" t="str">
        <f t="shared" si="1007"/>
        <v/>
      </c>
      <c r="Y532" s="208"/>
      <c r="Z532" s="217" t="str">
        <f t="shared" si="1008"/>
        <v/>
      </c>
      <c r="AA532" s="208"/>
      <c r="AB532" s="217" t="str">
        <f t="shared" si="1009"/>
        <v/>
      </c>
      <c r="AC532" s="208"/>
      <c r="AD532" s="217" t="str">
        <f t="shared" si="1010"/>
        <v/>
      </c>
      <c r="AE532" s="208"/>
      <c r="AF532" s="217" t="str">
        <f t="shared" si="1011"/>
        <v/>
      </c>
      <c r="AG532" s="208"/>
      <c r="AH532" s="217" t="str">
        <f t="shared" si="1012"/>
        <v/>
      </c>
      <c r="AI532" s="208"/>
      <c r="AJ532" s="217" t="str">
        <f t="shared" si="1013"/>
        <v/>
      </c>
      <c r="AK532" s="208"/>
      <c r="AL532" s="217" t="str">
        <f t="shared" si="1014"/>
        <v/>
      </c>
      <c r="AM532" s="208"/>
      <c r="AN532" s="217" t="str">
        <f t="shared" si="1015"/>
        <v/>
      </c>
      <c r="AO532" s="208"/>
      <c r="AP532" s="217" t="str">
        <f t="shared" si="1016"/>
        <v/>
      </c>
      <c r="AQ532" s="229"/>
      <c r="AR532" s="227">
        <f t="shared" si="1017"/>
        <v>0</v>
      </c>
      <c r="AS532" s="228"/>
      <c r="AT532" s="229"/>
      <c r="AU532" s="227">
        <f t="shared" si="1018"/>
        <v>0</v>
      </c>
      <c r="AV532" s="228"/>
      <c r="AW532" s="229"/>
      <c r="AX532" s="227">
        <f t="shared" si="1019"/>
        <v>0</v>
      </c>
      <c r="AY532" s="228"/>
      <c r="AZ532" s="229"/>
      <c r="BA532" s="227">
        <f t="shared" si="1020"/>
        <v>0</v>
      </c>
      <c r="BB532" s="228"/>
      <c r="BC532" s="229"/>
      <c r="BD532" s="227">
        <f t="shared" si="1021"/>
        <v>0</v>
      </c>
      <c r="BE532" s="228"/>
      <c r="BF532" s="229"/>
      <c r="BG532" s="227">
        <f t="shared" si="1022"/>
        <v>0</v>
      </c>
      <c r="BH532" s="228"/>
      <c r="BI532" s="229"/>
      <c r="BJ532" s="227">
        <f t="shared" si="1023"/>
        <v>0</v>
      </c>
      <c r="BK532" s="228"/>
      <c r="BL532" s="229"/>
      <c r="BM532" s="227">
        <f t="shared" si="1024"/>
        <v>0</v>
      </c>
      <c r="BN532" s="228"/>
      <c r="BO532" s="229"/>
      <c r="BP532" s="227">
        <f t="shared" si="1025"/>
        <v>0</v>
      </c>
      <c r="BQ532" s="228"/>
      <c r="BR532" s="249"/>
      <c r="BS532" s="218" t="s">
        <v>43</v>
      </c>
    </row>
    <row r="533" spans="1:71" ht="15" hidden="1" x14ac:dyDescent="0.25">
      <c r="A533" s="615"/>
      <c r="B533" s="618"/>
      <c r="C533" s="621"/>
      <c r="D533" s="624"/>
      <c r="E533" s="627"/>
      <c r="F533" s="242" t="s">
        <v>56</v>
      </c>
      <c r="G533" s="208"/>
      <c r="H533" s="217" t="str">
        <f t="shared" si="999"/>
        <v/>
      </c>
      <c r="I533" s="208"/>
      <c r="J533" s="217" t="str">
        <f t="shared" si="1000"/>
        <v/>
      </c>
      <c r="K533" s="208"/>
      <c r="L533" s="217" t="str">
        <f t="shared" si="1001"/>
        <v/>
      </c>
      <c r="M533" s="208"/>
      <c r="N533" s="217" t="str">
        <f t="shared" si="1002"/>
        <v/>
      </c>
      <c r="O533" s="208"/>
      <c r="P533" s="217" t="str">
        <f t="shared" si="1003"/>
        <v/>
      </c>
      <c r="Q533" s="208"/>
      <c r="R533" s="217" t="str">
        <f t="shared" si="1004"/>
        <v/>
      </c>
      <c r="S533" s="208"/>
      <c r="T533" s="217" t="str">
        <f t="shared" si="1005"/>
        <v/>
      </c>
      <c r="U533" s="208"/>
      <c r="V533" s="217" t="str">
        <f t="shared" si="1006"/>
        <v/>
      </c>
      <c r="W533" s="208"/>
      <c r="X533" s="217" t="str">
        <f t="shared" si="1007"/>
        <v/>
      </c>
      <c r="Y533" s="208"/>
      <c r="Z533" s="217" t="str">
        <f t="shared" si="1008"/>
        <v/>
      </c>
      <c r="AA533" s="208"/>
      <c r="AB533" s="217" t="str">
        <f t="shared" si="1009"/>
        <v/>
      </c>
      <c r="AC533" s="208"/>
      <c r="AD533" s="217" t="str">
        <f t="shared" si="1010"/>
        <v/>
      </c>
      <c r="AE533" s="208"/>
      <c r="AF533" s="217" t="str">
        <f t="shared" si="1011"/>
        <v/>
      </c>
      <c r="AG533" s="208"/>
      <c r="AH533" s="217" t="str">
        <f t="shared" si="1012"/>
        <v/>
      </c>
      <c r="AI533" s="208"/>
      <c r="AJ533" s="217" t="str">
        <f t="shared" si="1013"/>
        <v/>
      </c>
      <c r="AK533" s="208"/>
      <c r="AL533" s="217" t="str">
        <f t="shared" si="1014"/>
        <v/>
      </c>
      <c r="AM533" s="208"/>
      <c r="AN533" s="217" t="str">
        <f t="shared" si="1015"/>
        <v/>
      </c>
      <c r="AO533" s="208"/>
      <c r="AP533" s="217" t="str">
        <f t="shared" si="1016"/>
        <v/>
      </c>
      <c r="AQ533" s="229"/>
      <c r="AR533" s="227">
        <f t="shared" si="1017"/>
        <v>0</v>
      </c>
      <c r="AS533" s="228"/>
      <c r="AT533" s="229"/>
      <c r="AU533" s="227">
        <f t="shared" si="1018"/>
        <v>0</v>
      </c>
      <c r="AV533" s="228"/>
      <c r="AW533" s="229"/>
      <c r="AX533" s="227">
        <f t="shared" si="1019"/>
        <v>0</v>
      </c>
      <c r="AY533" s="228"/>
      <c r="AZ533" s="229"/>
      <c r="BA533" s="227">
        <f t="shared" si="1020"/>
        <v>0</v>
      </c>
      <c r="BB533" s="228"/>
      <c r="BC533" s="229"/>
      <c r="BD533" s="227">
        <f t="shared" si="1021"/>
        <v>0</v>
      </c>
      <c r="BE533" s="228"/>
      <c r="BF533" s="229"/>
      <c r="BG533" s="227">
        <f t="shared" si="1022"/>
        <v>0</v>
      </c>
      <c r="BH533" s="228"/>
      <c r="BI533" s="229"/>
      <c r="BJ533" s="227">
        <f t="shared" si="1023"/>
        <v>0</v>
      </c>
      <c r="BK533" s="228"/>
      <c r="BL533" s="229"/>
      <c r="BM533" s="227">
        <f t="shared" si="1024"/>
        <v>0</v>
      </c>
      <c r="BN533" s="228"/>
      <c r="BO533" s="229"/>
      <c r="BP533" s="227">
        <f t="shared" si="1025"/>
        <v>0</v>
      </c>
      <c r="BQ533" s="228"/>
      <c r="BR533" s="249"/>
      <c r="BS533" s="629">
        <f>SUM(AR529:AR540,AU529:AU540,AX529:AX540,BA529:BA540,BD529:BD540)</f>
        <v>0</v>
      </c>
    </row>
    <row r="534" spans="1:71" ht="15" hidden="1" x14ac:dyDescent="0.25">
      <c r="A534" s="615"/>
      <c r="B534" s="618"/>
      <c r="C534" s="621"/>
      <c r="D534" s="624"/>
      <c r="E534" s="627"/>
      <c r="F534" s="242" t="s">
        <v>57</v>
      </c>
      <c r="G534" s="208"/>
      <c r="H534" s="214" t="str">
        <f t="shared" si="999"/>
        <v/>
      </c>
      <c r="I534" s="208"/>
      <c r="J534" s="214" t="str">
        <f t="shared" si="1000"/>
        <v/>
      </c>
      <c r="K534" s="208"/>
      <c r="L534" s="214" t="str">
        <f t="shared" si="1001"/>
        <v/>
      </c>
      <c r="M534" s="208"/>
      <c r="N534" s="214" t="str">
        <f t="shared" si="1002"/>
        <v/>
      </c>
      <c r="O534" s="208"/>
      <c r="P534" s="214" t="str">
        <f t="shared" si="1003"/>
        <v/>
      </c>
      <c r="Q534" s="208"/>
      <c r="R534" s="214" t="str">
        <f t="shared" si="1004"/>
        <v/>
      </c>
      <c r="S534" s="208"/>
      <c r="T534" s="214" t="str">
        <f t="shared" si="1005"/>
        <v/>
      </c>
      <c r="U534" s="208"/>
      <c r="V534" s="214" t="str">
        <f t="shared" si="1006"/>
        <v/>
      </c>
      <c r="W534" s="208"/>
      <c r="X534" s="214" t="str">
        <f t="shared" si="1007"/>
        <v/>
      </c>
      <c r="Y534" s="208"/>
      <c r="Z534" s="214" t="str">
        <f t="shared" si="1008"/>
        <v/>
      </c>
      <c r="AA534" s="208"/>
      <c r="AB534" s="214" t="str">
        <f t="shared" si="1009"/>
        <v/>
      </c>
      <c r="AC534" s="208"/>
      <c r="AD534" s="214" t="str">
        <f t="shared" si="1010"/>
        <v/>
      </c>
      <c r="AE534" s="208"/>
      <c r="AF534" s="214" t="str">
        <f t="shared" si="1011"/>
        <v/>
      </c>
      <c r="AG534" s="208"/>
      <c r="AH534" s="214" t="str">
        <f t="shared" si="1012"/>
        <v/>
      </c>
      <c r="AI534" s="208"/>
      <c r="AJ534" s="214" t="str">
        <f t="shared" si="1013"/>
        <v/>
      </c>
      <c r="AK534" s="208"/>
      <c r="AL534" s="214" t="str">
        <f t="shared" si="1014"/>
        <v/>
      </c>
      <c r="AM534" s="208"/>
      <c r="AN534" s="214" t="str">
        <f t="shared" si="1015"/>
        <v/>
      </c>
      <c r="AO534" s="208"/>
      <c r="AP534" s="214" t="str">
        <f t="shared" si="1016"/>
        <v/>
      </c>
      <c r="AQ534" s="229"/>
      <c r="AR534" s="227">
        <f t="shared" si="1017"/>
        <v>0</v>
      </c>
      <c r="AS534" s="228"/>
      <c r="AT534" s="229"/>
      <c r="AU534" s="227">
        <f t="shared" si="1018"/>
        <v>0</v>
      </c>
      <c r="AV534" s="228"/>
      <c r="AW534" s="229"/>
      <c r="AX534" s="227">
        <f t="shared" si="1019"/>
        <v>0</v>
      </c>
      <c r="AY534" s="228"/>
      <c r="AZ534" s="229"/>
      <c r="BA534" s="227">
        <f t="shared" si="1020"/>
        <v>0</v>
      </c>
      <c r="BB534" s="228"/>
      <c r="BC534" s="229"/>
      <c r="BD534" s="227">
        <f t="shared" si="1021"/>
        <v>0</v>
      </c>
      <c r="BE534" s="228"/>
      <c r="BF534" s="229"/>
      <c r="BG534" s="227">
        <f t="shared" si="1022"/>
        <v>0</v>
      </c>
      <c r="BH534" s="228"/>
      <c r="BI534" s="229"/>
      <c r="BJ534" s="227">
        <f t="shared" si="1023"/>
        <v>0</v>
      </c>
      <c r="BK534" s="228"/>
      <c r="BL534" s="229"/>
      <c r="BM534" s="227">
        <f t="shared" si="1024"/>
        <v>0</v>
      </c>
      <c r="BN534" s="228"/>
      <c r="BO534" s="229"/>
      <c r="BP534" s="227">
        <f t="shared" si="1025"/>
        <v>0</v>
      </c>
      <c r="BQ534" s="228"/>
      <c r="BR534" s="249"/>
      <c r="BS534" s="630"/>
    </row>
    <row r="535" spans="1:71" ht="15" hidden="1" x14ac:dyDescent="0.25">
      <c r="A535" s="615"/>
      <c r="B535" s="618"/>
      <c r="C535" s="621"/>
      <c r="D535" s="624"/>
      <c r="E535" s="627"/>
      <c r="F535" s="242" t="s">
        <v>58</v>
      </c>
      <c r="G535" s="208"/>
      <c r="H535" s="214" t="str">
        <f t="shared" si="999"/>
        <v/>
      </c>
      <c r="I535" s="208"/>
      <c r="J535" s="214" t="str">
        <f t="shared" si="1000"/>
        <v/>
      </c>
      <c r="K535" s="208"/>
      <c r="L535" s="214" t="str">
        <f t="shared" si="1001"/>
        <v/>
      </c>
      <c r="M535" s="208"/>
      <c r="N535" s="214" t="str">
        <f t="shared" si="1002"/>
        <v/>
      </c>
      <c r="O535" s="208"/>
      <c r="P535" s="214" t="str">
        <f t="shared" si="1003"/>
        <v/>
      </c>
      <c r="Q535" s="208"/>
      <c r="R535" s="214" t="str">
        <f t="shared" si="1004"/>
        <v/>
      </c>
      <c r="S535" s="208"/>
      <c r="T535" s="214" t="str">
        <f t="shared" si="1005"/>
        <v/>
      </c>
      <c r="U535" s="208"/>
      <c r="V535" s="214" t="str">
        <f t="shared" si="1006"/>
        <v/>
      </c>
      <c r="W535" s="208"/>
      <c r="X535" s="214" t="str">
        <f t="shared" si="1007"/>
        <v/>
      </c>
      <c r="Y535" s="208"/>
      <c r="Z535" s="214" t="str">
        <f t="shared" si="1008"/>
        <v/>
      </c>
      <c r="AA535" s="208"/>
      <c r="AB535" s="214" t="str">
        <f t="shared" si="1009"/>
        <v/>
      </c>
      <c r="AC535" s="208"/>
      <c r="AD535" s="214" t="str">
        <f t="shared" si="1010"/>
        <v/>
      </c>
      <c r="AE535" s="208"/>
      <c r="AF535" s="214" t="str">
        <f t="shared" si="1011"/>
        <v/>
      </c>
      <c r="AG535" s="208"/>
      <c r="AH535" s="214" t="str">
        <f t="shared" si="1012"/>
        <v/>
      </c>
      <c r="AI535" s="208"/>
      <c r="AJ535" s="214" t="str">
        <f t="shared" si="1013"/>
        <v/>
      </c>
      <c r="AK535" s="208"/>
      <c r="AL535" s="214" t="str">
        <f t="shared" si="1014"/>
        <v/>
      </c>
      <c r="AM535" s="208"/>
      <c r="AN535" s="214" t="str">
        <f t="shared" si="1015"/>
        <v/>
      </c>
      <c r="AO535" s="208"/>
      <c r="AP535" s="214" t="str">
        <f t="shared" si="1016"/>
        <v/>
      </c>
      <c r="AQ535" s="229"/>
      <c r="AR535" s="227">
        <f t="shared" si="1017"/>
        <v>0</v>
      </c>
      <c r="AS535" s="228"/>
      <c r="AT535" s="229"/>
      <c r="AU535" s="227">
        <f t="shared" si="1018"/>
        <v>0</v>
      </c>
      <c r="AV535" s="228"/>
      <c r="AW535" s="229"/>
      <c r="AX535" s="227">
        <f t="shared" si="1019"/>
        <v>0</v>
      </c>
      <c r="AY535" s="228"/>
      <c r="AZ535" s="229"/>
      <c r="BA535" s="227">
        <f t="shared" si="1020"/>
        <v>0</v>
      </c>
      <c r="BB535" s="228"/>
      <c r="BC535" s="229"/>
      <c r="BD535" s="227">
        <f t="shared" si="1021"/>
        <v>0</v>
      </c>
      <c r="BE535" s="228"/>
      <c r="BF535" s="229"/>
      <c r="BG535" s="227">
        <f t="shared" si="1022"/>
        <v>0</v>
      </c>
      <c r="BH535" s="228"/>
      <c r="BI535" s="229"/>
      <c r="BJ535" s="227">
        <f t="shared" si="1023"/>
        <v>0</v>
      </c>
      <c r="BK535" s="228"/>
      <c r="BL535" s="229"/>
      <c r="BM535" s="227">
        <f t="shared" si="1024"/>
        <v>0</v>
      </c>
      <c r="BN535" s="228"/>
      <c r="BO535" s="229"/>
      <c r="BP535" s="227">
        <f t="shared" si="1025"/>
        <v>0</v>
      </c>
      <c r="BQ535" s="228"/>
      <c r="BR535" s="249"/>
      <c r="BS535" s="218" t="s">
        <v>44</v>
      </c>
    </row>
    <row r="536" spans="1:71" ht="15" hidden="1" x14ac:dyDescent="0.25">
      <c r="A536" s="615"/>
      <c r="B536" s="618"/>
      <c r="C536" s="621"/>
      <c r="D536" s="624"/>
      <c r="E536" s="627"/>
      <c r="F536" s="242" t="s">
        <v>59</v>
      </c>
      <c r="G536" s="208"/>
      <c r="H536" s="214" t="str">
        <f t="shared" si="999"/>
        <v/>
      </c>
      <c r="I536" s="208"/>
      <c r="J536" s="214" t="str">
        <f t="shared" si="1000"/>
        <v/>
      </c>
      <c r="K536" s="208"/>
      <c r="L536" s="214" t="str">
        <f t="shared" si="1001"/>
        <v/>
      </c>
      <c r="M536" s="208"/>
      <c r="N536" s="214" t="str">
        <f t="shared" si="1002"/>
        <v/>
      </c>
      <c r="O536" s="208"/>
      <c r="P536" s="214" t="str">
        <f t="shared" si="1003"/>
        <v/>
      </c>
      <c r="Q536" s="208"/>
      <c r="R536" s="214" t="str">
        <f t="shared" si="1004"/>
        <v/>
      </c>
      <c r="S536" s="208"/>
      <c r="T536" s="214" t="str">
        <f t="shared" si="1005"/>
        <v/>
      </c>
      <c r="U536" s="208"/>
      <c r="V536" s="214" t="str">
        <f t="shared" si="1006"/>
        <v/>
      </c>
      <c r="W536" s="208"/>
      <c r="X536" s="214" t="str">
        <f t="shared" si="1007"/>
        <v/>
      </c>
      <c r="Y536" s="208"/>
      <c r="Z536" s="214" t="str">
        <f t="shared" si="1008"/>
        <v/>
      </c>
      <c r="AA536" s="208"/>
      <c r="AB536" s="214" t="str">
        <f t="shared" si="1009"/>
        <v/>
      </c>
      <c r="AC536" s="208"/>
      <c r="AD536" s="214" t="str">
        <f t="shared" si="1010"/>
        <v/>
      </c>
      <c r="AE536" s="208"/>
      <c r="AF536" s="214" t="str">
        <f t="shared" si="1011"/>
        <v/>
      </c>
      <c r="AG536" s="208"/>
      <c r="AH536" s="214" t="str">
        <f t="shared" si="1012"/>
        <v/>
      </c>
      <c r="AI536" s="208"/>
      <c r="AJ536" s="214" t="str">
        <f t="shared" si="1013"/>
        <v/>
      </c>
      <c r="AK536" s="208"/>
      <c r="AL536" s="214" t="str">
        <f t="shared" si="1014"/>
        <v/>
      </c>
      <c r="AM536" s="208"/>
      <c r="AN536" s="214" t="str">
        <f t="shared" si="1015"/>
        <v/>
      </c>
      <c r="AO536" s="208"/>
      <c r="AP536" s="214" t="str">
        <f t="shared" si="1016"/>
        <v/>
      </c>
      <c r="AQ536" s="229"/>
      <c r="AR536" s="227">
        <f t="shared" si="1017"/>
        <v>0</v>
      </c>
      <c r="AS536" s="228"/>
      <c r="AT536" s="229"/>
      <c r="AU536" s="227">
        <f t="shared" si="1018"/>
        <v>0</v>
      </c>
      <c r="AV536" s="228"/>
      <c r="AW536" s="229"/>
      <c r="AX536" s="227">
        <f t="shared" si="1019"/>
        <v>0</v>
      </c>
      <c r="AY536" s="228"/>
      <c r="AZ536" s="229"/>
      <c r="BA536" s="227">
        <f t="shared" si="1020"/>
        <v>0</v>
      </c>
      <c r="BB536" s="228"/>
      <c r="BC536" s="229"/>
      <c r="BD536" s="227">
        <f t="shared" si="1021"/>
        <v>0</v>
      </c>
      <c r="BE536" s="228"/>
      <c r="BF536" s="229"/>
      <c r="BG536" s="227">
        <f t="shared" si="1022"/>
        <v>0</v>
      </c>
      <c r="BH536" s="228"/>
      <c r="BI536" s="229"/>
      <c r="BJ536" s="227">
        <f t="shared" si="1023"/>
        <v>0</v>
      </c>
      <c r="BK536" s="228"/>
      <c r="BL536" s="229"/>
      <c r="BM536" s="227">
        <f t="shared" si="1024"/>
        <v>0</v>
      </c>
      <c r="BN536" s="228"/>
      <c r="BO536" s="229"/>
      <c r="BP536" s="227">
        <f t="shared" si="1025"/>
        <v>0</v>
      </c>
      <c r="BQ536" s="228"/>
      <c r="BR536" s="249"/>
      <c r="BS536" s="629">
        <f>SUM(AS529:AS540,AV529:AV540,AY529:AY540,BB529:BB540,BE529:BE540)+SUM(AP529:AP540,AN529:AN540,AL529:AL540,AJ529:AJ540,AH529:AH540,AF529:AF540,AD529:AD540,AB529:AB540,Z529:Z540,X529:X540,V529:V540,T529:T540,R529:R540,P529:P540,N529:N540,L529:L540,J529:J540,H529:H540)</f>
        <v>795872</v>
      </c>
    </row>
    <row r="537" spans="1:71" ht="15" hidden="1" x14ac:dyDescent="0.25">
      <c r="A537" s="615"/>
      <c r="B537" s="618"/>
      <c r="C537" s="621"/>
      <c r="D537" s="624"/>
      <c r="E537" s="627"/>
      <c r="F537" s="242" t="s">
        <v>60</v>
      </c>
      <c r="G537" s="208"/>
      <c r="H537" s="214" t="str">
        <f t="shared" si="999"/>
        <v/>
      </c>
      <c r="I537" s="208"/>
      <c r="J537" s="214" t="str">
        <f t="shared" si="1000"/>
        <v/>
      </c>
      <c r="K537" s="208"/>
      <c r="L537" s="214" t="str">
        <f t="shared" si="1001"/>
        <v/>
      </c>
      <c r="M537" s="208"/>
      <c r="N537" s="214" t="str">
        <f t="shared" si="1002"/>
        <v/>
      </c>
      <c r="O537" s="208"/>
      <c r="P537" s="214" t="str">
        <f t="shared" si="1003"/>
        <v/>
      </c>
      <c r="Q537" s="208"/>
      <c r="R537" s="214" t="str">
        <f t="shared" si="1004"/>
        <v/>
      </c>
      <c r="S537" s="208"/>
      <c r="T537" s="214" t="str">
        <f t="shared" si="1005"/>
        <v/>
      </c>
      <c r="U537" s="208"/>
      <c r="V537" s="214" t="str">
        <f t="shared" si="1006"/>
        <v/>
      </c>
      <c r="W537" s="208"/>
      <c r="X537" s="214" t="str">
        <f t="shared" si="1007"/>
        <v/>
      </c>
      <c r="Y537" s="208"/>
      <c r="Z537" s="214" t="str">
        <f t="shared" si="1008"/>
        <v/>
      </c>
      <c r="AA537" s="208"/>
      <c r="AB537" s="214" t="str">
        <f t="shared" si="1009"/>
        <v/>
      </c>
      <c r="AC537" s="208"/>
      <c r="AD537" s="214" t="str">
        <f t="shared" si="1010"/>
        <v/>
      </c>
      <c r="AE537" s="208"/>
      <c r="AF537" s="214" t="str">
        <f t="shared" si="1011"/>
        <v/>
      </c>
      <c r="AG537" s="208"/>
      <c r="AH537" s="214" t="str">
        <f t="shared" si="1012"/>
        <v/>
      </c>
      <c r="AI537" s="208"/>
      <c r="AJ537" s="214" t="str">
        <f t="shared" si="1013"/>
        <v/>
      </c>
      <c r="AK537" s="208"/>
      <c r="AL537" s="214" t="str">
        <f t="shared" si="1014"/>
        <v/>
      </c>
      <c r="AM537" s="208"/>
      <c r="AN537" s="214" t="str">
        <f t="shared" si="1015"/>
        <v/>
      </c>
      <c r="AO537" s="208"/>
      <c r="AP537" s="214" t="str">
        <f t="shared" si="1016"/>
        <v/>
      </c>
      <c r="AQ537" s="229"/>
      <c r="AR537" s="227">
        <f t="shared" si="1017"/>
        <v>0</v>
      </c>
      <c r="AS537" s="228"/>
      <c r="AT537" s="229"/>
      <c r="AU537" s="227">
        <f t="shared" si="1018"/>
        <v>0</v>
      </c>
      <c r="AV537" s="228"/>
      <c r="AW537" s="229"/>
      <c r="AX537" s="227">
        <f t="shared" si="1019"/>
        <v>0</v>
      </c>
      <c r="AY537" s="228"/>
      <c r="AZ537" s="229"/>
      <c r="BA537" s="227">
        <f t="shared" si="1020"/>
        <v>0</v>
      </c>
      <c r="BB537" s="228"/>
      <c r="BC537" s="229"/>
      <c r="BD537" s="227">
        <f t="shared" si="1021"/>
        <v>0</v>
      </c>
      <c r="BE537" s="228"/>
      <c r="BF537" s="229"/>
      <c r="BG537" s="227">
        <f t="shared" si="1022"/>
        <v>0</v>
      </c>
      <c r="BH537" s="228"/>
      <c r="BI537" s="229"/>
      <c r="BJ537" s="227">
        <f t="shared" si="1023"/>
        <v>0</v>
      </c>
      <c r="BK537" s="228"/>
      <c r="BL537" s="229"/>
      <c r="BM537" s="227">
        <f t="shared" si="1024"/>
        <v>0</v>
      </c>
      <c r="BN537" s="228"/>
      <c r="BO537" s="229"/>
      <c r="BP537" s="227">
        <f t="shared" si="1025"/>
        <v>0</v>
      </c>
      <c r="BQ537" s="228"/>
      <c r="BR537" s="249"/>
      <c r="BS537" s="629"/>
    </row>
    <row r="538" spans="1:71" ht="15" hidden="1" x14ac:dyDescent="0.25">
      <c r="A538" s="615"/>
      <c r="B538" s="618"/>
      <c r="C538" s="621"/>
      <c r="D538" s="624"/>
      <c r="E538" s="627"/>
      <c r="F538" s="242" t="s">
        <v>61</v>
      </c>
      <c r="G538" s="208"/>
      <c r="H538" s="217" t="str">
        <f t="shared" si="999"/>
        <v/>
      </c>
      <c r="I538" s="208"/>
      <c r="J538" s="217" t="str">
        <f t="shared" si="1000"/>
        <v/>
      </c>
      <c r="K538" s="208"/>
      <c r="L538" s="217" t="str">
        <f t="shared" si="1001"/>
        <v/>
      </c>
      <c r="M538" s="208"/>
      <c r="N538" s="217" t="str">
        <f t="shared" si="1002"/>
        <v/>
      </c>
      <c r="O538" s="208"/>
      <c r="P538" s="217" t="str">
        <f t="shared" si="1003"/>
        <v/>
      </c>
      <c r="Q538" s="208"/>
      <c r="R538" s="217" t="str">
        <f t="shared" si="1004"/>
        <v/>
      </c>
      <c r="S538" s="208"/>
      <c r="T538" s="217" t="str">
        <f t="shared" si="1005"/>
        <v/>
      </c>
      <c r="U538" s="208"/>
      <c r="V538" s="217" t="str">
        <f t="shared" si="1006"/>
        <v/>
      </c>
      <c r="W538" s="208"/>
      <c r="X538" s="217" t="str">
        <f t="shared" si="1007"/>
        <v/>
      </c>
      <c r="Y538" s="208"/>
      <c r="Z538" s="217" t="str">
        <f t="shared" si="1008"/>
        <v/>
      </c>
      <c r="AA538" s="208"/>
      <c r="AB538" s="217" t="str">
        <f t="shared" si="1009"/>
        <v/>
      </c>
      <c r="AC538" s="208"/>
      <c r="AD538" s="217" t="str">
        <f t="shared" si="1010"/>
        <v/>
      </c>
      <c r="AE538" s="208"/>
      <c r="AF538" s="217" t="str">
        <f t="shared" si="1011"/>
        <v/>
      </c>
      <c r="AG538" s="208"/>
      <c r="AH538" s="217" t="str">
        <f t="shared" si="1012"/>
        <v/>
      </c>
      <c r="AI538" s="208"/>
      <c r="AJ538" s="217" t="str">
        <f t="shared" si="1013"/>
        <v/>
      </c>
      <c r="AK538" s="208"/>
      <c r="AL538" s="217" t="str">
        <f t="shared" si="1014"/>
        <v/>
      </c>
      <c r="AM538" s="208"/>
      <c r="AN538" s="217" t="str">
        <f t="shared" si="1015"/>
        <v/>
      </c>
      <c r="AO538" s="208"/>
      <c r="AP538" s="217" t="str">
        <f t="shared" si="1016"/>
        <v/>
      </c>
      <c r="AQ538" s="229"/>
      <c r="AR538" s="227">
        <f t="shared" si="1017"/>
        <v>0</v>
      </c>
      <c r="AS538" s="228"/>
      <c r="AT538" s="229"/>
      <c r="AU538" s="227">
        <f t="shared" si="1018"/>
        <v>0</v>
      </c>
      <c r="AV538" s="228"/>
      <c r="AW538" s="229"/>
      <c r="AX538" s="227">
        <f t="shared" si="1019"/>
        <v>0</v>
      </c>
      <c r="AY538" s="228"/>
      <c r="AZ538" s="229"/>
      <c r="BA538" s="227">
        <f t="shared" si="1020"/>
        <v>0</v>
      </c>
      <c r="BB538" s="228"/>
      <c r="BC538" s="229"/>
      <c r="BD538" s="227">
        <f t="shared" si="1021"/>
        <v>0</v>
      </c>
      <c r="BE538" s="228"/>
      <c r="BF538" s="229"/>
      <c r="BG538" s="227">
        <f t="shared" si="1022"/>
        <v>0</v>
      </c>
      <c r="BH538" s="228"/>
      <c r="BI538" s="229"/>
      <c r="BJ538" s="227">
        <f t="shared" si="1023"/>
        <v>0</v>
      </c>
      <c r="BK538" s="228"/>
      <c r="BL538" s="229"/>
      <c r="BM538" s="227">
        <f t="shared" si="1024"/>
        <v>0</v>
      </c>
      <c r="BN538" s="228"/>
      <c r="BO538" s="229"/>
      <c r="BP538" s="227">
        <f t="shared" si="1025"/>
        <v>0</v>
      </c>
      <c r="BQ538" s="228"/>
      <c r="BR538" s="249"/>
      <c r="BS538" s="218" t="s">
        <v>62</v>
      </c>
    </row>
    <row r="539" spans="1:71" ht="15" hidden="1" x14ac:dyDescent="0.25">
      <c r="A539" s="615"/>
      <c r="B539" s="618"/>
      <c r="C539" s="621"/>
      <c r="D539" s="624"/>
      <c r="E539" s="627"/>
      <c r="F539" s="242" t="s">
        <v>63</v>
      </c>
      <c r="G539" s="208"/>
      <c r="H539" s="214" t="str">
        <f t="shared" si="999"/>
        <v/>
      </c>
      <c r="I539" s="208"/>
      <c r="J539" s="214" t="str">
        <f t="shared" si="1000"/>
        <v/>
      </c>
      <c r="K539" s="208"/>
      <c r="L539" s="214" t="str">
        <f t="shared" si="1001"/>
        <v/>
      </c>
      <c r="M539" s="208"/>
      <c r="N539" s="214" t="str">
        <f t="shared" si="1002"/>
        <v/>
      </c>
      <c r="O539" s="208"/>
      <c r="P539" s="214" t="str">
        <f t="shared" si="1003"/>
        <v/>
      </c>
      <c r="Q539" s="208"/>
      <c r="R539" s="214" t="str">
        <f t="shared" si="1004"/>
        <v/>
      </c>
      <c r="S539" s="208"/>
      <c r="T539" s="214" t="str">
        <f t="shared" si="1005"/>
        <v/>
      </c>
      <c r="U539" s="208"/>
      <c r="V539" s="214" t="str">
        <f t="shared" si="1006"/>
        <v/>
      </c>
      <c r="W539" s="208"/>
      <c r="X539" s="214" t="str">
        <f t="shared" si="1007"/>
        <v/>
      </c>
      <c r="Y539" s="208"/>
      <c r="Z539" s="214" t="str">
        <f t="shared" si="1008"/>
        <v/>
      </c>
      <c r="AA539" s="208"/>
      <c r="AB539" s="214" t="str">
        <f t="shared" si="1009"/>
        <v/>
      </c>
      <c r="AC539" s="208"/>
      <c r="AD539" s="214" t="str">
        <f t="shared" si="1010"/>
        <v/>
      </c>
      <c r="AE539" s="208"/>
      <c r="AF539" s="214" t="str">
        <f t="shared" si="1011"/>
        <v/>
      </c>
      <c r="AG539" s="208"/>
      <c r="AH539" s="214" t="str">
        <f t="shared" si="1012"/>
        <v/>
      </c>
      <c r="AI539" s="208"/>
      <c r="AJ539" s="214" t="str">
        <f t="shared" si="1013"/>
        <v/>
      </c>
      <c r="AK539" s="208"/>
      <c r="AL539" s="214" t="str">
        <f t="shared" si="1014"/>
        <v/>
      </c>
      <c r="AM539" s="208"/>
      <c r="AN539" s="214" t="str">
        <f t="shared" si="1015"/>
        <v/>
      </c>
      <c r="AO539" s="208"/>
      <c r="AP539" s="214" t="str">
        <f t="shared" si="1016"/>
        <v/>
      </c>
      <c r="AQ539" s="229"/>
      <c r="AR539" s="227">
        <f t="shared" si="1017"/>
        <v>0</v>
      </c>
      <c r="AS539" s="228"/>
      <c r="AT539" s="229"/>
      <c r="AU539" s="227">
        <f t="shared" si="1018"/>
        <v>0</v>
      </c>
      <c r="AV539" s="228"/>
      <c r="AW539" s="229"/>
      <c r="AX539" s="227">
        <f t="shared" si="1019"/>
        <v>0</v>
      </c>
      <c r="AY539" s="228"/>
      <c r="AZ539" s="229"/>
      <c r="BA539" s="227">
        <f t="shared" si="1020"/>
        <v>0</v>
      </c>
      <c r="BB539" s="228"/>
      <c r="BC539" s="229"/>
      <c r="BD539" s="227">
        <f t="shared" si="1021"/>
        <v>0</v>
      </c>
      <c r="BE539" s="228"/>
      <c r="BF539" s="229"/>
      <c r="BG539" s="227">
        <f t="shared" si="1022"/>
        <v>0</v>
      </c>
      <c r="BH539" s="228"/>
      <c r="BI539" s="229"/>
      <c r="BJ539" s="227">
        <f t="shared" si="1023"/>
        <v>0</v>
      </c>
      <c r="BK539" s="228"/>
      <c r="BL539" s="229"/>
      <c r="BM539" s="227">
        <f t="shared" si="1024"/>
        <v>0</v>
      </c>
      <c r="BN539" s="228"/>
      <c r="BO539" s="229"/>
      <c r="BP539" s="227">
        <f t="shared" si="1025"/>
        <v>0</v>
      </c>
      <c r="BQ539" s="228"/>
      <c r="BR539" s="249"/>
      <c r="BS539" s="653">
        <f>BS536/BS530</f>
        <v>1</v>
      </c>
    </row>
    <row r="540" spans="1:71" ht="15.75" hidden="1" thickBot="1" x14ac:dyDescent="0.3">
      <c r="A540" s="616"/>
      <c r="B540" s="619"/>
      <c r="C540" s="622"/>
      <c r="D540" s="625"/>
      <c r="E540" s="628"/>
      <c r="F540" s="243" t="s">
        <v>64</v>
      </c>
      <c r="G540" s="220"/>
      <c r="H540" s="221" t="str">
        <f t="shared" si="999"/>
        <v/>
      </c>
      <c r="I540" s="220"/>
      <c r="J540" s="221" t="str">
        <f t="shared" si="1000"/>
        <v/>
      </c>
      <c r="K540" s="220"/>
      <c r="L540" s="221" t="str">
        <f t="shared" si="1001"/>
        <v/>
      </c>
      <c r="M540" s="220"/>
      <c r="N540" s="221" t="str">
        <f t="shared" si="1002"/>
        <v/>
      </c>
      <c r="O540" s="220"/>
      <c r="P540" s="221" t="str">
        <f t="shared" si="1003"/>
        <v/>
      </c>
      <c r="Q540" s="220"/>
      <c r="R540" s="221" t="str">
        <f t="shared" si="1004"/>
        <v/>
      </c>
      <c r="S540" s="220"/>
      <c r="T540" s="221" t="str">
        <f t="shared" si="1005"/>
        <v/>
      </c>
      <c r="U540" s="220"/>
      <c r="V540" s="221" t="str">
        <f t="shared" si="1006"/>
        <v/>
      </c>
      <c r="W540" s="220"/>
      <c r="X540" s="221" t="str">
        <f t="shared" si="1007"/>
        <v/>
      </c>
      <c r="Y540" s="220"/>
      <c r="Z540" s="221" t="str">
        <f t="shared" si="1008"/>
        <v/>
      </c>
      <c r="AA540" s="220"/>
      <c r="AB540" s="221" t="str">
        <f t="shared" si="1009"/>
        <v/>
      </c>
      <c r="AC540" s="220"/>
      <c r="AD540" s="221" t="str">
        <f t="shared" si="1010"/>
        <v/>
      </c>
      <c r="AE540" s="220"/>
      <c r="AF540" s="221" t="str">
        <f t="shared" si="1011"/>
        <v/>
      </c>
      <c r="AG540" s="220"/>
      <c r="AH540" s="221" t="str">
        <f t="shared" si="1012"/>
        <v/>
      </c>
      <c r="AI540" s="220"/>
      <c r="AJ540" s="221" t="str">
        <f t="shared" si="1013"/>
        <v/>
      </c>
      <c r="AK540" s="220"/>
      <c r="AL540" s="221" t="str">
        <f t="shared" si="1014"/>
        <v/>
      </c>
      <c r="AM540" s="220"/>
      <c r="AN540" s="221" t="str">
        <f t="shared" si="1015"/>
        <v/>
      </c>
      <c r="AO540" s="220"/>
      <c r="AP540" s="221" t="str">
        <f t="shared" si="1016"/>
        <v/>
      </c>
      <c r="AQ540" s="231"/>
      <c r="AR540" s="232">
        <f t="shared" si="1017"/>
        <v>0</v>
      </c>
      <c r="AS540" s="233"/>
      <c r="AT540" s="231"/>
      <c r="AU540" s="232">
        <f t="shared" si="1018"/>
        <v>0</v>
      </c>
      <c r="AV540" s="233"/>
      <c r="AW540" s="231"/>
      <c r="AX540" s="232">
        <f t="shared" si="1019"/>
        <v>0</v>
      </c>
      <c r="AY540" s="233"/>
      <c r="AZ540" s="231"/>
      <c r="BA540" s="232">
        <f t="shared" si="1020"/>
        <v>0</v>
      </c>
      <c r="BB540" s="233"/>
      <c r="BC540" s="231"/>
      <c r="BD540" s="232">
        <f t="shared" si="1021"/>
        <v>0</v>
      </c>
      <c r="BE540" s="233"/>
      <c r="BF540" s="231"/>
      <c r="BG540" s="232">
        <f t="shared" si="1022"/>
        <v>0</v>
      </c>
      <c r="BH540" s="233"/>
      <c r="BI540" s="231"/>
      <c r="BJ540" s="232">
        <f t="shared" si="1023"/>
        <v>0</v>
      </c>
      <c r="BK540" s="233"/>
      <c r="BL540" s="231"/>
      <c r="BM540" s="232">
        <f t="shared" si="1024"/>
        <v>0</v>
      </c>
      <c r="BN540" s="233"/>
      <c r="BO540" s="231"/>
      <c r="BP540" s="232">
        <f t="shared" si="1025"/>
        <v>0</v>
      </c>
      <c r="BQ540" s="233"/>
      <c r="BR540" s="250"/>
      <c r="BS540" s="654"/>
    </row>
    <row r="541" spans="1:71" ht="15" customHeight="1" x14ac:dyDescent="0.3">
      <c r="A541" s="643" t="s">
        <v>27</v>
      </c>
      <c r="B541" s="645" t="s">
        <v>28</v>
      </c>
      <c r="C541" s="645" t="s">
        <v>154</v>
      </c>
      <c r="D541" s="645" t="s">
        <v>30</v>
      </c>
      <c r="E541" s="635" t="s">
        <v>31</v>
      </c>
      <c r="F541" s="652" t="s">
        <v>32</v>
      </c>
      <c r="G541" s="639" t="s">
        <v>33</v>
      </c>
      <c r="H541" s="641" t="s">
        <v>34</v>
      </c>
      <c r="I541" s="639" t="s">
        <v>33</v>
      </c>
      <c r="J541" s="641" t="s">
        <v>34</v>
      </c>
      <c r="K541" s="639" t="s">
        <v>33</v>
      </c>
      <c r="L541" s="641" t="s">
        <v>34</v>
      </c>
      <c r="M541" s="639" t="s">
        <v>33</v>
      </c>
      <c r="N541" s="641" t="s">
        <v>34</v>
      </c>
      <c r="O541" s="639" t="s">
        <v>33</v>
      </c>
      <c r="P541" s="641" t="s">
        <v>34</v>
      </c>
      <c r="Q541" s="639" t="s">
        <v>33</v>
      </c>
      <c r="R541" s="641" t="s">
        <v>34</v>
      </c>
      <c r="S541" s="639" t="s">
        <v>33</v>
      </c>
      <c r="T541" s="641" t="s">
        <v>34</v>
      </c>
      <c r="U541" s="639" t="s">
        <v>33</v>
      </c>
      <c r="V541" s="641" t="s">
        <v>34</v>
      </c>
      <c r="W541" s="639" t="s">
        <v>33</v>
      </c>
      <c r="X541" s="641" t="s">
        <v>34</v>
      </c>
      <c r="Y541" s="639" t="s">
        <v>33</v>
      </c>
      <c r="Z541" s="641" t="s">
        <v>34</v>
      </c>
      <c r="AA541" s="639" t="s">
        <v>33</v>
      </c>
      <c r="AB541" s="641" t="s">
        <v>34</v>
      </c>
      <c r="AC541" s="639" t="s">
        <v>33</v>
      </c>
      <c r="AD541" s="641" t="s">
        <v>34</v>
      </c>
      <c r="AE541" s="639" t="s">
        <v>33</v>
      </c>
      <c r="AF541" s="641" t="s">
        <v>34</v>
      </c>
      <c r="AG541" s="639" t="s">
        <v>33</v>
      </c>
      <c r="AH541" s="641" t="s">
        <v>34</v>
      </c>
      <c r="AI541" s="639" t="s">
        <v>33</v>
      </c>
      <c r="AJ541" s="641" t="s">
        <v>34</v>
      </c>
      <c r="AK541" s="639" t="s">
        <v>33</v>
      </c>
      <c r="AL541" s="641" t="s">
        <v>34</v>
      </c>
      <c r="AM541" s="639" t="s">
        <v>33</v>
      </c>
      <c r="AN541" s="641" t="s">
        <v>34</v>
      </c>
      <c r="AO541" s="639" t="s">
        <v>33</v>
      </c>
      <c r="AP541" s="641" t="s">
        <v>34</v>
      </c>
      <c r="AQ541" s="633" t="s">
        <v>33</v>
      </c>
      <c r="AR541" s="635" t="s">
        <v>35</v>
      </c>
      <c r="AS541" s="637" t="s">
        <v>34</v>
      </c>
      <c r="AT541" s="633" t="s">
        <v>33</v>
      </c>
      <c r="AU541" s="635" t="s">
        <v>35</v>
      </c>
      <c r="AV541" s="637" t="s">
        <v>34</v>
      </c>
      <c r="AW541" s="633" t="s">
        <v>33</v>
      </c>
      <c r="AX541" s="635" t="s">
        <v>35</v>
      </c>
      <c r="AY541" s="637" t="s">
        <v>34</v>
      </c>
      <c r="AZ541" s="633" t="s">
        <v>33</v>
      </c>
      <c r="BA541" s="635" t="s">
        <v>35</v>
      </c>
      <c r="BB541" s="637" t="s">
        <v>34</v>
      </c>
      <c r="BC541" s="633" t="s">
        <v>33</v>
      </c>
      <c r="BD541" s="635" t="s">
        <v>35</v>
      </c>
      <c r="BE541" s="637" t="s">
        <v>34</v>
      </c>
      <c r="BF541" s="633" t="s">
        <v>33</v>
      </c>
      <c r="BG541" s="635" t="s">
        <v>35</v>
      </c>
      <c r="BH541" s="637" t="s">
        <v>34</v>
      </c>
      <c r="BI541" s="633" t="s">
        <v>33</v>
      </c>
      <c r="BJ541" s="635" t="s">
        <v>35</v>
      </c>
      <c r="BK541" s="637" t="s">
        <v>34</v>
      </c>
      <c r="BL541" s="633" t="s">
        <v>33</v>
      </c>
      <c r="BM541" s="635" t="s">
        <v>35</v>
      </c>
      <c r="BN541" s="637" t="s">
        <v>34</v>
      </c>
      <c r="BO541" s="633" t="s">
        <v>33</v>
      </c>
      <c r="BP541" s="635" t="s">
        <v>35</v>
      </c>
      <c r="BQ541" s="637" t="s">
        <v>34</v>
      </c>
      <c r="BR541" s="610" t="s">
        <v>33</v>
      </c>
      <c r="BS541" s="612" t="s">
        <v>36</v>
      </c>
    </row>
    <row r="542" spans="1:71" ht="15" customHeight="1" x14ac:dyDescent="0.3">
      <c r="A542" s="644"/>
      <c r="B542" s="646"/>
      <c r="C542" s="646"/>
      <c r="D542" s="646"/>
      <c r="E542" s="636"/>
      <c r="F542" s="648"/>
      <c r="G542" s="640"/>
      <c r="H542" s="642"/>
      <c r="I542" s="640"/>
      <c r="J542" s="642"/>
      <c r="K542" s="640"/>
      <c r="L542" s="642"/>
      <c r="M542" s="640"/>
      <c r="N542" s="642"/>
      <c r="O542" s="640"/>
      <c r="P542" s="642"/>
      <c r="Q542" s="640"/>
      <c r="R542" s="642"/>
      <c r="S542" s="640"/>
      <c r="T542" s="642"/>
      <c r="U542" s="640"/>
      <c r="V542" s="642"/>
      <c r="W542" s="640"/>
      <c r="X542" s="642"/>
      <c r="Y542" s="640"/>
      <c r="Z542" s="642"/>
      <c r="AA542" s="640"/>
      <c r="AB542" s="642"/>
      <c r="AC542" s="640"/>
      <c r="AD542" s="642"/>
      <c r="AE542" s="640"/>
      <c r="AF542" s="642"/>
      <c r="AG542" s="640"/>
      <c r="AH542" s="642"/>
      <c r="AI542" s="640"/>
      <c r="AJ542" s="642"/>
      <c r="AK542" s="640"/>
      <c r="AL542" s="642"/>
      <c r="AM542" s="640"/>
      <c r="AN542" s="642"/>
      <c r="AO542" s="640"/>
      <c r="AP542" s="642"/>
      <c r="AQ542" s="634"/>
      <c r="AR542" s="636"/>
      <c r="AS542" s="638"/>
      <c r="AT542" s="634"/>
      <c r="AU542" s="636"/>
      <c r="AV542" s="638"/>
      <c r="AW542" s="634"/>
      <c r="AX542" s="636"/>
      <c r="AY542" s="638"/>
      <c r="AZ542" s="634"/>
      <c r="BA542" s="636"/>
      <c r="BB542" s="638"/>
      <c r="BC542" s="634"/>
      <c r="BD542" s="636"/>
      <c r="BE542" s="638"/>
      <c r="BF542" s="634"/>
      <c r="BG542" s="636"/>
      <c r="BH542" s="638"/>
      <c r="BI542" s="634"/>
      <c r="BJ542" s="636"/>
      <c r="BK542" s="638"/>
      <c r="BL542" s="634"/>
      <c r="BM542" s="636"/>
      <c r="BN542" s="638"/>
      <c r="BO542" s="634"/>
      <c r="BP542" s="636"/>
      <c r="BQ542" s="638"/>
      <c r="BR542" s="611"/>
      <c r="BS542" s="613"/>
    </row>
    <row r="543" spans="1:71" ht="15" customHeight="1" x14ac:dyDescent="0.3">
      <c r="A543" s="614" t="s">
        <v>230</v>
      </c>
      <c r="B543" s="617">
        <v>2268</v>
      </c>
      <c r="C543" s="620" t="s">
        <v>346</v>
      </c>
      <c r="D543" s="623" t="s">
        <v>231</v>
      </c>
      <c r="E543" s="626" t="s">
        <v>386</v>
      </c>
      <c r="F543" s="241" t="s">
        <v>41</v>
      </c>
      <c r="G543" s="208"/>
      <c r="H543" s="209" t="str">
        <f t="shared" ref="H543:H554" si="1026">IF(G543&gt;0,G543,"")</f>
        <v/>
      </c>
      <c r="I543" s="208"/>
      <c r="J543" s="209" t="str">
        <f t="shared" ref="J543:J554" si="1027">IF(I543&gt;0,I543,"")</f>
        <v/>
      </c>
      <c r="K543" s="208"/>
      <c r="L543" s="209" t="str">
        <f t="shared" ref="L543:L554" si="1028">IF(K543&gt;0,K543,"")</f>
        <v/>
      </c>
      <c r="M543" s="208"/>
      <c r="N543" s="209" t="str">
        <f t="shared" ref="N543:N554" si="1029">IF(M543&gt;0,M543,"")</f>
        <v/>
      </c>
      <c r="O543" s="208"/>
      <c r="P543" s="209" t="str">
        <f t="shared" ref="P543:P554" si="1030">IF(O543&gt;0,O543,"")</f>
        <v/>
      </c>
      <c r="Q543" s="208"/>
      <c r="R543" s="209" t="str">
        <f t="shared" ref="R543:R554" si="1031">IF(Q543&gt;0,Q543,"")</f>
        <v/>
      </c>
      <c r="S543" s="208"/>
      <c r="T543" s="209" t="str">
        <f t="shared" ref="T543:T554" si="1032">IF(S543&gt;0,S543,"")</f>
        <v/>
      </c>
      <c r="U543" s="208"/>
      <c r="V543" s="209" t="str">
        <f t="shared" ref="V543:V554" si="1033">IF(U543&gt;0,U543,"")</f>
        <v/>
      </c>
      <c r="W543" s="208"/>
      <c r="X543" s="209" t="str">
        <f t="shared" ref="X543:X554" si="1034">IF(W543&gt;0,W543,"")</f>
        <v/>
      </c>
      <c r="Y543" s="208"/>
      <c r="Z543" s="209" t="str">
        <f t="shared" ref="Z543:Z554" si="1035">IF(Y543&gt;0,Y543,"")</f>
        <v/>
      </c>
      <c r="AA543" s="208"/>
      <c r="AB543" s="209" t="str">
        <f t="shared" ref="AB543:AB554" si="1036">IF(AA543&gt;0,AA543,"")</f>
        <v/>
      </c>
      <c r="AC543" s="208"/>
      <c r="AD543" s="209" t="str">
        <f t="shared" ref="AD543:AD554" si="1037">IF(AC543&gt;0,AC543,"")</f>
        <v/>
      </c>
      <c r="AE543" s="208"/>
      <c r="AF543" s="209" t="str">
        <f t="shared" ref="AF543:AF554" si="1038">IF(AE543&gt;0,AE543,"")</f>
        <v/>
      </c>
      <c r="AG543" s="208"/>
      <c r="AH543" s="209" t="str">
        <f t="shared" ref="AH543:AH554" si="1039">IF(AG543&gt;0,AG543,"")</f>
        <v/>
      </c>
      <c r="AI543" s="208"/>
      <c r="AJ543" s="209" t="str">
        <f t="shared" ref="AJ543:AJ554" si="1040">IF(AI543&gt;0,AI543,"")</f>
        <v/>
      </c>
      <c r="AK543" s="208"/>
      <c r="AL543" s="209" t="str">
        <f t="shared" ref="AL543:AL554" si="1041">IF(AK543&gt;0,AK543,"")</f>
        <v/>
      </c>
      <c r="AM543" s="208"/>
      <c r="AN543" s="209" t="str">
        <f t="shared" ref="AN543:AN554" si="1042">IF(AM543&gt;0,AM543,"")</f>
        <v/>
      </c>
      <c r="AO543" s="208"/>
      <c r="AP543" s="209" t="str">
        <f t="shared" ref="AP543:AP554" si="1043">IF(AO543&gt;0,AO543,"")</f>
        <v/>
      </c>
      <c r="AQ543" s="229"/>
      <c r="AR543" s="225">
        <f t="shared" ref="AR543:AR554" si="1044">AQ543-AS543</f>
        <v>0</v>
      </c>
      <c r="AS543" s="226"/>
      <c r="AT543" s="229"/>
      <c r="AU543" s="225">
        <f t="shared" ref="AU543:AU554" si="1045">AT543-AV543</f>
        <v>0</v>
      </c>
      <c r="AV543" s="226"/>
      <c r="AW543" s="229"/>
      <c r="AX543" s="225">
        <f t="shared" ref="AX543:AX554" si="1046">AW543-AY543</f>
        <v>0</v>
      </c>
      <c r="AY543" s="226"/>
      <c r="AZ543" s="229"/>
      <c r="BA543" s="225">
        <f t="shared" ref="BA543:BA554" si="1047">AZ543-BB543</f>
        <v>0</v>
      </c>
      <c r="BB543" s="226"/>
      <c r="BC543" s="229"/>
      <c r="BD543" s="225">
        <f t="shared" ref="BD543:BD554" si="1048">BC543-BE543</f>
        <v>0</v>
      </c>
      <c r="BE543" s="226"/>
      <c r="BF543" s="229"/>
      <c r="BG543" s="225">
        <f t="shared" ref="BG543:BG554" si="1049">BF543-BH543</f>
        <v>0</v>
      </c>
      <c r="BH543" s="226"/>
      <c r="BI543" s="229"/>
      <c r="BJ543" s="225">
        <f t="shared" ref="BJ543:BJ554" si="1050">BI543-BK543</f>
        <v>0</v>
      </c>
      <c r="BK543" s="226"/>
      <c r="BL543" s="229"/>
      <c r="BM543" s="225">
        <f t="shared" ref="BM543:BM554" si="1051">BL543-BN543</f>
        <v>0</v>
      </c>
      <c r="BN543" s="226"/>
      <c r="BO543" s="229"/>
      <c r="BP543" s="225">
        <f t="shared" ref="BP543:BP554" si="1052">BO543-BQ543</f>
        <v>0</v>
      </c>
      <c r="BQ543" s="226"/>
      <c r="BR543" s="249"/>
      <c r="BS543" s="213" t="s">
        <v>42</v>
      </c>
    </row>
    <row r="544" spans="1:71" x14ac:dyDescent="0.3">
      <c r="A544" s="615"/>
      <c r="B544" s="618"/>
      <c r="C544" s="621"/>
      <c r="D544" s="624"/>
      <c r="E544" s="627"/>
      <c r="F544" s="242" t="s">
        <v>53</v>
      </c>
      <c r="G544" s="208"/>
      <c r="H544" s="214" t="str">
        <f t="shared" si="1026"/>
        <v/>
      </c>
      <c r="I544" s="208"/>
      <c r="J544" s="214" t="str">
        <f t="shared" si="1027"/>
        <v/>
      </c>
      <c r="K544" s="208"/>
      <c r="L544" s="214" t="str">
        <f t="shared" si="1028"/>
        <v/>
      </c>
      <c r="M544" s="208"/>
      <c r="N544" s="214" t="str">
        <f t="shared" si="1029"/>
        <v/>
      </c>
      <c r="O544" s="208"/>
      <c r="P544" s="214" t="str">
        <f t="shared" si="1030"/>
        <v/>
      </c>
      <c r="Q544" s="208"/>
      <c r="R544" s="214" t="str">
        <f t="shared" si="1031"/>
        <v/>
      </c>
      <c r="S544" s="208"/>
      <c r="T544" s="214" t="str">
        <f t="shared" si="1032"/>
        <v/>
      </c>
      <c r="U544" s="208"/>
      <c r="V544" s="214" t="str">
        <f t="shared" si="1033"/>
        <v/>
      </c>
      <c r="W544" s="208"/>
      <c r="X544" s="214" t="str">
        <f t="shared" si="1034"/>
        <v/>
      </c>
      <c r="Y544" s="208"/>
      <c r="Z544" s="214" t="str">
        <f t="shared" si="1035"/>
        <v/>
      </c>
      <c r="AA544" s="208"/>
      <c r="AB544" s="214" t="str">
        <f t="shared" si="1036"/>
        <v/>
      </c>
      <c r="AC544" s="208"/>
      <c r="AD544" s="214" t="str">
        <f t="shared" si="1037"/>
        <v/>
      </c>
      <c r="AE544" s="208"/>
      <c r="AF544" s="214" t="str">
        <f t="shared" si="1038"/>
        <v/>
      </c>
      <c r="AG544" s="208"/>
      <c r="AH544" s="214" t="str">
        <f t="shared" si="1039"/>
        <v/>
      </c>
      <c r="AI544" s="208"/>
      <c r="AJ544" s="214" t="str">
        <f t="shared" si="1040"/>
        <v/>
      </c>
      <c r="AK544" s="208"/>
      <c r="AL544" s="214" t="str">
        <f t="shared" si="1041"/>
        <v/>
      </c>
      <c r="AM544" s="208"/>
      <c r="AN544" s="214" t="str">
        <f t="shared" si="1042"/>
        <v/>
      </c>
      <c r="AO544" s="208"/>
      <c r="AP544" s="214" t="str">
        <f t="shared" si="1043"/>
        <v/>
      </c>
      <c r="AQ544" s="229"/>
      <c r="AR544" s="227">
        <f t="shared" si="1044"/>
        <v>0</v>
      </c>
      <c r="AS544" s="228"/>
      <c r="AT544" s="229"/>
      <c r="AU544" s="227">
        <f t="shared" si="1045"/>
        <v>0</v>
      </c>
      <c r="AV544" s="228"/>
      <c r="AW544" s="229"/>
      <c r="AX544" s="227">
        <f t="shared" si="1046"/>
        <v>0</v>
      </c>
      <c r="AY544" s="228"/>
      <c r="AZ544" s="229"/>
      <c r="BA544" s="227">
        <f t="shared" si="1047"/>
        <v>0</v>
      </c>
      <c r="BB544" s="228"/>
      <c r="BC544" s="229"/>
      <c r="BD544" s="227">
        <f t="shared" si="1048"/>
        <v>0</v>
      </c>
      <c r="BE544" s="228"/>
      <c r="BF544" s="229"/>
      <c r="BG544" s="227">
        <f t="shared" si="1049"/>
        <v>0</v>
      </c>
      <c r="BH544" s="228"/>
      <c r="BI544" s="229"/>
      <c r="BJ544" s="227">
        <f t="shared" si="1050"/>
        <v>0</v>
      </c>
      <c r="BK544" s="228"/>
      <c r="BL544" s="229"/>
      <c r="BM544" s="227">
        <f t="shared" si="1051"/>
        <v>0</v>
      </c>
      <c r="BN544" s="228"/>
      <c r="BO544" s="229"/>
      <c r="BP544" s="227">
        <f t="shared" si="1052"/>
        <v>0</v>
      </c>
      <c r="BQ544" s="228"/>
      <c r="BR544" s="249"/>
      <c r="BS544" s="629">
        <f>SUM(AQ543:AQ554,AT543:AT554,AW543:AW554,AZ543:AZ554,BC543:BC554,BR543:BR554)+SUM(AO543:AO554,AM543:AM554,AK543:AK554,AI543:AI554,AG543:AG554,AE543:AE554,AC543:AC554,AA543:AA554,Y543:Y554,W543:W554,U543:U554,S543:S554,Q541,Q543:Q554,O543:O554,M543:M554,K543:K554,I543:I554,G543:G554,Q541)</f>
        <v>900000</v>
      </c>
    </row>
    <row r="545" spans="1:71" x14ac:dyDescent="0.3">
      <c r="A545" s="615"/>
      <c r="B545" s="618"/>
      <c r="C545" s="621"/>
      <c r="D545" s="624"/>
      <c r="E545" s="627"/>
      <c r="F545" s="242" t="s">
        <v>54</v>
      </c>
      <c r="G545" s="208"/>
      <c r="H545" s="214" t="str">
        <f t="shared" si="1026"/>
        <v/>
      </c>
      <c r="I545" s="208"/>
      <c r="J545" s="214" t="str">
        <f t="shared" si="1027"/>
        <v/>
      </c>
      <c r="K545" s="208"/>
      <c r="L545" s="214" t="str">
        <f t="shared" si="1028"/>
        <v/>
      </c>
      <c r="M545" s="208"/>
      <c r="N545" s="214" t="str">
        <f t="shared" si="1029"/>
        <v/>
      </c>
      <c r="O545" s="208"/>
      <c r="P545" s="214" t="str">
        <f t="shared" si="1030"/>
        <v/>
      </c>
      <c r="Q545" s="208"/>
      <c r="R545" s="214" t="str">
        <f t="shared" si="1031"/>
        <v/>
      </c>
      <c r="S545" s="208"/>
      <c r="T545" s="214" t="str">
        <f t="shared" si="1032"/>
        <v/>
      </c>
      <c r="U545" s="208"/>
      <c r="V545" s="214" t="str">
        <f t="shared" si="1033"/>
        <v/>
      </c>
      <c r="W545" s="208"/>
      <c r="X545" s="214" t="str">
        <f t="shared" si="1034"/>
        <v/>
      </c>
      <c r="Y545" s="208"/>
      <c r="Z545" s="214" t="str">
        <f t="shared" si="1035"/>
        <v/>
      </c>
      <c r="AA545" s="208"/>
      <c r="AB545" s="214" t="str">
        <f t="shared" si="1036"/>
        <v/>
      </c>
      <c r="AC545" s="208"/>
      <c r="AD545" s="214" t="str">
        <f t="shared" si="1037"/>
        <v/>
      </c>
      <c r="AE545" s="208"/>
      <c r="AF545" s="214" t="str">
        <f t="shared" si="1038"/>
        <v/>
      </c>
      <c r="AG545" s="208"/>
      <c r="AH545" s="214" t="str">
        <f t="shared" si="1039"/>
        <v/>
      </c>
      <c r="AI545" s="208"/>
      <c r="AJ545" s="214" t="str">
        <f t="shared" si="1040"/>
        <v/>
      </c>
      <c r="AK545" s="208"/>
      <c r="AL545" s="214" t="str">
        <f t="shared" si="1041"/>
        <v/>
      </c>
      <c r="AM545" s="208"/>
      <c r="AN545" s="214" t="str">
        <f t="shared" si="1042"/>
        <v/>
      </c>
      <c r="AO545" s="208"/>
      <c r="AP545" s="214" t="str">
        <f t="shared" si="1043"/>
        <v/>
      </c>
      <c r="AQ545" s="229"/>
      <c r="AR545" s="227">
        <f t="shared" si="1044"/>
        <v>0</v>
      </c>
      <c r="AS545" s="228"/>
      <c r="AT545" s="229"/>
      <c r="AU545" s="227">
        <f t="shared" si="1045"/>
        <v>0</v>
      </c>
      <c r="AV545" s="228"/>
      <c r="AW545" s="229"/>
      <c r="AX545" s="227">
        <f t="shared" si="1046"/>
        <v>0</v>
      </c>
      <c r="AY545" s="228"/>
      <c r="AZ545" s="229"/>
      <c r="BA545" s="227">
        <f t="shared" si="1047"/>
        <v>0</v>
      </c>
      <c r="BB545" s="228"/>
      <c r="BC545" s="229"/>
      <c r="BD545" s="227">
        <f t="shared" si="1048"/>
        <v>0</v>
      </c>
      <c r="BE545" s="228"/>
      <c r="BF545" s="229"/>
      <c r="BG545" s="227">
        <f t="shared" si="1049"/>
        <v>0</v>
      </c>
      <c r="BH545" s="228"/>
      <c r="BI545" s="229"/>
      <c r="BJ545" s="227">
        <f t="shared" si="1050"/>
        <v>0</v>
      </c>
      <c r="BK545" s="228"/>
      <c r="BL545" s="229"/>
      <c r="BM545" s="227">
        <f t="shared" si="1051"/>
        <v>0</v>
      </c>
      <c r="BN545" s="228"/>
      <c r="BO545" s="229"/>
      <c r="BP545" s="227">
        <f t="shared" si="1052"/>
        <v>0</v>
      </c>
      <c r="BQ545" s="228"/>
      <c r="BR545" s="249"/>
      <c r="BS545" s="629"/>
    </row>
    <row r="546" spans="1:71" x14ac:dyDescent="0.3">
      <c r="A546" s="615"/>
      <c r="B546" s="618"/>
      <c r="C546" s="621"/>
      <c r="D546" s="624"/>
      <c r="E546" s="627"/>
      <c r="F546" s="242" t="s">
        <v>55</v>
      </c>
      <c r="G546" s="208"/>
      <c r="H546" s="217" t="str">
        <f t="shared" si="1026"/>
        <v/>
      </c>
      <c r="I546" s="208"/>
      <c r="J546" s="217" t="str">
        <f t="shared" si="1027"/>
        <v/>
      </c>
      <c r="K546" s="208"/>
      <c r="L546" s="217" t="str">
        <f t="shared" si="1028"/>
        <v/>
      </c>
      <c r="M546" s="208"/>
      <c r="N546" s="217" t="str">
        <f t="shared" si="1029"/>
        <v/>
      </c>
      <c r="O546" s="208"/>
      <c r="P546" s="217" t="str">
        <f t="shared" si="1030"/>
        <v/>
      </c>
      <c r="Q546" s="208"/>
      <c r="R546" s="217" t="str">
        <f t="shared" si="1031"/>
        <v/>
      </c>
      <c r="S546" s="208"/>
      <c r="T546" s="217" t="str">
        <f t="shared" si="1032"/>
        <v/>
      </c>
      <c r="U546" s="208"/>
      <c r="V546" s="217" t="str">
        <f t="shared" si="1033"/>
        <v/>
      </c>
      <c r="W546" s="208"/>
      <c r="X546" s="217" t="str">
        <f t="shared" si="1034"/>
        <v/>
      </c>
      <c r="Y546" s="208"/>
      <c r="Z546" s="217" t="str">
        <f t="shared" si="1035"/>
        <v/>
      </c>
      <c r="AA546" s="208"/>
      <c r="AB546" s="217" t="str">
        <f t="shared" si="1036"/>
        <v/>
      </c>
      <c r="AC546" s="208"/>
      <c r="AD546" s="217" t="str">
        <f t="shared" si="1037"/>
        <v/>
      </c>
      <c r="AE546" s="208"/>
      <c r="AF546" s="217" t="str">
        <f t="shared" si="1038"/>
        <v/>
      </c>
      <c r="AG546" s="208"/>
      <c r="AH546" s="217" t="str">
        <f t="shared" si="1039"/>
        <v/>
      </c>
      <c r="AI546" s="208"/>
      <c r="AJ546" s="217" t="str">
        <f t="shared" si="1040"/>
        <v/>
      </c>
      <c r="AK546" s="208"/>
      <c r="AL546" s="217" t="str">
        <f t="shared" si="1041"/>
        <v/>
      </c>
      <c r="AM546" s="208"/>
      <c r="AN546" s="217" t="str">
        <f t="shared" si="1042"/>
        <v/>
      </c>
      <c r="AO546" s="208"/>
      <c r="AP546" s="217" t="str">
        <f t="shared" si="1043"/>
        <v/>
      </c>
      <c r="AQ546" s="229">
        <v>150000</v>
      </c>
      <c r="AR546" s="227">
        <f t="shared" si="1044"/>
        <v>0</v>
      </c>
      <c r="AS546" s="228">
        <v>150000</v>
      </c>
      <c r="AT546" s="229"/>
      <c r="AU546" s="227">
        <f t="shared" si="1045"/>
        <v>0</v>
      </c>
      <c r="AV546" s="228"/>
      <c r="AW546" s="229"/>
      <c r="AX546" s="227">
        <f t="shared" si="1046"/>
        <v>0</v>
      </c>
      <c r="AY546" s="228"/>
      <c r="AZ546" s="229"/>
      <c r="BA546" s="227">
        <f t="shared" si="1047"/>
        <v>0</v>
      </c>
      <c r="BB546" s="228"/>
      <c r="BC546" s="229"/>
      <c r="BD546" s="227">
        <f t="shared" si="1048"/>
        <v>0</v>
      </c>
      <c r="BE546" s="228"/>
      <c r="BF546" s="229"/>
      <c r="BG546" s="227">
        <f t="shared" si="1049"/>
        <v>0</v>
      </c>
      <c r="BH546" s="228"/>
      <c r="BI546" s="229"/>
      <c r="BJ546" s="227">
        <f t="shared" si="1050"/>
        <v>0</v>
      </c>
      <c r="BK546" s="228"/>
      <c r="BL546" s="229"/>
      <c r="BM546" s="227">
        <f t="shared" si="1051"/>
        <v>0</v>
      </c>
      <c r="BN546" s="228"/>
      <c r="BO546" s="229"/>
      <c r="BP546" s="227">
        <f t="shared" si="1052"/>
        <v>0</v>
      </c>
      <c r="BQ546" s="228"/>
      <c r="BR546" s="249"/>
      <c r="BS546" s="218" t="s">
        <v>43</v>
      </c>
    </row>
    <row r="547" spans="1:71" x14ac:dyDescent="0.3">
      <c r="A547" s="615"/>
      <c r="B547" s="618"/>
      <c r="C547" s="621"/>
      <c r="D547" s="624"/>
      <c r="E547" s="627"/>
      <c r="F547" s="242" t="s">
        <v>56</v>
      </c>
      <c r="G547" s="208"/>
      <c r="H547" s="217" t="str">
        <f t="shared" si="1026"/>
        <v/>
      </c>
      <c r="I547" s="208"/>
      <c r="J547" s="217" t="str">
        <f t="shared" si="1027"/>
        <v/>
      </c>
      <c r="K547" s="208"/>
      <c r="L547" s="217" t="str">
        <f t="shared" si="1028"/>
        <v/>
      </c>
      <c r="M547" s="208"/>
      <c r="N547" s="217" t="str">
        <f t="shared" si="1029"/>
        <v/>
      </c>
      <c r="O547" s="208"/>
      <c r="P547" s="217" t="str">
        <f t="shared" si="1030"/>
        <v/>
      </c>
      <c r="Q547" s="208"/>
      <c r="R547" s="217" t="str">
        <f t="shared" si="1031"/>
        <v/>
      </c>
      <c r="S547" s="208"/>
      <c r="T547" s="217" t="str">
        <f t="shared" si="1032"/>
        <v/>
      </c>
      <c r="U547" s="208"/>
      <c r="V547" s="217" t="str">
        <f t="shared" si="1033"/>
        <v/>
      </c>
      <c r="W547" s="208"/>
      <c r="X547" s="217" t="str">
        <f t="shared" si="1034"/>
        <v/>
      </c>
      <c r="Y547" s="208"/>
      <c r="Z547" s="217" t="str">
        <f t="shared" si="1035"/>
        <v/>
      </c>
      <c r="AA547" s="208"/>
      <c r="AB547" s="217" t="str">
        <f t="shared" si="1036"/>
        <v/>
      </c>
      <c r="AC547" s="208"/>
      <c r="AD547" s="217" t="str">
        <f t="shared" si="1037"/>
        <v/>
      </c>
      <c r="AE547" s="208"/>
      <c r="AF547" s="217" t="str">
        <f t="shared" si="1038"/>
        <v/>
      </c>
      <c r="AG547" s="208"/>
      <c r="AH547" s="217" t="str">
        <f t="shared" si="1039"/>
        <v/>
      </c>
      <c r="AI547" s="208"/>
      <c r="AJ547" s="217" t="str">
        <f t="shared" si="1040"/>
        <v/>
      </c>
      <c r="AK547" s="208"/>
      <c r="AL547" s="217" t="str">
        <f t="shared" si="1041"/>
        <v/>
      </c>
      <c r="AM547" s="208"/>
      <c r="AN547" s="217" t="str">
        <f t="shared" si="1042"/>
        <v/>
      </c>
      <c r="AO547" s="208"/>
      <c r="AP547" s="217" t="str">
        <f t="shared" si="1043"/>
        <v/>
      </c>
      <c r="AQ547" s="229"/>
      <c r="AR547" s="227">
        <f t="shared" si="1044"/>
        <v>0</v>
      </c>
      <c r="AS547" s="228"/>
      <c r="AT547" s="229"/>
      <c r="AU547" s="227">
        <f t="shared" si="1045"/>
        <v>0</v>
      </c>
      <c r="AV547" s="228"/>
      <c r="AW547" s="229"/>
      <c r="AX547" s="227">
        <f t="shared" si="1046"/>
        <v>0</v>
      </c>
      <c r="AY547" s="228"/>
      <c r="AZ547" s="229">
        <v>50000</v>
      </c>
      <c r="BA547" s="227">
        <f t="shared" si="1047"/>
        <v>50000</v>
      </c>
      <c r="BB547" s="228"/>
      <c r="BC547" s="229"/>
      <c r="BD547" s="227">
        <f t="shared" si="1048"/>
        <v>0</v>
      </c>
      <c r="BE547" s="228"/>
      <c r="BF547" s="229"/>
      <c r="BG547" s="227">
        <f t="shared" si="1049"/>
        <v>0</v>
      </c>
      <c r="BH547" s="228"/>
      <c r="BI547" s="229"/>
      <c r="BJ547" s="227">
        <f t="shared" si="1050"/>
        <v>0</v>
      </c>
      <c r="BK547" s="228"/>
      <c r="BL547" s="229"/>
      <c r="BM547" s="227">
        <f t="shared" si="1051"/>
        <v>0</v>
      </c>
      <c r="BN547" s="228"/>
      <c r="BO547" s="229"/>
      <c r="BP547" s="227">
        <f t="shared" si="1052"/>
        <v>0</v>
      </c>
      <c r="BQ547" s="228"/>
      <c r="BR547" s="249"/>
      <c r="BS547" s="629">
        <f>SUM(AR543:AR554,AU543:AU554,AX543:AX554,BA543:BA554,BD543:BD554)</f>
        <v>750000</v>
      </c>
    </row>
    <row r="548" spans="1:71" x14ac:dyDescent="0.3">
      <c r="A548" s="615"/>
      <c r="B548" s="618"/>
      <c r="C548" s="621"/>
      <c r="D548" s="624"/>
      <c r="E548" s="627"/>
      <c r="F548" s="242" t="s">
        <v>57</v>
      </c>
      <c r="G548" s="208"/>
      <c r="H548" s="214" t="str">
        <f t="shared" si="1026"/>
        <v/>
      </c>
      <c r="I548" s="208"/>
      <c r="J548" s="214" t="str">
        <f t="shared" si="1027"/>
        <v/>
      </c>
      <c r="K548" s="208"/>
      <c r="L548" s="214" t="str">
        <f t="shared" si="1028"/>
        <v/>
      </c>
      <c r="M548" s="208"/>
      <c r="N548" s="214" t="str">
        <f t="shared" si="1029"/>
        <v/>
      </c>
      <c r="O548" s="208"/>
      <c r="P548" s="214" t="str">
        <f t="shared" si="1030"/>
        <v/>
      </c>
      <c r="Q548" s="208"/>
      <c r="R548" s="214" t="str">
        <f t="shared" si="1031"/>
        <v/>
      </c>
      <c r="S548" s="208"/>
      <c r="T548" s="214" t="str">
        <f t="shared" si="1032"/>
        <v/>
      </c>
      <c r="U548" s="208"/>
      <c r="V548" s="214" t="str">
        <f t="shared" si="1033"/>
        <v/>
      </c>
      <c r="W548" s="208"/>
      <c r="X548" s="214" t="str">
        <f t="shared" si="1034"/>
        <v/>
      </c>
      <c r="Y548" s="208"/>
      <c r="Z548" s="214" t="str">
        <f t="shared" si="1035"/>
        <v/>
      </c>
      <c r="AA548" s="208"/>
      <c r="AB548" s="214" t="str">
        <f t="shared" si="1036"/>
        <v/>
      </c>
      <c r="AC548" s="208"/>
      <c r="AD548" s="214" t="str">
        <f t="shared" si="1037"/>
        <v/>
      </c>
      <c r="AE548" s="208"/>
      <c r="AF548" s="214" t="str">
        <f t="shared" si="1038"/>
        <v/>
      </c>
      <c r="AG548" s="208"/>
      <c r="AH548" s="214" t="str">
        <f t="shared" si="1039"/>
        <v/>
      </c>
      <c r="AI548" s="208"/>
      <c r="AJ548" s="214" t="str">
        <f t="shared" si="1040"/>
        <v/>
      </c>
      <c r="AK548" s="208"/>
      <c r="AL548" s="214" t="str">
        <f t="shared" si="1041"/>
        <v/>
      </c>
      <c r="AM548" s="208"/>
      <c r="AN548" s="214" t="str">
        <f t="shared" si="1042"/>
        <v/>
      </c>
      <c r="AO548" s="208"/>
      <c r="AP548" s="214" t="str">
        <f t="shared" si="1043"/>
        <v/>
      </c>
      <c r="AQ548" s="229"/>
      <c r="AR548" s="227">
        <f t="shared" si="1044"/>
        <v>0</v>
      </c>
      <c r="AS548" s="228"/>
      <c r="AT548" s="229"/>
      <c r="AU548" s="227">
        <f t="shared" si="1045"/>
        <v>0</v>
      </c>
      <c r="AV548" s="228"/>
      <c r="AW548" s="229"/>
      <c r="AX548" s="227">
        <f t="shared" si="1046"/>
        <v>0</v>
      </c>
      <c r="AY548" s="228"/>
      <c r="AZ548" s="229">
        <v>700000</v>
      </c>
      <c r="BA548" s="227">
        <f t="shared" si="1047"/>
        <v>700000</v>
      </c>
      <c r="BB548" s="228"/>
      <c r="BC548" s="229"/>
      <c r="BD548" s="227">
        <f t="shared" si="1048"/>
        <v>0</v>
      </c>
      <c r="BE548" s="228"/>
      <c r="BF548" s="229"/>
      <c r="BG548" s="227">
        <f t="shared" si="1049"/>
        <v>0</v>
      </c>
      <c r="BH548" s="228"/>
      <c r="BI548" s="229"/>
      <c r="BJ548" s="227">
        <f t="shared" si="1050"/>
        <v>0</v>
      </c>
      <c r="BK548" s="228"/>
      <c r="BL548" s="229"/>
      <c r="BM548" s="227">
        <f t="shared" si="1051"/>
        <v>0</v>
      </c>
      <c r="BN548" s="228"/>
      <c r="BO548" s="229"/>
      <c r="BP548" s="227">
        <f t="shared" si="1052"/>
        <v>0</v>
      </c>
      <c r="BQ548" s="228"/>
      <c r="BR548" s="249"/>
      <c r="BS548" s="630"/>
    </row>
    <row r="549" spans="1:71" x14ac:dyDescent="0.3">
      <c r="A549" s="615"/>
      <c r="B549" s="618"/>
      <c r="C549" s="621"/>
      <c r="D549" s="624"/>
      <c r="E549" s="627"/>
      <c r="F549" s="242" t="s">
        <v>58</v>
      </c>
      <c r="G549" s="208"/>
      <c r="H549" s="214" t="str">
        <f t="shared" si="1026"/>
        <v/>
      </c>
      <c r="I549" s="208"/>
      <c r="J549" s="214" t="str">
        <f t="shared" si="1027"/>
        <v/>
      </c>
      <c r="K549" s="208"/>
      <c r="L549" s="214" t="str">
        <f t="shared" si="1028"/>
        <v/>
      </c>
      <c r="M549" s="208"/>
      <c r="N549" s="214" t="str">
        <f t="shared" si="1029"/>
        <v/>
      </c>
      <c r="O549" s="208"/>
      <c r="P549" s="214" t="str">
        <f t="shared" si="1030"/>
        <v/>
      </c>
      <c r="Q549" s="208"/>
      <c r="R549" s="214" t="str">
        <f t="shared" si="1031"/>
        <v/>
      </c>
      <c r="S549" s="208"/>
      <c r="T549" s="214" t="str">
        <f t="shared" si="1032"/>
        <v/>
      </c>
      <c r="U549" s="208"/>
      <c r="V549" s="214" t="str">
        <f t="shared" si="1033"/>
        <v/>
      </c>
      <c r="W549" s="208"/>
      <c r="X549" s="214" t="str">
        <f t="shared" si="1034"/>
        <v/>
      </c>
      <c r="Y549" s="208"/>
      <c r="Z549" s="214" t="str">
        <f t="shared" si="1035"/>
        <v/>
      </c>
      <c r="AA549" s="208"/>
      <c r="AB549" s="214" t="str">
        <f t="shared" si="1036"/>
        <v/>
      </c>
      <c r="AC549" s="208"/>
      <c r="AD549" s="214" t="str">
        <f t="shared" si="1037"/>
        <v/>
      </c>
      <c r="AE549" s="208"/>
      <c r="AF549" s="214" t="str">
        <f t="shared" si="1038"/>
        <v/>
      </c>
      <c r="AG549" s="208"/>
      <c r="AH549" s="214" t="str">
        <f t="shared" si="1039"/>
        <v/>
      </c>
      <c r="AI549" s="208"/>
      <c r="AJ549" s="214" t="str">
        <f t="shared" si="1040"/>
        <v/>
      </c>
      <c r="AK549" s="208"/>
      <c r="AL549" s="214" t="str">
        <f t="shared" si="1041"/>
        <v/>
      </c>
      <c r="AM549" s="208"/>
      <c r="AN549" s="214" t="str">
        <f t="shared" si="1042"/>
        <v/>
      </c>
      <c r="AO549" s="208"/>
      <c r="AP549" s="214" t="str">
        <f t="shared" si="1043"/>
        <v/>
      </c>
      <c r="AQ549" s="229"/>
      <c r="AR549" s="227">
        <f t="shared" si="1044"/>
        <v>0</v>
      </c>
      <c r="AS549" s="228"/>
      <c r="AT549" s="229"/>
      <c r="AU549" s="227">
        <f t="shared" si="1045"/>
        <v>0</v>
      </c>
      <c r="AV549" s="228"/>
      <c r="AW549" s="229"/>
      <c r="AX549" s="227">
        <f t="shared" si="1046"/>
        <v>0</v>
      </c>
      <c r="AY549" s="228"/>
      <c r="AZ549" s="229"/>
      <c r="BA549" s="227">
        <f t="shared" si="1047"/>
        <v>0</v>
      </c>
      <c r="BB549" s="228"/>
      <c r="BC549" s="229"/>
      <c r="BD549" s="227">
        <f t="shared" si="1048"/>
        <v>0</v>
      </c>
      <c r="BE549" s="228"/>
      <c r="BF549" s="229"/>
      <c r="BG549" s="227">
        <f t="shared" si="1049"/>
        <v>0</v>
      </c>
      <c r="BH549" s="228"/>
      <c r="BI549" s="229"/>
      <c r="BJ549" s="227">
        <f t="shared" si="1050"/>
        <v>0</v>
      </c>
      <c r="BK549" s="228"/>
      <c r="BL549" s="229"/>
      <c r="BM549" s="227">
        <f t="shared" si="1051"/>
        <v>0</v>
      </c>
      <c r="BN549" s="228"/>
      <c r="BO549" s="229"/>
      <c r="BP549" s="227">
        <f t="shared" si="1052"/>
        <v>0</v>
      </c>
      <c r="BQ549" s="228"/>
      <c r="BR549" s="249"/>
      <c r="BS549" s="218" t="s">
        <v>44</v>
      </c>
    </row>
    <row r="550" spans="1:71" x14ac:dyDescent="0.3">
      <c r="A550" s="615"/>
      <c r="B550" s="618"/>
      <c r="C550" s="621"/>
      <c r="D550" s="624"/>
      <c r="E550" s="627"/>
      <c r="F550" s="242" t="s">
        <v>59</v>
      </c>
      <c r="G550" s="208"/>
      <c r="H550" s="214" t="str">
        <f t="shared" si="1026"/>
        <v/>
      </c>
      <c r="I550" s="208"/>
      <c r="J550" s="214" t="str">
        <f t="shared" si="1027"/>
        <v/>
      </c>
      <c r="K550" s="208"/>
      <c r="L550" s="214" t="str">
        <f t="shared" si="1028"/>
        <v/>
      </c>
      <c r="M550" s="208"/>
      <c r="N550" s="214" t="str">
        <f t="shared" si="1029"/>
        <v/>
      </c>
      <c r="O550" s="208"/>
      <c r="P550" s="214" t="str">
        <f t="shared" si="1030"/>
        <v/>
      </c>
      <c r="Q550" s="208"/>
      <c r="R550" s="214" t="str">
        <f t="shared" si="1031"/>
        <v/>
      </c>
      <c r="S550" s="208"/>
      <c r="T550" s="214" t="str">
        <f t="shared" si="1032"/>
        <v/>
      </c>
      <c r="U550" s="208"/>
      <c r="V550" s="214" t="str">
        <f t="shared" si="1033"/>
        <v/>
      </c>
      <c r="W550" s="208"/>
      <c r="X550" s="214" t="str">
        <f t="shared" si="1034"/>
        <v/>
      </c>
      <c r="Y550" s="208"/>
      <c r="Z550" s="214" t="str">
        <f t="shared" si="1035"/>
        <v/>
      </c>
      <c r="AA550" s="208"/>
      <c r="AB550" s="214" t="str">
        <f t="shared" si="1036"/>
        <v/>
      </c>
      <c r="AC550" s="208"/>
      <c r="AD550" s="214" t="str">
        <f t="shared" si="1037"/>
        <v/>
      </c>
      <c r="AE550" s="208"/>
      <c r="AF550" s="214" t="str">
        <f t="shared" si="1038"/>
        <v/>
      </c>
      <c r="AG550" s="208"/>
      <c r="AH550" s="214" t="str">
        <f t="shared" si="1039"/>
        <v/>
      </c>
      <c r="AI550" s="208"/>
      <c r="AJ550" s="214" t="str">
        <f t="shared" si="1040"/>
        <v/>
      </c>
      <c r="AK550" s="208"/>
      <c r="AL550" s="214" t="str">
        <f t="shared" si="1041"/>
        <v/>
      </c>
      <c r="AM550" s="208"/>
      <c r="AN550" s="214" t="str">
        <f t="shared" si="1042"/>
        <v/>
      </c>
      <c r="AO550" s="208"/>
      <c r="AP550" s="214" t="str">
        <f t="shared" si="1043"/>
        <v/>
      </c>
      <c r="AQ550" s="229"/>
      <c r="AR550" s="227">
        <f t="shared" si="1044"/>
        <v>0</v>
      </c>
      <c r="AS550" s="228"/>
      <c r="AT550" s="229"/>
      <c r="AU550" s="227">
        <f t="shared" si="1045"/>
        <v>0</v>
      </c>
      <c r="AV550" s="228"/>
      <c r="AW550" s="229"/>
      <c r="AX550" s="227">
        <f t="shared" si="1046"/>
        <v>0</v>
      </c>
      <c r="AY550" s="228"/>
      <c r="AZ550" s="229"/>
      <c r="BA550" s="227">
        <f t="shared" si="1047"/>
        <v>0</v>
      </c>
      <c r="BB550" s="228"/>
      <c r="BC550" s="229"/>
      <c r="BD550" s="227">
        <f t="shared" si="1048"/>
        <v>0</v>
      </c>
      <c r="BE550" s="228"/>
      <c r="BF550" s="229"/>
      <c r="BG550" s="227">
        <f t="shared" si="1049"/>
        <v>0</v>
      </c>
      <c r="BH550" s="228"/>
      <c r="BI550" s="229"/>
      <c r="BJ550" s="227">
        <f t="shared" si="1050"/>
        <v>0</v>
      </c>
      <c r="BK550" s="228"/>
      <c r="BL550" s="229"/>
      <c r="BM550" s="227">
        <f t="shared" si="1051"/>
        <v>0</v>
      </c>
      <c r="BN550" s="228"/>
      <c r="BO550" s="229"/>
      <c r="BP550" s="227">
        <f t="shared" si="1052"/>
        <v>0</v>
      </c>
      <c r="BQ550" s="228"/>
      <c r="BR550" s="249"/>
      <c r="BS550" s="629">
        <f>SUM(AS543:AS554,AV543:AV554,AY543:AY554,BB543:BB554,BE543:BE554)+SUM(AP543:AP554,AN543:AN554,AL543:AL554,AJ543:AJ554,AH543:AH554,AF543:AF554,AD543:AD554,AB543:AB554,Z543:Z554,X543:X554,V543:V554,T543:T554,R543:R554,P543:P554,N543:N554,L543:L554,J543:J554,H543:H554)</f>
        <v>150000</v>
      </c>
    </row>
    <row r="551" spans="1:71" x14ac:dyDescent="0.3">
      <c r="A551" s="615"/>
      <c r="B551" s="618"/>
      <c r="C551" s="621"/>
      <c r="D551" s="624"/>
      <c r="E551" s="627"/>
      <c r="F551" s="242" t="s">
        <v>60</v>
      </c>
      <c r="G551" s="208"/>
      <c r="H551" s="214" t="str">
        <f t="shared" si="1026"/>
        <v/>
      </c>
      <c r="I551" s="208"/>
      <c r="J551" s="214" t="str">
        <f t="shared" si="1027"/>
        <v/>
      </c>
      <c r="K551" s="208"/>
      <c r="L551" s="214" t="str">
        <f t="shared" si="1028"/>
        <v/>
      </c>
      <c r="M551" s="208"/>
      <c r="N551" s="214" t="str">
        <f t="shared" si="1029"/>
        <v/>
      </c>
      <c r="O551" s="208"/>
      <c r="P551" s="214" t="str">
        <f t="shared" si="1030"/>
        <v/>
      </c>
      <c r="Q551" s="208"/>
      <c r="R551" s="214" t="str">
        <f t="shared" si="1031"/>
        <v/>
      </c>
      <c r="S551" s="208"/>
      <c r="T551" s="214" t="str">
        <f t="shared" si="1032"/>
        <v/>
      </c>
      <c r="U551" s="208"/>
      <c r="V551" s="214" t="str">
        <f t="shared" si="1033"/>
        <v/>
      </c>
      <c r="W551" s="208"/>
      <c r="X551" s="214" t="str">
        <f t="shared" si="1034"/>
        <v/>
      </c>
      <c r="Y551" s="208"/>
      <c r="Z551" s="214" t="str">
        <f t="shared" si="1035"/>
        <v/>
      </c>
      <c r="AA551" s="208"/>
      <c r="AB551" s="214" t="str">
        <f t="shared" si="1036"/>
        <v/>
      </c>
      <c r="AC551" s="208"/>
      <c r="AD551" s="214" t="str">
        <f t="shared" si="1037"/>
        <v/>
      </c>
      <c r="AE551" s="208"/>
      <c r="AF551" s="214" t="str">
        <f t="shared" si="1038"/>
        <v/>
      </c>
      <c r="AG551" s="208"/>
      <c r="AH551" s="214" t="str">
        <f t="shared" si="1039"/>
        <v/>
      </c>
      <c r="AI551" s="208"/>
      <c r="AJ551" s="214" t="str">
        <f t="shared" si="1040"/>
        <v/>
      </c>
      <c r="AK551" s="208"/>
      <c r="AL551" s="214" t="str">
        <f t="shared" si="1041"/>
        <v/>
      </c>
      <c r="AM551" s="208"/>
      <c r="AN551" s="214" t="str">
        <f t="shared" si="1042"/>
        <v/>
      </c>
      <c r="AO551" s="208"/>
      <c r="AP551" s="214" t="str">
        <f t="shared" si="1043"/>
        <v/>
      </c>
      <c r="AQ551" s="229"/>
      <c r="AR551" s="227">
        <f t="shared" si="1044"/>
        <v>0</v>
      </c>
      <c r="AS551" s="228"/>
      <c r="AT551" s="229"/>
      <c r="AU551" s="227">
        <f t="shared" si="1045"/>
        <v>0</v>
      </c>
      <c r="AV551" s="228"/>
      <c r="AW551" s="229"/>
      <c r="AX551" s="227">
        <f t="shared" si="1046"/>
        <v>0</v>
      </c>
      <c r="AY551" s="228"/>
      <c r="AZ551" s="229"/>
      <c r="BA551" s="227">
        <f t="shared" si="1047"/>
        <v>0</v>
      </c>
      <c r="BB551" s="228"/>
      <c r="BC551" s="229"/>
      <c r="BD551" s="227">
        <f t="shared" si="1048"/>
        <v>0</v>
      </c>
      <c r="BE551" s="228"/>
      <c r="BF551" s="229"/>
      <c r="BG551" s="227">
        <f t="shared" si="1049"/>
        <v>0</v>
      </c>
      <c r="BH551" s="228"/>
      <c r="BI551" s="229"/>
      <c r="BJ551" s="227">
        <f t="shared" si="1050"/>
        <v>0</v>
      </c>
      <c r="BK551" s="228"/>
      <c r="BL551" s="229"/>
      <c r="BM551" s="227">
        <f t="shared" si="1051"/>
        <v>0</v>
      </c>
      <c r="BN551" s="228"/>
      <c r="BO551" s="229"/>
      <c r="BP551" s="227">
        <f t="shared" si="1052"/>
        <v>0</v>
      </c>
      <c r="BQ551" s="228"/>
      <c r="BR551" s="249"/>
      <c r="BS551" s="629"/>
    </row>
    <row r="552" spans="1:71" x14ac:dyDescent="0.3">
      <c r="A552" s="615"/>
      <c r="B552" s="618"/>
      <c r="C552" s="621"/>
      <c r="D552" s="624"/>
      <c r="E552" s="627"/>
      <c r="F552" s="242" t="s">
        <v>61</v>
      </c>
      <c r="G552" s="208"/>
      <c r="H552" s="217" t="str">
        <f t="shared" si="1026"/>
        <v/>
      </c>
      <c r="I552" s="208"/>
      <c r="J552" s="217" t="str">
        <f t="shared" si="1027"/>
        <v/>
      </c>
      <c r="K552" s="208"/>
      <c r="L552" s="217" t="str">
        <f t="shared" si="1028"/>
        <v/>
      </c>
      <c r="M552" s="208"/>
      <c r="N552" s="217" t="str">
        <f t="shared" si="1029"/>
        <v/>
      </c>
      <c r="O552" s="208"/>
      <c r="P552" s="217" t="str">
        <f t="shared" si="1030"/>
        <v/>
      </c>
      <c r="Q552" s="208"/>
      <c r="R552" s="217" t="str">
        <f t="shared" si="1031"/>
        <v/>
      </c>
      <c r="S552" s="208"/>
      <c r="T552" s="217" t="str">
        <f t="shared" si="1032"/>
        <v/>
      </c>
      <c r="U552" s="208"/>
      <c r="V552" s="217" t="str">
        <f t="shared" si="1033"/>
        <v/>
      </c>
      <c r="W552" s="208"/>
      <c r="X552" s="217" t="str">
        <f t="shared" si="1034"/>
        <v/>
      </c>
      <c r="Y552" s="208"/>
      <c r="Z552" s="217" t="str">
        <f t="shared" si="1035"/>
        <v/>
      </c>
      <c r="AA552" s="208"/>
      <c r="AB552" s="217" t="str">
        <f t="shared" si="1036"/>
        <v/>
      </c>
      <c r="AC552" s="208"/>
      <c r="AD552" s="217" t="str">
        <f t="shared" si="1037"/>
        <v/>
      </c>
      <c r="AE552" s="208"/>
      <c r="AF552" s="217" t="str">
        <f t="shared" si="1038"/>
        <v/>
      </c>
      <c r="AG552" s="208"/>
      <c r="AH552" s="217" t="str">
        <f t="shared" si="1039"/>
        <v/>
      </c>
      <c r="AI552" s="208"/>
      <c r="AJ552" s="217" t="str">
        <f t="shared" si="1040"/>
        <v/>
      </c>
      <c r="AK552" s="208"/>
      <c r="AL552" s="217" t="str">
        <f t="shared" si="1041"/>
        <v/>
      </c>
      <c r="AM552" s="208"/>
      <c r="AN552" s="217" t="str">
        <f t="shared" si="1042"/>
        <v/>
      </c>
      <c r="AO552" s="208"/>
      <c r="AP552" s="217" t="str">
        <f t="shared" si="1043"/>
        <v/>
      </c>
      <c r="AQ552" s="229"/>
      <c r="AR552" s="227">
        <f t="shared" si="1044"/>
        <v>0</v>
      </c>
      <c r="AS552" s="228"/>
      <c r="AT552" s="229"/>
      <c r="AU552" s="227">
        <f t="shared" si="1045"/>
        <v>0</v>
      </c>
      <c r="AV552" s="228"/>
      <c r="AW552" s="229"/>
      <c r="AX552" s="227">
        <f t="shared" si="1046"/>
        <v>0</v>
      </c>
      <c r="AY552" s="228"/>
      <c r="AZ552" s="229"/>
      <c r="BA552" s="227">
        <f t="shared" si="1047"/>
        <v>0</v>
      </c>
      <c r="BB552" s="228"/>
      <c r="BC552" s="229"/>
      <c r="BD552" s="227">
        <f t="shared" si="1048"/>
        <v>0</v>
      </c>
      <c r="BE552" s="228"/>
      <c r="BF552" s="229"/>
      <c r="BG552" s="227">
        <f t="shared" si="1049"/>
        <v>0</v>
      </c>
      <c r="BH552" s="228"/>
      <c r="BI552" s="229"/>
      <c r="BJ552" s="227">
        <f t="shared" si="1050"/>
        <v>0</v>
      </c>
      <c r="BK552" s="228"/>
      <c r="BL552" s="229"/>
      <c r="BM552" s="227">
        <f t="shared" si="1051"/>
        <v>0</v>
      </c>
      <c r="BN552" s="228"/>
      <c r="BO552" s="229"/>
      <c r="BP552" s="227">
        <f t="shared" si="1052"/>
        <v>0</v>
      </c>
      <c r="BQ552" s="228"/>
      <c r="BR552" s="249"/>
      <c r="BS552" s="218" t="s">
        <v>62</v>
      </c>
    </row>
    <row r="553" spans="1:71" x14ac:dyDescent="0.3">
      <c r="A553" s="615"/>
      <c r="B553" s="618"/>
      <c r="C553" s="621"/>
      <c r="D553" s="624"/>
      <c r="E553" s="627"/>
      <c r="F553" s="242" t="s">
        <v>63</v>
      </c>
      <c r="G553" s="208"/>
      <c r="H553" s="214" t="str">
        <f t="shared" si="1026"/>
        <v/>
      </c>
      <c r="I553" s="208"/>
      <c r="J553" s="214" t="str">
        <f t="shared" si="1027"/>
        <v/>
      </c>
      <c r="K553" s="208"/>
      <c r="L553" s="214" t="str">
        <f t="shared" si="1028"/>
        <v/>
      </c>
      <c r="M553" s="208"/>
      <c r="N553" s="214" t="str">
        <f t="shared" si="1029"/>
        <v/>
      </c>
      <c r="O553" s="208"/>
      <c r="P553" s="214" t="str">
        <f t="shared" si="1030"/>
        <v/>
      </c>
      <c r="Q553" s="208"/>
      <c r="R553" s="214" t="str">
        <f t="shared" si="1031"/>
        <v/>
      </c>
      <c r="S553" s="208"/>
      <c r="T553" s="214" t="str">
        <f t="shared" si="1032"/>
        <v/>
      </c>
      <c r="U553" s="208"/>
      <c r="V553" s="214" t="str">
        <f t="shared" si="1033"/>
        <v/>
      </c>
      <c r="W553" s="208"/>
      <c r="X553" s="214" t="str">
        <f t="shared" si="1034"/>
        <v/>
      </c>
      <c r="Y553" s="208"/>
      <c r="Z553" s="214" t="str">
        <f t="shared" si="1035"/>
        <v/>
      </c>
      <c r="AA553" s="208"/>
      <c r="AB553" s="214" t="str">
        <f t="shared" si="1036"/>
        <v/>
      </c>
      <c r="AC553" s="208"/>
      <c r="AD553" s="214" t="str">
        <f t="shared" si="1037"/>
        <v/>
      </c>
      <c r="AE553" s="208"/>
      <c r="AF553" s="214" t="str">
        <f t="shared" si="1038"/>
        <v/>
      </c>
      <c r="AG553" s="208"/>
      <c r="AH553" s="214" t="str">
        <f t="shared" si="1039"/>
        <v/>
      </c>
      <c r="AI553" s="208"/>
      <c r="AJ553" s="214" t="str">
        <f t="shared" si="1040"/>
        <v/>
      </c>
      <c r="AK553" s="208"/>
      <c r="AL553" s="214" t="str">
        <f t="shared" si="1041"/>
        <v/>
      </c>
      <c r="AM553" s="208"/>
      <c r="AN553" s="214" t="str">
        <f t="shared" si="1042"/>
        <v/>
      </c>
      <c r="AO553" s="208"/>
      <c r="AP553" s="214" t="str">
        <f t="shared" si="1043"/>
        <v/>
      </c>
      <c r="AQ553" s="229"/>
      <c r="AR553" s="227">
        <f t="shared" si="1044"/>
        <v>0</v>
      </c>
      <c r="AS553" s="228"/>
      <c r="AT553" s="229"/>
      <c r="AU553" s="227">
        <f t="shared" si="1045"/>
        <v>0</v>
      </c>
      <c r="AV553" s="228"/>
      <c r="AW553" s="229"/>
      <c r="AX553" s="227">
        <f t="shared" si="1046"/>
        <v>0</v>
      </c>
      <c r="AY553" s="228"/>
      <c r="AZ553" s="229"/>
      <c r="BA553" s="227">
        <f t="shared" si="1047"/>
        <v>0</v>
      </c>
      <c r="BB553" s="228"/>
      <c r="BC553" s="229"/>
      <c r="BD553" s="227">
        <f t="shared" si="1048"/>
        <v>0</v>
      </c>
      <c r="BE553" s="228"/>
      <c r="BF553" s="229"/>
      <c r="BG553" s="227">
        <f t="shared" si="1049"/>
        <v>0</v>
      </c>
      <c r="BH553" s="228"/>
      <c r="BI553" s="229"/>
      <c r="BJ553" s="227">
        <f t="shared" si="1050"/>
        <v>0</v>
      </c>
      <c r="BK553" s="228"/>
      <c r="BL553" s="229"/>
      <c r="BM553" s="227">
        <f t="shared" si="1051"/>
        <v>0</v>
      </c>
      <c r="BN553" s="228"/>
      <c r="BO553" s="229"/>
      <c r="BP553" s="227">
        <f t="shared" si="1052"/>
        <v>0</v>
      </c>
      <c r="BQ553" s="228"/>
      <c r="BR553" s="249"/>
      <c r="BS553" s="653">
        <f>BS550/BS544</f>
        <v>0.16666666666666666</v>
      </c>
    </row>
    <row r="554" spans="1:71" ht="15" thickBot="1" x14ac:dyDescent="0.35">
      <c r="A554" s="616"/>
      <c r="B554" s="619"/>
      <c r="C554" s="622"/>
      <c r="D554" s="625"/>
      <c r="E554" s="628"/>
      <c r="F554" s="243" t="s">
        <v>64</v>
      </c>
      <c r="G554" s="220"/>
      <c r="H554" s="221" t="str">
        <f t="shared" si="1026"/>
        <v/>
      </c>
      <c r="I554" s="220"/>
      <c r="J554" s="221" t="str">
        <f t="shared" si="1027"/>
        <v/>
      </c>
      <c r="K554" s="220"/>
      <c r="L554" s="221" t="str">
        <f t="shared" si="1028"/>
        <v/>
      </c>
      <c r="M554" s="220"/>
      <c r="N554" s="221" t="str">
        <f t="shared" si="1029"/>
        <v/>
      </c>
      <c r="O554" s="220"/>
      <c r="P554" s="221" t="str">
        <f t="shared" si="1030"/>
        <v/>
      </c>
      <c r="Q554" s="220"/>
      <c r="R554" s="221" t="str">
        <f t="shared" si="1031"/>
        <v/>
      </c>
      <c r="S554" s="220"/>
      <c r="T554" s="221" t="str">
        <f t="shared" si="1032"/>
        <v/>
      </c>
      <c r="U554" s="220"/>
      <c r="V554" s="221" t="str">
        <f t="shared" si="1033"/>
        <v/>
      </c>
      <c r="W554" s="220"/>
      <c r="X554" s="221" t="str">
        <f t="shared" si="1034"/>
        <v/>
      </c>
      <c r="Y554" s="220"/>
      <c r="Z554" s="221" t="str">
        <f t="shared" si="1035"/>
        <v/>
      </c>
      <c r="AA554" s="220"/>
      <c r="AB554" s="221" t="str">
        <f t="shared" si="1036"/>
        <v/>
      </c>
      <c r="AC554" s="220"/>
      <c r="AD554" s="221" t="str">
        <f t="shared" si="1037"/>
        <v/>
      </c>
      <c r="AE554" s="220"/>
      <c r="AF554" s="221" t="str">
        <f t="shared" si="1038"/>
        <v/>
      </c>
      <c r="AG554" s="220"/>
      <c r="AH554" s="221" t="str">
        <f t="shared" si="1039"/>
        <v/>
      </c>
      <c r="AI554" s="220"/>
      <c r="AJ554" s="221" t="str">
        <f t="shared" si="1040"/>
        <v/>
      </c>
      <c r="AK554" s="220"/>
      <c r="AL554" s="221" t="str">
        <f t="shared" si="1041"/>
        <v/>
      </c>
      <c r="AM554" s="220"/>
      <c r="AN554" s="221" t="str">
        <f t="shared" si="1042"/>
        <v/>
      </c>
      <c r="AO554" s="220"/>
      <c r="AP554" s="221" t="str">
        <f t="shared" si="1043"/>
        <v/>
      </c>
      <c r="AQ554" s="231"/>
      <c r="AR554" s="232">
        <f t="shared" si="1044"/>
        <v>0</v>
      </c>
      <c r="AS554" s="233"/>
      <c r="AT554" s="231"/>
      <c r="AU554" s="232">
        <f t="shared" si="1045"/>
        <v>0</v>
      </c>
      <c r="AV554" s="233"/>
      <c r="AW554" s="231"/>
      <c r="AX554" s="232">
        <f t="shared" si="1046"/>
        <v>0</v>
      </c>
      <c r="AY554" s="233"/>
      <c r="AZ554" s="231"/>
      <c r="BA554" s="232">
        <f t="shared" si="1047"/>
        <v>0</v>
      </c>
      <c r="BB554" s="233"/>
      <c r="BC554" s="231"/>
      <c r="BD554" s="232">
        <f t="shared" si="1048"/>
        <v>0</v>
      </c>
      <c r="BE554" s="233"/>
      <c r="BF554" s="231"/>
      <c r="BG554" s="232">
        <f t="shared" si="1049"/>
        <v>0</v>
      </c>
      <c r="BH554" s="233"/>
      <c r="BI554" s="231"/>
      <c r="BJ554" s="232">
        <f t="shared" si="1050"/>
        <v>0</v>
      </c>
      <c r="BK554" s="233"/>
      <c r="BL554" s="231"/>
      <c r="BM554" s="232">
        <f t="shared" si="1051"/>
        <v>0</v>
      </c>
      <c r="BN554" s="233"/>
      <c r="BO554" s="231"/>
      <c r="BP554" s="232">
        <f t="shared" si="1052"/>
        <v>0</v>
      </c>
      <c r="BQ554" s="233"/>
      <c r="BR554" s="250"/>
      <c r="BS554" s="654"/>
    </row>
    <row r="555" spans="1:71" ht="15" customHeight="1" x14ac:dyDescent="0.3">
      <c r="A555" s="643" t="s">
        <v>27</v>
      </c>
      <c r="B555" s="645" t="s">
        <v>28</v>
      </c>
      <c r="C555" s="645" t="s">
        <v>154</v>
      </c>
      <c r="D555" s="645" t="s">
        <v>30</v>
      </c>
      <c r="E555" s="635" t="s">
        <v>31</v>
      </c>
      <c r="F555" s="652" t="s">
        <v>32</v>
      </c>
      <c r="G555" s="639" t="s">
        <v>33</v>
      </c>
      <c r="H555" s="641" t="s">
        <v>34</v>
      </c>
      <c r="I555" s="639" t="s">
        <v>33</v>
      </c>
      <c r="J555" s="641" t="s">
        <v>34</v>
      </c>
      <c r="K555" s="639" t="s">
        <v>33</v>
      </c>
      <c r="L555" s="641" t="s">
        <v>34</v>
      </c>
      <c r="M555" s="639" t="s">
        <v>33</v>
      </c>
      <c r="N555" s="641" t="s">
        <v>34</v>
      </c>
      <c r="O555" s="639" t="s">
        <v>33</v>
      </c>
      <c r="P555" s="641" t="s">
        <v>34</v>
      </c>
      <c r="Q555" s="639" t="s">
        <v>33</v>
      </c>
      <c r="R555" s="641" t="s">
        <v>34</v>
      </c>
      <c r="S555" s="639" t="s">
        <v>33</v>
      </c>
      <c r="T555" s="641" t="s">
        <v>34</v>
      </c>
      <c r="U555" s="639" t="s">
        <v>33</v>
      </c>
      <c r="V555" s="641" t="s">
        <v>34</v>
      </c>
      <c r="W555" s="639" t="s">
        <v>33</v>
      </c>
      <c r="X555" s="641" t="s">
        <v>34</v>
      </c>
      <c r="Y555" s="639" t="s">
        <v>33</v>
      </c>
      <c r="Z555" s="641" t="s">
        <v>34</v>
      </c>
      <c r="AA555" s="639" t="s">
        <v>33</v>
      </c>
      <c r="AB555" s="641" t="s">
        <v>34</v>
      </c>
      <c r="AC555" s="639" t="s">
        <v>33</v>
      </c>
      <c r="AD555" s="641" t="s">
        <v>34</v>
      </c>
      <c r="AE555" s="639" t="s">
        <v>33</v>
      </c>
      <c r="AF555" s="641" t="s">
        <v>34</v>
      </c>
      <c r="AG555" s="639" t="s">
        <v>33</v>
      </c>
      <c r="AH555" s="641" t="s">
        <v>34</v>
      </c>
      <c r="AI555" s="639" t="s">
        <v>33</v>
      </c>
      <c r="AJ555" s="641" t="s">
        <v>34</v>
      </c>
      <c r="AK555" s="639" t="s">
        <v>33</v>
      </c>
      <c r="AL555" s="641" t="s">
        <v>34</v>
      </c>
      <c r="AM555" s="639" t="s">
        <v>33</v>
      </c>
      <c r="AN555" s="641" t="s">
        <v>34</v>
      </c>
      <c r="AO555" s="639" t="s">
        <v>33</v>
      </c>
      <c r="AP555" s="641" t="s">
        <v>34</v>
      </c>
      <c r="AQ555" s="633" t="s">
        <v>33</v>
      </c>
      <c r="AR555" s="635" t="s">
        <v>35</v>
      </c>
      <c r="AS555" s="637" t="s">
        <v>34</v>
      </c>
      <c r="AT555" s="633" t="s">
        <v>33</v>
      </c>
      <c r="AU555" s="635" t="s">
        <v>35</v>
      </c>
      <c r="AV555" s="637" t="s">
        <v>34</v>
      </c>
      <c r="AW555" s="633" t="s">
        <v>33</v>
      </c>
      <c r="AX555" s="635" t="s">
        <v>35</v>
      </c>
      <c r="AY555" s="637" t="s">
        <v>34</v>
      </c>
      <c r="AZ555" s="633" t="s">
        <v>33</v>
      </c>
      <c r="BA555" s="635" t="s">
        <v>35</v>
      </c>
      <c r="BB555" s="637" t="s">
        <v>34</v>
      </c>
      <c r="BC555" s="633" t="s">
        <v>33</v>
      </c>
      <c r="BD555" s="635" t="s">
        <v>35</v>
      </c>
      <c r="BE555" s="637" t="s">
        <v>34</v>
      </c>
      <c r="BF555" s="633" t="s">
        <v>33</v>
      </c>
      <c r="BG555" s="635" t="s">
        <v>35</v>
      </c>
      <c r="BH555" s="637" t="s">
        <v>34</v>
      </c>
      <c r="BI555" s="633" t="s">
        <v>33</v>
      </c>
      <c r="BJ555" s="635" t="s">
        <v>35</v>
      </c>
      <c r="BK555" s="637" t="s">
        <v>34</v>
      </c>
      <c r="BL555" s="633" t="s">
        <v>33</v>
      </c>
      <c r="BM555" s="635" t="s">
        <v>35</v>
      </c>
      <c r="BN555" s="637" t="s">
        <v>34</v>
      </c>
      <c r="BO555" s="633" t="s">
        <v>33</v>
      </c>
      <c r="BP555" s="635" t="s">
        <v>35</v>
      </c>
      <c r="BQ555" s="637" t="s">
        <v>34</v>
      </c>
      <c r="BR555" s="610" t="s">
        <v>33</v>
      </c>
      <c r="BS555" s="612" t="s">
        <v>36</v>
      </c>
    </row>
    <row r="556" spans="1:71" ht="15" customHeight="1" x14ac:dyDescent="0.3">
      <c r="A556" s="644"/>
      <c r="B556" s="646"/>
      <c r="C556" s="646"/>
      <c r="D556" s="646"/>
      <c r="E556" s="636"/>
      <c r="F556" s="648"/>
      <c r="G556" s="640"/>
      <c r="H556" s="642"/>
      <c r="I556" s="640"/>
      <c r="J556" s="642"/>
      <c r="K556" s="640"/>
      <c r="L556" s="642"/>
      <c r="M556" s="640"/>
      <c r="N556" s="642"/>
      <c r="O556" s="640"/>
      <c r="P556" s="642"/>
      <c r="Q556" s="640"/>
      <c r="R556" s="642"/>
      <c r="S556" s="640"/>
      <c r="T556" s="642"/>
      <c r="U556" s="640"/>
      <c r="V556" s="642"/>
      <c r="W556" s="640"/>
      <c r="X556" s="642"/>
      <c r="Y556" s="640"/>
      <c r="Z556" s="642"/>
      <c r="AA556" s="640"/>
      <c r="AB556" s="642"/>
      <c r="AC556" s="640"/>
      <c r="AD556" s="642"/>
      <c r="AE556" s="640"/>
      <c r="AF556" s="642"/>
      <c r="AG556" s="640"/>
      <c r="AH556" s="642"/>
      <c r="AI556" s="640"/>
      <c r="AJ556" s="642"/>
      <c r="AK556" s="640"/>
      <c r="AL556" s="642"/>
      <c r="AM556" s="640"/>
      <c r="AN556" s="642"/>
      <c r="AO556" s="640"/>
      <c r="AP556" s="642"/>
      <c r="AQ556" s="634"/>
      <c r="AR556" s="636"/>
      <c r="AS556" s="638"/>
      <c r="AT556" s="634"/>
      <c r="AU556" s="636"/>
      <c r="AV556" s="638"/>
      <c r="AW556" s="634"/>
      <c r="AX556" s="636"/>
      <c r="AY556" s="638"/>
      <c r="AZ556" s="634"/>
      <c r="BA556" s="636"/>
      <c r="BB556" s="638"/>
      <c r="BC556" s="634"/>
      <c r="BD556" s="636"/>
      <c r="BE556" s="638"/>
      <c r="BF556" s="634"/>
      <c r="BG556" s="636"/>
      <c r="BH556" s="638"/>
      <c r="BI556" s="634"/>
      <c r="BJ556" s="636"/>
      <c r="BK556" s="638"/>
      <c r="BL556" s="634"/>
      <c r="BM556" s="636"/>
      <c r="BN556" s="638"/>
      <c r="BO556" s="634"/>
      <c r="BP556" s="636"/>
      <c r="BQ556" s="638"/>
      <c r="BR556" s="611"/>
      <c r="BS556" s="613"/>
    </row>
    <row r="557" spans="1:71" ht="15" customHeight="1" x14ac:dyDescent="0.3">
      <c r="A557" s="614" t="s">
        <v>232</v>
      </c>
      <c r="B557" s="617">
        <v>2269</v>
      </c>
      <c r="C557" s="620" t="s">
        <v>347</v>
      </c>
      <c r="D557" s="623" t="s">
        <v>233</v>
      </c>
      <c r="E557" s="626" t="s">
        <v>386</v>
      </c>
      <c r="F557" s="241" t="s">
        <v>41</v>
      </c>
      <c r="G557" s="208"/>
      <c r="H557" s="209" t="str">
        <f t="shared" ref="H557:H568" si="1053">IF(G557&gt;0,G557,"")</f>
        <v/>
      </c>
      <c r="I557" s="208"/>
      <c r="J557" s="209" t="str">
        <f t="shared" ref="J557:J568" si="1054">IF(I557&gt;0,I557,"")</f>
        <v/>
      </c>
      <c r="K557" s="208"/>
      <c r="L557" s="209" t="str">
        <f t="shared" ref="L557:L568" si="1055">IF(K557&gt;0,K557,"")</f>
        <v/>
      </c>
      <c r="M557" s="208"/>
      <c r="N557" s="209" t="str">
        <f t="shared" ref="N557:N568" si="1056">IF(M557&gt;0,M557,"")</f>
        <v/>
      </c>
      <c r="O557" s="208"/>
      <c r="P557" s="209" t="str">
        <f t="shared" ref="P557:P568" si="1057">IF(O557&gt;0,O557,"")</f>
        <v/>
      </c>
      <c r="Q557" s="208"/>
      <c r="R557" s="209" t="str">
        <f t="shared" ref="R557:R568" si="1058">IF(Q557&gt;0,Q557,"")</f>
        <v/>
      </c>
      <c r="S557" s="208"/>
      <c r="T557" s="209" t="str">
        <f t="shared" ref="T557:T568" si="1059">IF(S557&gt;0,S557,"")</f>
        <v/>
      </c>
      <c r="U557" s="208"/>
      <c r="V557" s="209" t="str">
        <f t="shared" ref="V557:V568" si="1060">IF(U557&gt;0,U557,"")</f>
        <v/>
      </c>
      <c r="W557" s="208"/>
      <c r="X557" s="209" t="str">
        <f t="shared" ref="X557:X568" si="1061">IF(W557&gt;0,W557,"")</f>
        <v/>
      </c>
      <c r="Y557" s="208"/>
      <c r="Z557" s="209" t="str">
        <f t="shared" ref="Z557:Z568" si="1062">IF(Y557&gt;0,Y557,"")</f>
        <v/>
      </c>
      <c r="AA557" s="208"/>
      <c r="AB557" s="209" t="str">
        <f t="shared" ref="AB557:AB568" si="1063">IF(AA557&gt;0,AA557,"")</f>
        <v/>
      </c>
      <c r="AC557" s="208"/>
      <c r="AD557" s="209" t="str">
        <f t="shared" ref="AD557:AD568" si="1064">IF(AC557&gt;0,AC557,"")</f>
        <v/>
      </c>
      <c r="AE557" s="208"/>
      <c r="AF557" s="209" t="str">
        <f t="shared" ref="AF557:AF568" si="1065">IF(AE557&gt;0,AE557,"")</f>
        <v/>
      </c>
      <c r="AG557" s="208"/>
      <c r="AH557" s="209" t="str">
        <f t="shared" ref="AH557:AH568" si="1066">IF(AG557&gt;0,AG557,"")</f>
        <v/>
      </c>
      <c r="AI557" s="208"/>
      <c r="AJ557" s="209" t="str">
        <f t="shared" ref="AJ557:AJ568" si="1067">IF(AI557&gt;0,AI557,"")</f>
        <v/>
      </c>
      <c r="AK557" s="208"/>
      <c r="AL557" s="209" t="str">
        <f t="shared" ref="AL557:AL568" si="1068">IF(AK557&gt;0,AK557,"")</f>
        <v/>
      </c>
      <c r="AM557" s="208"/>
      <c r="AN557" s="209" t="str">
        <f t="shared" ref="AN557:AN568" si="1069">IF(AM557&gt;0,AM557,"")</f>
        <v/>
      </c>
      <c r="AO557" s="208"/>
      <c r="AP557" s="209" t="str">
        <f t="shared" ref="AP557:AP568" si="1070">IF(AO557&gt;0,AO557,"")</f>
        <v/>
      </c>
      <c r="AQ557" s="229"/>
      <c r="AR557" s="225">
        <f t="shared" ref="AR557:AR568" si="1071">AQ557-AS557</f>
        <v>0</v>
      </c>
      <c r="AS557" s="226"/>
      <c r="AT557" s="229"/>
      <c r="AU557" s="225">
        <f t="shared" ref="AU557:AU568" si="1072">AT557-AV557</f>
        <v>0</v>
      </c>
      <c r="AV557" s="226"/>
      <c r="AW557" s="229"/>
      <c r="AX557" s="225">
        <f t="shared" ref="AX557:AX568" si="1073">AW557-AY557</f>
        <v>0</v>
      </c>
      <c r="AY557" s="226"/>
      <c r="AZ557" s="229"/>
      <c r="BA557" s="225">
        <f t="shared" ref="BA557:BA568" si="1074">AZ557-BB557</f>
        <v>0</v>
      </c>
      <c r="BB557" s="226"/>
      <c r="BC557" s="229"/>
      <c r="BD557" s="225">
        <f t="shared" ref="BD557:BD568" si="1075">BC557-BE557</f>
        <v>0</v>
      </c>
      <c r="BE557" s="226"/>
      <c r="BF557" s="229"/>
      <c r="BG557" s="225">
        <f t="shared" ref="BG557:BG568" si="1076">BF557-BH557</f>
        <v>0</v>
      </c>
      <c r="BH557" s="226"/>
      <c r="BI557" s="229"/>
      <c r="BJ557" s="225">
        <f t="shared" ref="BJ557:BJ568" si="1077">BI557-BK557</f>
        <v>0</v>
      </c>
      <c r="BK557" s="226"/>
      <c r="BL557" s="229"/>
      <c r="BM557" s="225">
        <f t="shared" ref="BM557:BM568" si="1078">BL557-BN557</f>
        <v>0</v>
      </c>
      <c r="BN557" s="226"/>
      <c r="BO557" s="229"/>
      <c r="BP557" s="225">
        <f t="shared" ref="BP557:BP568" si="1079">BO557-BQ557</f>
        <v>0</v>
      </c>
      <c r="BQ557" s="226"/>
      <c r="BR557" s="249"/>
      <c r="BS557" s="213" t="s">
        <v>42</v>
      </c>
    </row>
    <row r="558" spans="1:71" x14ac:dyDescent="0.3">
      <c r="A558" s="615"/>
      <c r="B558" s="618"/>
      <c r="C558" s="621"/>
      <c r="D558" s="624"/>
      <c r="E558" s="627"/>
      <c r="F558" s="242" t="s">
        <v>53</v>
      </c>
      <c r="G558" s="208"/>
      <c r="H558" s="214" t="str">
        <f t="shared" si="1053"/>
        <v/>
      </c>
      <c r="I558" s="208"/>
      <c r="J558" s="214" t="str">
        <f t="shared" si="1054"/>
        <v/>
      </c>
      <c r="K558" s="208"/>
      <c r="L558" s="214" t="str">
        <f t="shared" si="1055"/>
        <v/>
      </c>
      <c r="M558" s="208"/>
      <c r="N558" s="214" t="str">
        <f t="shared" si="1056"/>
        <v/>
      </c>
      <c r="O558" s="208"/>
      <c r="P558" s="214" t="str">
        <f t="shared" si="1057"/>
        <v/>
      </c>
      <c r="Q558" s="208"/>
      <c r="R558" s="214" t="str">
        <f t="shared" si="1058"/>
        <v/>
      </c>
      <c r="S558" s="208"/>
      <c r="T558" s="214" t="str">
        <f t="shared" si="1059"/>
        <v/>
      </c>
      <c r="U558" s="208"/>
      <c r="V558" s="214" t="str">
        <f t="shared" si="1060"/>
        <v/>
      </c>
      <c r="W558" s="208"/>
      <c r="X558" s="214" t="str">
        <f t="shared" si="1061"/>
        <v/>
      </c>
      <c r="Y558" s="208"/>
      <c r="Z558" s="214" t="str">
        <f t="shared" si="1062"/>
        <v/>
      </c>
      <c r="AA558" s="208"/>
      <c r="AB558" s="214" t="str">
        <f t="shared" si="1063"/>
        <v/>
      </c>
      <c r="AC558" s="208"/>
      <c r="AD558" s="214" t="str">
        <f t="shared" si="1064"/>
        <v/>
      </c>
      <c r="AE558" s="208"/>
      <c r="AF558" s="214" t="str">
        <f t="shared" si="1065"/>
        <v/>
      </c>
      <c r="AG558" s="208"/>
      <c r="AH558" s="214" t="str">
        <f t="shared" si="1066"/>
        <v/>
      </c>
      <c r="AI558" s="208"/>
      <c r="AJ558" s="214" t="str">
        <f t="shared" si="1067"/>
        <v/>
      </c>
      <c r="AK558" s="208"/>
      <c r="AL558" s="214" t="str">
        <f t="shared" si="1068"/>
        <v/>
      </c>
      <c r="AM558" s="208"/>
      <c r="AN558" s="214" t="str">
        <f t="shared" si="1069"/>
        <v/>
      </c>
      <c r="AO558" s="208"/>
      <c r="AP558" s="214" t="str">
        <f t="shared" si="1070"/>
        <v/>
      </c>
      <c r="AQ558" s="229"/>
      <c r="AR558" s="227">
        <f t="shared" si="1071"/>
        <v>0</v>
      </c>
      <c r="AS558" s="228"/>
      <c r="AT558" s="229"/>
      <c r="AU558" s="227">
        <f t="shared" si="1072"/>
        <v>0</v>
      </c>
      <c r="AV558" s="228"/>
      <c r="AW558" s="229"/>
      <c r="AX558" s="227">
        <f t="shared" si="1073"/>
        <v>0</v>
      </c>
      <c r="AY558" s="228"/>
      <c r="AZ558" s="229"/>
      <c r="BA558" s="227">
        <f t="shared" si="1074"/>
        <v>0</v>
      </c>
      <c r="BB558" s="228"/>
      <c r="BC558" s="229"/>
      <c r="BD558" s="227">
        <f t="shared" si="1075"/>
        <v>0</v>
      </c>
      <c r="BE558" s="228"/>
      <c r="BF558" s="229"/>
      <c r="BG558" s="227">
        <f t="shared" si="1076"/>
        <v>0</v>
      </c>
      <c r="BH558" s="228"/>
      <c r="BI558" s="229"/>
      <c r="BJ558" s="227">
        <f t="shared" si="1077"/>
        <v>0</v>
      </c>
      <c r="BK558" s="228"/>
      <c r="BL558" s="229"/>
      <c r="BM558" s="227">
        <f t="shared" si="1078"/>
        <v>0</v>
      </c>
      <c r="BN558" s="228"/>
      <c r="BO558" s="229"/>
      <c r="BP558" s="227">
        <f t="shared" si="1079"/>
        <v>0</v>
      </c>
      <c r="BQ558" s="228"/>
      <c r="BR558" s="249"/>
      <c r="BS558" s="629">
        <f>SUM(AQ557:AQ568,AT557:AT568,AW557:AW568,AZ557:AZ568,BC557:BC568,BR557:BR568)+SUM(AO557:AO568,AM557:AM568,AK557:AK568,AI557:AI568,AG557:AG568,AE557:AE568,AC557:AC568,AA557:AA568,Y557:Y568,W557:W568,U557:U568,S557:S568,Q555,Q557:Q568,O557:O568,M557:M568,K557:K568,I557:I568,G557:G568,Q555)</f>
        <v>1600000</v>
      </c>
    </row>
    <row r="559" spans="1:71" x14ac:dyDescent="0.3">
      <c r="A559" s="615"/>
      <c r="B559" s="618"/>
      <c r="C559" s="621"/>
      <c r="D559" s="624"/>
      <c r="E559" s="627"/>
      <c r="F559" s="242" t="s">
        <v>54</v>
      </c>
      <c r="G559" s="208"/>
      <c r="H559" s="214" t="str">
        <f t="shared" si="1053"/>
        <v/>
      </c>
      <c r="I559" s="208"/>
      <c r="J559" s="214" t="str">
        <f t="shared" si="1054"/>
        <v/>
      </c>
      <c r="K559" s="208"/>
      <c r="L559" s="214" t="str">
        <f t="shared" si="1055"/>
        <v/>
      </c>
      <c r="M559" s="208"/>
      <c r="N559" s="214" t="str">
        <f t="shared" si="1056"/>
        <v/>
      </c>
      <c r="O559" s="208"/>
      <c r="P559" s="214" t="str">
        <f t="shared" si="1057"/>
        <v/>
      </c>
      <c r="Q559" s="208"/>
      <c r="R559" s="214" t="str">
        <f t="shared" si="1058"/>
        <v/>
      </c>
      <c r="S559" s="208"/>
      <c r="T559" s="214" t="str">
        <f t="shared" si="1059"/>
        <v/>
      </c>
      <c r="U559" s="208"/>
      <c r="V559" s="214" t="str">
        <f t="shared" si="1060"/>
        <v/>
      </c>
      <c r="W559" s="208"/>
      <c r="X559" s="214" t="str">
        <f t="shared" si="1061"/>
        <v/>
      </c>
      <c r="Y559" s="208"/>
      <c r="Z559" s="214" t="str">
        <f t="shared" si="1062"/>
        <v/>
      </c>
      <c r="AA559" s="208"/>
      <c r="AB559" s="214" t="str">
        <f t="shared" si="1063"/>
        <v/>
      </c>
      <c r="AC559" s="208"/>
      <c r="AD559" s="214" t="str">
        <f t="shared" si="1064"/>
        <v/>
      </c>
      <c r="AE559" s="208"/>
      <c r="AF559" s="214" t="str">
        <f t="shared" si="1065"/>
        <v/>
      </c>
      <c r="AG559" s="208"/>
      <c r="AH559" s="214" t="str">
        <f t="shared" si="1066"/>
        <v/>
      </c>
      <c r="AI559" s="208"/>
      <c r="AJ559" s="214" t="str">
        <f t="shared" si="1067"/>
        <v/>
      </c>
      <c r="AK559" s="208"/>
      <c r="AL559" s="214" t="str">
        <f t="shared" si="1068"/>
        <v/>
      </c>
      <c r="AM559" s="208"/>
      <c r="AN559" s="214" t="str">
        <f t="shared" si="1069"/>
        <v/>
      </c>
      <c r="AO559" s="208"/>
      <c r="AP559" s="214" t="str">
        <f t="shared" si="1070"/>
        <v/>
      </c>
      <c r="AQ559" s="229"/>
      <c r="AR559" s="227">
        <f t="shared" si="1071"/>
        <v>0</v>
      </c>
      <c r="AS559" s="228"/>
      <c r="AT559" s="229"/>
      <c r="AU559" s="227">
        <f t="shared" si="1072"/>
        <v>0</v>
      </c>
      <c r="AV559" s="228"/>
      <c r="AW559" s="229"/>
      <c r="AX559" s="227">
        <f t="shared" si="1073"/>
        <v>0</v>
      </c>
      <c r="AY559" s="228"/>
      <c r="AZ559" s="229"/>
      <c r="BA559" s="227">
        <f t="shared" si="1074"/>
        <v>0</v>
      </c>
      <c r="BB559" s="228"/>
      <c r="BC559" s="229"/>
      <c r="BD559" s="227">
        <f t="shared" si="1075"/>
        <v>0</v>
      </c>
      <c r="BE559" s="228"/>
      <c r="BF559" s="229"/>
      <c r="BG559" s="227">
        <f t="shared" si="1076"/>
        <v>0</v>
      </c>
      <c r="BH559" s="228"/>
      <c r="BI559" s="229"/>
      <c r="BJ559" s="227">
        <f t="shared" si="1077"/>
        <v>0</v>
      </c>
      <c r="BK559" s="228"/>
      <c r="BL559" s="229"/>
      <c r="BM559" s="227">
        <f t="shared" si="1078"/>
        <v>0</v>
      </c>
      <c r="BN559" s="228"/>
      <c r="BO559" s="229"/>
      <c r="BP559" s="227">
        <f t="shared" si="1079"/>
        <v>0</v>
      </c>
      <c r="BQ559" s="228"/>
      <c r="BR559" s="249"/>
      <c r="BS559" s="629"/>
    </row>
    <row r="560" spans="1:71" x14ac:dyDescent="0.3">
      <c r="A560" s="615"/>
      <c r="B560" s="618"/>
      <c r="C560" s="621"/>
      <c r="D560" s="624"/>
      <c r="E560" s="627"/>
      <c r="F560" s="242" t="s">
        <v>55</v>
      </c>
      <c r="G560" s="208"/>
      <c r="H560" s="217" t="str">
        <f t="shared" si="1053"/>
        <v/>
      </c>
      <c r="I560" s="208"/>
      <c r="J560" s="217" t="str">
        <f t="shared" si="1054"/>
        <v/>
      </c>
      <c r="K560" s="208"/>
      <c r="L560" s="217" t="str">
        <f t="shared" si="1055"/>
        <v/>
      </c>
      <c r="M560" s="208"/>
      <c r="N560" s="217" t="str">
        <f t="shared" si="1056"/>
        <v/>
      </c>
      <c r="O560" s="208"/>
      <c r="P560" s="217" t="str">
        <f t="shared" si="1057"/>
        <v/>
      </c>
      <c r="Q560" s="208"/>
      <c r="R560" s="217" t="str">
        <f t="shared" si="1058"/>
        <v/>
      </c>
      <c r="S560" s="208"/>
      <c r="T560" s="217" t="str">
        <f t="shared" si="1059"/>
        <v/>
      </c>
      <c r="U560" s="208"/>
      <c r="V560" s="217" t="str">
        <f t="shared" si="1060"/>
        <v/>
      </c>
      <c r="W560" s="208"/>
      <c r="X560" s="217" t="str">
        <f t="shared" si="1061"/>
        <v/>
      </c>
      <c r="Y560" s="208"/>
      <c r="Z560" s="217" t="str">
        <f t="shared" si="1062"/>
        <v/>
      </c>
      <c r="AA560" s="208"/>
      <c r="AB560" s="217" t="str">
        <f t="shared" si="1063"/>
        <v/>
      </c>
      <c r="AC560" s="208"/>
      <c r="AD560" s="217" t="str">
        <f t="shared" si="1064"/>
        <v/>
      </c>
      <c r="AE560" s="208"/>
      <c r="AF560" s="217" t="str">
        <f t="shared" si="1065"/>
        <v/>
      </c>
      <c r="AG560" s="208"/>
      <c r="AH560" s="217" t="str">
        <f t="shared" si="1066"/>
        <v/>
      </c>
      <c r="AI560" s="208"/>
      <c r="AJ560" s="217" t="str">
        <f t="shared" si="1067"/>
        <v/>
      </c>
      <c r="AK560" s="208"/>
      <c r="AL560" s="217" t="str">
        <f t="shared" si="1068"/>
        <v/>
      </c>
      <c r="AM560" s="208"/>
      <c r="AN560" s="217" t="str">
        <f t="shared" si="1069"/>
        <v/>
      </c>
      <c r="AO560" s="208"/>
      <c r="AP560" s="217" t="str">
        <f t="shared" si="1070"/>
        <v/>
      </c>
      <c r="AQ560" s="229"/>
      <c r="AR560" s="227">
        <f t="shared" si="1071"/>
        <v>0</v>
      </c>
      <c r="AS560" s="228"/>
      <c r="AT560" s="229">
        <v>300000</v>
      </c>
      <c r="AU560" s="227">
        <f t="shared" si="1072"/>
        <v>-96000</v>
      </c>
      <c r="AV560" s="228">
        <v>396000</v>
      </c>
      <c r="AW560" s="229"/>
      <c r="AX560" s="227">
        <f t="shared" si="1073"/>
        <v>0</v>
      </c>
      <c r="AY560" s="228"/>
      <c r="AZ560" s="229"/>
      <c r="BA560" s="227">
        <f t="shared" si="1074"/>
        <v>0</v>
      </c>
      <c r="BB560" s="228"/>
      <c r="BC560" s="229"/>
      <c r="BD560" s="227">
        <f t="shared" si="1075"/>
        <v>0</v>
      </c>
      <c r="BE560" s="228"/>
      <c r="BF560" s="229"/>
      <c r="BG560" s="227">
        <f t="shared" si="1076"/>
        <v>0</v>
      </c>
      <c r="BH560" s="228"/>
      <c r="BI560" s="229"/>
      <c r="BJ560" s="227">
        <f t="shared" si="1077"/>
        <v>0</v>
      </c>
      <c r="BK560" s="228"/>
      <c r="BL560" s="229"/>
      <c r="BM560" s="227">
        <f t="shared" si="1078"/>
        <v>0</v>
      </c>
      <c r="BN560" s="228"/>
      <c r="BO560" s="229"/>
      <c r="BP560" s="227">
        <f t="shared" si="1079"/>
        <v>0</v>
      </c>
      <c r="BQ560" s="228"/>
      <c r="BR560" s="249"/>
      <c r="BS560" s="218" t="s">
        <v>43</v>
      </c>
    </row>
    <row r="561" spans="1:71" x14ac:dyDescent="0.3">
      <c r="A561" s="615"/>
      <c r="B561" s="618"/>
      <c r="C561" s="621"/>
      <c r="D561" s="624"/>
      <c r="E561" s="627"/>
      <c r="F561" s="242" t="s">
        <v>56</v>
      </c>
      <c r="G561" s="208"/>
      <c r="H561" s="217" t="str">
        <f t="shared" si="1053"/>
        <v/>
      </c>
      <c r="I561" s="208"/>
      <c r="J561" s="217" t="str">
        <f t="shared" si="1054"/>
        <v/>
      </c>
      <c r="K561" s="208"/>
      <c r="L561" s="217" t="str">
        <f t="shared" si="1055"/>
        <v/>
      </c>
      <c r="M561" s="208"/>
      <c r="N561" s="217" t="str">
        <f t="shared" si="1056"/>
        <v/>
      </c>
      <c r="O561" s="208"/>
      <c r="P561" s="217" t="str">
        <f t="shared" si="1057"/>
        <v/>
      </c>
      <c r="Q561" s="208"/>
      <c r="R561" s="217" t="str">
        <f t="shared" si="1058"/>
        <v/>
      </c>
      <c r="S561" s="208"/>
      <c r="T561" s="217" t="str">
        <f t="shared" si="1059"/>
        <v/>
      </c>
      <c r="U561" s="208"/>
      <c r="V561" s="217" t="str">
        <f t="shared" si="1060"/>
        <v/>
      </c>
      <c r="W561" s="208"/>
      <c r="X561" s="217" t="str">
        <f t="shared" si="1061"/>
        <v/>
      </c>
      <c r="Y561" s="208"/>
      <c r="Z561" s="217" t="str">
        <f t="shared" si="1062"/>
        <v/>
      </c>
      <c r="AA561" s="208"/>
      <c r="AB561" s="217" t="str">
        <f t="shared" si="1063"/>
        <v/>
      </c>
      <c r="AC561" s="208"/>
      <c r="AD561" s="217" t="str">
        <f t="shared" si="1064"/>
        <v/>
      </c>
      <c r="AE561" s="208"/>
      <c r="AF561" s="217" t="str">
        <f t="shared" si="1065"/>
        <v/>
      </c>
      <c r="AG561" s="208"/>
      <c r="AH561" s="217" t="str">
        <f t="shared" si="1066"/>
        <v/>
      </c>
      <c r="AI561" s="208"/>
      <c r="AJ561" s="217" t="str">
        <f t="shared" si="1067"/>
        <v/>
      </c>
      <c r="AK561" s="208"/>
      <c r="AL561" s="217" t="str">
        <f t="shared" si="1068"/>
        <v/>
      </c>
      <c r="AM561" s="208"/>
      <c r="AN561" s="217" t="str">
        <f t="shared" si="1069"/>
        <v/>
      </c>
      <c r="AO561" s="208"/>
      <c r="AP561" s="217" t="str">
        <f t="shared" si="1070"/>
        <v/>
      </c>
      <c r="AQ561" s="229"/>
      <c r="AR561" s="227">
        <f t="shared" si="1071"/>
        <v>0</v>
      </c>
      <c r="AS561" s="228"/>
      <c r="AT561" s="229"/>
      <c r="AU561" s="227">
        <f t="shared" si="1072"/>
        <v>0</v>
      </c>
      <c r="AV561" s="228"/>
      <c r="AW561" s="229"/>
      <c r="AX561" s="227">
        <f t="shared" si="1073"/>
        <v>0</v>
      </c>
      <c r="AY561" s="228"/>
      <c r="AZ561" s="229"/>
      <c r="BA561" s="227">
        <f t="shared" si="1074"/>
        <v>0</v>
      </c>
      <c r="BB561" s="228"/>
      <c r="BC561" s="229">
        <v>200000</v>
      </c>
      <c r="BD561" s="227">
        <f t="shared" si="1075"/>
        <v>200000</v>
      </c>
      <c r="BE561" s="228"/>
      <c r="BF561" s="229"/>
      <c r="BG561" s="227">
        <f t="shared" si="1076"/>
        <v>0</v>
      </c>
      <c r="BH561" s="228"/>
      <c r="BI561" s="229"/>
      <c r="BJ561" s="227">
        <f t="shared" si="1077"/>
        <v>0</v>
      </c>
      <c r="BK561" s="228"/>
      <c r="BL561" s="229"/>
      <c r="BM561" s="227">
        <f t="shared" si="1078"/>
        <v>0</v>
      </c>
      <c r="BN561" s="228"/>
      <c r="BO561" s="229"/>
      <c r="BP561" s="227">
        <f t="shared" si="1079"/>
        <v>0</v>
      </c>
      <c r="BQ561" s="228"/>
      <c r="BR561" s="249"/>
      <c r="BS561" s="629">
        <f>SUM(AR557:AR568,AU557:AU568,AX557:AX568,BA557:BA568,BD557:BD568)</f>
        <v>1204000</v>
      </c>
    </row>
    <row r="562" spans="1:71" x14ac:dyDescent="0.3">
      <c r="A562" s="615"/>
      <c r="B562" s="618"/>
      <c r="C562" s="621"/>
      <c r="D562" s="624"/>
      <c r="E562" s="627"/>
      <c r="F562" s="242" t="s">
        <v>57</v>
      </c>
      <c r="G562" s="208"/>
      <c r="H562" s="214" t="str">
        <f t="shared" si="1053"/>
        <v/>
      </c>
      <c r="I562" s="208"/>
      <c r="J562" s="214" t="str">
        <f t="shared" si="1054"/>
        <v/>
      </c>
      <c r="K562" s="208"/>
      <c r="L562" s="214" t="str">
        <f t="shared" si="1055"/>
        <v/>
      </c>
      <c r="M562" s="208"/>
      <c r="N562" s="214" t="str">
        <f t="shared" si="1056"/>
        <v/>
      </c>
      <c r="O562" s="208"/>
      <c r="P562" s="214" t="str">
        <f t="shared" si="1057"/>
        <v/>
      </c>
      <c r="Q562" s="208"/>
      <c r="R562" s="214" t="str">
        <f t="shared" si="1058"/>
        <v/>
      </c>
      <c r="S562" s="208"/>
      <c r="T562" s="214" t="str">
        <f t="shared" si="1059"/>
        <v/>
      </c>
      <c r="U562" s="208"/>
      <c r="V562" s="214" t="str">
        <f t="shared" si="1060"/>
        <v/>
      </c>
      <c r="W562" s="208"/>
      <c r="X562" s="214" t="str">
        <f t="shared" si="1061"/>
        <v/>
      </c>
      <c r="Y562" s="208"/>
      <c r="Z562" s="214" t="str">
        <f t="shared" si="1062"/>
        <v/>
      </c>
      <c r="AA562" s="208"/>
      <c r="AB562" s="214" t="str">
        <f t="shared" si="1063"/>
        <v/>
      </c>
      <c r="AC562" s="208"/>
      <c r="AD562" s="214" t="str">
        <f t="shared" si="1064"/>
        <v/>
      </c>
      <c r="AE562" s="208"/>
      <c r="AF562" s="214" t="str">
        <f t="shared" si="1065"/>
        <v/>
      </c>
      <c r="AG562" s="208"/>
      <c r="AH562" s="214" t="str">
        <f t="shared" si="1066"/>
        <v/>
      </c>
      <c r="AI562" s="208"/>
      <c r="AJ562" s="214" t="str">
        <f t="shared" si="1067"/>
        <v/>
      </c>
      <c r="AK562" s="208"/>
      <c r="AL562" s="214" t="str">
        <f t="shared" si="1068"/>
        <v/>
      </c>
      <c r="AM562" s="208"/>
      <c r="AN562" s="214" t="str">
        <f t="shared" si="1069"/>
        <v/>
      </c>
      <c r="AO562" s="208"/>
      <c r="AP562" s="214" t="str">
        <f t="shared" si="1070"/>
        <v/>
      </c>
      <c r="AQ562" s="229"/>
      <c r="AR562" s="227">
        <f t="shared" si="1071"/>
        <v>0</v>
      </c>
      <c r="AS562" s="228"/>
      <c r="AT562" s="229"/>
      <c r="AU562" s="227">
        <f t="shared" si="1072"/>
        <v>0</v>
      </c>
      <c r="AV562" s="228"/>
      <c r="AW562" s="229"/>
      <c r="AX562" s="227">
        <f t="shared" si="1073"/>
        <v>0</v>
      </c>
      <c r="AY562" s="228"/>
      <c r="AZ562" s="229"/>
      <c r="BA562" s="227">
        <f t="shared" si="1074"/>
        <v>0</v>
      </c>
      <c r="BB562" s="228"/>
      <c r="BC562" s="229">
        <v>1100000</v>
      </c>
      <c r="BD562" s="227">
        <f t="shared" si="1075"/>
        <v>1100000</v>
      </c>
      <c r="BE562" s="228"/>
      <c r="BF562" s="229"/>
      <c r="BG562" s="227">
        <f t="shared" si="1076"/>
        <v>0</v>
      </c>
      <c r="BH562" s="228"/>
      <c r="BI562" s="229"/>
      <c r="BJ562" s="227">
        <f t="shared" si="1077"/>
        <v>0</v>
      </c>
      <c r="BK562" s="228"/>
      <c r="BL562" s="229"/>
      <c r="BM562" s="227">
        <f t="shared" si="1078"/>
        <v>0</v>
      </c>
      <c r="BN562" s="228"/>
      <c r="BO562" s="229"/>
      <c r="BP562" s="227">
        <f t="shared" si="1079"/>
        <v>0</v>
      </c>
      <c r="BQ562" s="228"/>
      <c r="BR562" s="249"/>
      <c r="BS562" s="630"/>
    </row>
    <row r="563" spans="1:71" x14ac:dyDescent="0.3">
      <c r="A563" s="615"/>
      <c r="B563" s="618"/>
      <c r="C563" s="621"/>
      <c r="D563" s="624"/>
      <c r="E563" s="627"/>
      <c r="F563" s="242" t="s">
        <v>58</v>
      </c>
      <c r="G563" s="208"/>
      <c r="H563" s="214" t="str">
        <f t="shared" si="1053"/>
        <v/>
      </c>
      <c r="I563" s="208"/>
      <c r="J563" s="214" t="str">
        <f t="shared" si="1054"/>
        <v/>
      </c>
      <c r="K563" s="208"/>
      <c r="L563" s="214" t="str">
        <f t="shared" si="1055"/>
        <v/>
      </c>
      <c r="M563" s="208"/>
      <c r="N563" s="214" t="str">
        <f t="shared" si="1056"/>
        <v/>
      </c>
      <c r="O563" s="208"/>
      <c r="P563" s="214" t="str">
        <f t="shared" si="1057"/>
        <v/>
      </c>
      <c r="Q563" s="208"/>
      <c r="R563" s="214" t="str">
        <f t="shared" si="1058"/>
        <v/>
      </c>
      <c r="S563" s="208"/>
      <c r="T563" s="214" t="str">
        <f t="shared" si="1059"/>
        <v/>
      </c>
      <c r="U563" s="208"/>
      <c r="V563" s="214" t="str">
        <f t="shared" si="1060"/>
        <v/>
      </c>
      <c r="W563" s="208"/>
      <c r="X563" s="214" t="str">
        <f t="shared" si="1061"/>
        <v/>
      </c>
      <c r="Y563" s="208"/>
      <c r="Z563" s="214" t="str">
        <f t="shared" si="1062"/>
        <v/>
      </c>
      <c r="AA563" s="208"/>
      <c r="AB563" s="214" t="str">
        <f t="shared" si="1063"/>
        <v/>
      </c>
      <c r="AC563" s="208"/>
      <c r="AD563" s="214" t="str">
        <f t="shared" si="1064"/>
        <v/>
      </c>
      <c r="AE563" s="208"/>
      <c r="AF563" s="214" t="str">
        <f t="shared" si="1065"/>
        <v/>
      </c>
      <c r="AG563" s="208"/>
      <c r="AH563" s="214" t="str">
        <f t="shared" si="1066"/>
        <v/>
      </c>
      <c r="AI563" s="208"/>
      <c r="AJ563" s="214" t="str">
        <f t="shared" si="1067"/>
        <v/>
      </c>
      <c r="AK563" s="208"/>
      <c r="AL563" s="214" t="str">
        <f t="shared" si="1068"/>
        <v/>
      </c>
      <c r="AM563" s="208"/>
      <c r="AN563" s="214" t="str">
        <f t="shared" si="1069"/>
        <v/>
      </c>
      <c r="AO563" s="208"/>
      <c r="AP563" s="214" t="str">
        <f t="shared" si="1070"/>
        <v/>
      </c>
      <c r="AQ563" s="229"/>
      <c r="AR563" s="227">
        <f t="shared" si="1071"/>
        <v>0</v>
      </c>
      <c r="AS563" s="228"/>
      <c r="AT563" s="229"/>
      <c r="AU563" s="227">
        <f t="shared" si="1072"/>
        <v>0</v>
      </c>
      <c r="AV563" s="228"/>
      <c r="AW563" s="229"/>
      <c r="AX563" s="227">
        <f t="shared" si="1073"/>
        <v>0</v>
      </c>
      <c r="AY563" s="228"/>
      <c r="AZ563" s="229"/>
      <c r="BA563" s="227">
        <f t="shared" si="1074"/>
        <v>0</v>
      </c>
      <c r="BB563" s="228"/>
      <c r="BC563" s="229"/>
      <c r="BD563" s="227">
        <f t="shared" si="1075"/>
        <v>0</v>
      </c>
      <c r="BE563" s="228"/>
      <c r="BF563" s="229"/>
      <c r="BG563" s="227">
        <f t="shared" si="1076"/>
        <v>0</v>
      </c>
      <c r="BH563" s="228"/>
      <c r="BI563" s="229"/>
      <c r="BJ563" s="227">
        <f t="shared" si="1077"/>
        <v>0</v>
      </c>
      <c r="BK563" s="228"/>
      <c r="BL563" s="229"/>
      <c r="BM563" s="227">
        <f t="shared" si="1078"/>
        <v>0</v>
      </c>
      <c r="BN563" s="228"/>
      <c r="BO563" s="229"/>
      <c r="BP563" s="227">
        <f t="shared" si="1079"/>
        <v>0</v>
      </c>
      <c r="BQ563" s="228"/>
      <c r="BR563" s="249"/>
      <c r="BS563" s="218" t="s">
        <v>44</v>
      </c>
    </row>
    <row r="564" spans="1:71" x14ac:dyDescent="0.3">
      <c r="A564" s="615"/>
      <c r="B564" s="618"/>
      <c r="C564" s="621"/>
      <c r="D564" s="624"/>
      <c r="E564" s="627"/>
      <c r="F564" s="242" t="s">
        <v>59</v>
      </c>
      <c r="G564" s="208"/>
      <c r="H564" s="214" t="str">
        <f t="shared" si="1053"/>
        <v/>
      </c>
      <c r="I564" s="208"/>
      <c r="J564" s="214" t="str">
        <f t="shared" si="1054"/>
        <v/>
      </c>
      <c r="K564" s="208"/>
      <c r="L564" s="214" t="str">
        <f t="shared" si="1055"/>
        <v/>
      </c>
      <c r="M564" s="208"/>
      <c r="N564" s="214" t="str">
        <f t="shared" si="1056"/>
        <v/>
      </c>
      <c r="O564" s="208"/>
      <c r="P564" s="214" t="str">
        <f t="shared" si="1057"/>
        <v/>
      </c>
      <c r="Q564" s="208"/>
      <c r="R564" s="214" t="str">
        <f t="shared" si="1058"/>
        <v/>
      </c>
      <c r="S564" s="208"/>
      <c r="T564" s="214" t="str">
        <f t="shared" si="1059"/>
        <v/>
      </c>
      <c r="U564" s="208"/>
      <c r="V564" s="214" t="str">
        <f t="shared" si="1060"/>
        <v/>
      </c>
      <c r="W564" s="208"/>
      <c r="X564" s="214" t="str">
        <f t="shared" si="1061"/>
        <v/>
      </c>
      <c r="Y564" s="208"/>
      <c r="Z564" s="214" t="str">
        <f t="shared" si="1062"/>
        <v/>
      </c>
      <c r="AA564" s="208"/>
      <c r="AB564" s="214" t="str">
        <f t="shared" si="1063"/>
        <v/>
      </c>
      <c r="AC564" s="208"/>
      <c r="AD564" s="214" t="str">
        <f t="shared" si="1064"/>
        <v/>
      </c>
      <c r="AE564" s="208"/>
      <c r="AF564" s="214" t="str">
        <f t="shared" si="1065"/>
        <v/>
      </c>
      <c r="AG564" s="208"/>
      <c r="AH564" s="214" t="str">
        <f t="shared" si="1066"/>
        <v/>
      </c>
      <c r="AI564" s="208"/>
      <c r="AJ564" s="214" t="str">
        <f t="shared" si="1067"/>
        <v/>
      </c>
      <c r="AK564" s="208"/>
      <c r="AL564" s="214" t="str">
        <f t="shared" si="1068"/>
        <v/>
      </c>
      <c r="AM564" s="208"/>
      <c r="AN564" s="214" t="str">
        <f t="shared" si="1069"/>
        <v/>
      </c>
      <c r="AO564" s="208"/>
      <c r="AP564" s="214" t="str">
        <f t="shared" si="1070"/>
        <v/>
      </c>
      <c r="AQ564" s="229"/>
      <c r="AR564" s="227">
        <f t="shared" si="1071"/>
        <v>0</v>
      </c>
      <c r="AS564" s="228"/>
      <c r="AT564" s="229"/>
      <c r="AU564" s="227">
        <f t="shared" si="1072"/>
        <v>0</v>
      </c>
      <c r="AV564" s="228"/>
      <c r="AW564" s="229"/>
      <c r="AX564" s="227">
        <f t="shared" si="1073"/>
        <v>0</v>
      </c>
      <c r="AY564" s="228"/>
      <c r="AZ564" s="229"/>
      <c r="BA564" s="227">
        <f t="shared" si="1074"/>
        <v>0</v>
      </c>
      <c r="BB564" s="228"/>
      <c r="BC564" s="229"/>
      <c r="BD564" s="227">
        <f t="shared" si="1075"/>
        <v>0</v>
      </c>
      <c r="BE564" s="228"/>
      <c r="BF564" s="229"/>
      <c r="BG564" s="227">
        <f t="shared" si="1076"/>
        <v>0</v>
      </c>
      <c r="BH564" s="228"/>
      <c r="BI564" s="229"/>
      <c r="BJ564" s="227">
        <f t="shared" si="1077"/>
        <v>0</v>
      </c>
      <c r="BK564" s="228"/>
      <c r="BL564" s="229"/>
      <c r="BM564" s="227">
        <f t="shared" si="1078"/>
        <v>0</v>
      </c>
      <c r="BN564" s="228"/>
      <c r="BO564" s="229"/>
      <c r="BP564" s="227">
        <f t="shared" si="1079"/>
        <v>0</v>
      </c>
      <c r="BQ564" s="228"/>
      <c r="BR564" s="249"/>
      <c r="BS564" s="629">
        <f>SUM(AS557:AS568,AV557:AV568,AY557:AY568,BB557:BB568,BE557:BE568)+SUM(AP557:AP568,AN557:AN568,AL557:AL568,AJ557:AJ568,AH557:AH568,AF557:AF568,AD557:AD568,AB557:AB568,Z557:Z568,X557:X568,V557:V568,T557:T568,R557:R568,P557:P568,N557:N568,L557:L568,J557:J568,H557:H568)</f>
        <v>396000</v>
      </c>
    </row>
    <row r="565" spans="1:71" x14ac:dyDescent="0.3">
      <c r="A565" s="615"/>
      <c r="B565" s="618"/>
      <c r="C565" s="621"/>
      <c r="D565" s="624"/>
      <c r="E565" s="627"/>
      <c r="F565" s="242" t="s">
        <v>60</v>
      </c>
      <c r="G565" s="208"/>
      <c r="H565" s="214" t="str">
        <f t="shared" si="1053"/>
        <v/>
      </c>
      <c r="I565" s="208"/>
      <c r="J565" s="214" t="str">
        <f t="shared" si="1054"/>
        <v/>
      </c>
      <c r="K565" s="208"/>
      <c r="L565" s="214" t="str">
        <f t="shared" si="1055"/>
        <v/>
      </c>
      <c r="M565" s="208"/>
      <c r="N565" s="214" t="str">
        <f t="shared" si="1056"/>
        <v/>
      </c>
      <c r="O565" s="208"/>
      <c r="P565" s="214" t="str">
        <f t="shared" si="1057"/>
        <v/>
      </c>
      <c r="Q565" s="208"/>
      <c r="R565" s="214" t="str">
        <f t="shared" si="1058"/>
        <v/>
      </c>
      <c r="S565" s="208"/>
      <c r="T565" s="214" t="str">
        <f t="shared" si="1059"/>
        <v/>
      </c>
      <c r="U565" s="208"/>
      <c r="V565" s="214" t="str">
        <f t="shared" si="1060"/>
        <v/>
      </c>
      <c r="W565" s="208"/>
      <c r="X565" s="214" t="str">
        <f t="shared" si="1061"/>
        <v/>
      </c>
      <c r="Y565" s="208"/>
      <c r="Z565" s="214" t="str">
        <f t="shared" si="1062"/>
        <v/>
      </c>
      <c r="AA565" s="208"/>
      <c r="AB565" s="214" t="str">
        <f t="shared" si="1063"/>
        <v/>
      </c>
      <c r="AC565" s="208"/>
      <c r="AD565" s="214" t="str">
        <f t="shared" si="1064"/>
        <v/>
      </c>
      <c r="AE565" s="208"/>
      <c r="AF565" s="214" t="str">
        <f t="shared" si="1065"/>
        <v/>
      </c>
      <c r="AG565" s="208"/>
      <c r="AH565" s="214" t="str">
        <f t="shared" si="1066"/>
        <v/>
      </c>
      <c r="AI565" s="208"/>
      <c r="AJ565" s="214" t="str">
        <f t="shared" si="1067"/>
        <v/>
      </c>
      <c r="AK565" s="208"/>
      <c r="AL565" s="214" t="str">
        <f t="shared" si="1068"/>
        <v/>
      </c>
      <c r="AM565" s="208"/>
      <c r="AN565" s="214" t="str">
        <f t="shared" si="1069"/>
        <v/>
      </c>
      <c r="AO565" s="208"/>
      <c r="AP565" s="214" t="str">
        <f t="shared" si="1070"/>
        <v/>
      </c>
      <c r="AQ565" s="229"/>
      <c r="AR565" s="227">
        <f t="shared" si="1071"/>
        <v>0</v>
      </c>
      <c r="AS565" s="228"/>
      <c r="AT565" s="229"/>
      <c r="AU565" s="227">
        <f t="shared" si="1072"/>
        <v>0</v>
      </c>
      <c r="AV565" s="228"/>
      <c r="AW565" s="229"/>
      <c r="AX565" s="227">
        <f t="shared" si="1073"/>
        <v>0</v>
      </c>
      <c r="AY565" s="228"/>
      <c r="AZ565" s="229"/>
      <c r="BA565" s="227">
        <f t="shared" si="1074"/>
        <v>0</v>
      </c>
      <c r="BB565" s="228"/>
      <c r="BC565" s="229"/>
      <c r="BD565" s="227">
        <f t="shared" si="1075"/>
        <v>0</v>
      </c>
      <c r="BE565" s="228"/>
      <c r="BF565" s="229"/>
      <c r="BG565" s="227">
        <f t="shared" si="1076"/>
        <v>0</v>
      </c>
      <c r="BH565" s="228"/>
      <c r="BI565" s="229"/>
      <c r="BJ565" s="227">
        <f t="shared" si="1077"/>
        <v>0</v>
      </c>
      <c r="BK565" s="228"/>
      <c r="BL565" s="229"/>
      <c r="BM565" s="227">
        <f t="shared" si="1078"/>
        <v>0</v>
      </c>
      <c r="BN565" s="228"/>
      <c r="BO565" s="229"/>
      <c r="BP565" s="227">
        <f t="shared" si="1079"/>
        <v>0</v>
      </c>
      <c r="BQ565" s="228"/>
      <c r="BR565" s="249"/>
      <c r="BS565" s="629"/>
    </row>
    <row r="566" spans="1:71" x14ac:dyDescent="0.3">
      <c r="A566" s="615"/>
      <c r="B566" s="618"/>
      <c r="C566" s="621"/>
      <c r="D566" s="624"/>
      <c r="E566" s="627"/>
      <c r="F566" s="242" t="s">
        <v>61</v>
      </c>
      <c r="G566" s="208"/>
      <c r="H566" s="217" t="str">
        <f t="shared" si="1053"/>
        <v/>
      </c>
      <c r="I566" s="208"/>
      <c r="J566" s="217" t="str">
        <f t="shared" si="1054"/>
        <v/>
      </c>
      <c r="K566" s="208"/>
      <c r="L566" s="217" t="str">
        <f t="shared" si="1055"/>
        <v/>
      </c>
      <c r="M566" s="208"/>
      <c r="N566" s="217" t="str">
        <f t="shared" si="1056"/>
        <v/>
      </c>
      <c r="O566" s="208"/>
      <c r="P566" s="217" t="str">
        <f t="shared" si="1057"/>
        <v/>
      </c>
      <c r="Q566" s="208"/>
      <c r="R566" s="217" t="str">
        <f t="shared" si="1058"/>
        <v/>
      </c>
      <c r="S566" s="208"/>
      <c r="T566" s="217" t="str">
        <f t="shared" si="1059"/>
        <v/>
      </c>
      <c r="U566" s="208"/>
      <c r="V566" s="217" t="str">
        <f t="shared" si="1060"/>
        <v/>
      </c>
      <c r="W566" s="208"/>
      <c r="X566" s="217" t="str">
        <f t="shared" si="1061"/>
        <v/>
      </c>
      <c r="Y566" s="208"/>
      <c r="Z566" s="217" t="str">
        <f t="shared" si="1062"/>
        <v/>
      </c>
      <c r="AA566" s="208"/>
      <c r="AB566" s="217" t="str">
        <f t="shared" si="1063"/>
        <v/>
      </c>
      <c r="AC566" s="208"/>
      <c r="AD566" s="217" t="str">
        <f t="shared" si="1064"/>
        <v/>
      </c>
      <c r="AE566" s="208"/>
      <c r="AF566" s="217" t="str">
        <f t="shared" si="1065"/>
        <v/>
      </c>
      <c r="AG566" s="208"/>
      <c r="AH566" s="217" t="str">
        <f t="shared" si="1066"/>
        <v/>
      </c>
      <c r="AI566" s="208"/>
      <c r="AJ566" s="217" t="str">
        <f t="shared" si="1067"/>
        <v/>
      </c>
      <c r="AK566" s="208"/>
      <c r="AL566" s="217" t="str">
        <f t="shared" si="1068"/>
        <v/>
      </c>
      <c r="AM566" s="208"/>
      <c r="AN566" s="217" t="str">
        <f t="shared" si="1069"/>
        <v/>
      </c>
      <c r="AO566" s="208"/>
      <c r="AP566" s="217" t="str">
        <f t="shared" si="1070"/>
        <v/>
      </c>
      <c r="AQ566" s="229"/>
      <c r="AR566" s="227">
        <f t="shared" si="1071"/>
        <v>0</v>
      </c>
      <c r="AS566" s="228"/>
      <c r="AT566" s="229"/>
      <c r="AU566" s="227">
        <f t="shared" si="1072"/>
        <v>0</v>
      </c>
      <c r="AV566" s="228"/>
      <c r="AW566" s="229"/>
      <c r="AX566" s="227">
        <f t="shared" si="1073"/>
        <v>0</v>
      </c>
      <c r="AY566" s="228"/>
      <c r="AZ566" s="229"/>
      <c r="BA566" s="227">
        <f t="shared" si="1074"/>
        <v>0</v>
      </c>
      <c r="BB566" s="228"/>
      <c r="BC566" s="229"/>
      <c r="BD566" s="227">
        <f t="shared" si="1075"/>
        <v>0</v>
      </c>
      <c r="BE566" s="228"/>
      <c r="BF566" s="229"/>
      <c r="BG566" s="227">
        <f t="shared" si="1076"/>
        <v>0</v>
      </c>
      <c r="BH566" s="228"/>
      <c r="BI566" s="229"/>
      <c r="BJ566" s="227">
        <f t="shared" si="1077"/>
        <v>0</v>
      </c>
      <c r="BK566" s="228"/>
      <c r="BL566" s="229"/>
      <c r="BM566" s="227">
        <f t="shared" si="1078"/>
        <v>0</v>
      </c>
      <c r="BN566" s="228"/>
      <c r="BO566" s="229"/>
      <c r="BP566" s="227">
        <f t="shared" si="1079"/>
        <v>0</v>
      </c>
      <c r="BQ566" s="228"/>
      <c r="BR566" s="249"/>
      <c r="BS566" s="218" t="s">
        <v>62</v>
      </c>
    </row>
    <row r="567" spans="1:71" x14ac:dyDescent="0.3">
      <c r="A567" s="615"/>
      <c r="B567" s="618"/>
      <c r="C567" s="621"/>
      <c r="D567" s="624"/>
      <c r="E567" s="627"/>
      <c r="F567" s="242" t="s">
        <v>63</v>
      </c>
      <c r="G567" s="208"/>
      <c r="H567" s="214" t="str">
        <f t="shared" si="1053"/>
        <v/>
      </c>
      <c r="I567" s="208"/>
      <c r="J567" s="214" t="str">
        <f t="shared" si="1054"/>
        <v/>
      </c>
      <c r="K567" s="208"/>
      <c r="L567" s="214" t="str">
        <f t="shared" si="1055"/>
        <v/>
      </c>
      <c r="M567" s="208"/>
      <c r="N567" s="214" t="str">
        <f t="shared" si="1056"/>
        <v/>
      </c>
      <c r="O567" s="208"/>
      <c r="P567" s="214" t="str">
        <f t="shared" si="1057"/>
        <v/>
      </c>
      <c r="Q567" s="208"/>
      <c r="R567" s="214" t="str">
        <f t="shared" si="1058"/>
        <v/>
      </c>
      <c r="S567" s="208"/>
      <c r="T567" s="214" t="str">
        <f t="shared" si="1059"/>
        <v/>
      </c>
      <c r="U567" s="208"/>
      <c r="V567" s="214" t="str">
        <f t="shared" si="1060"/>
        <v/>
      </c>
      <c r="W567" s="208"/>
      <c r="X567" s="214" t="str">
        <f t="shared" si="1061"/>
        <v/>
      </c>
      <c r="Y567" s="208"/>
      <c r="Z567" s="214" t="str">
        <f t="shared" si="1062"/>
        <v/>
      </c>
      <c r="AA567" s="208"/>
      <c r="AB567" s="214" t="str">
        <f t="shared" si="1063"/>
        <v/>
      </c>
      <c r="AC567" s="208"/>
      <c r="AD567" s="214" t="str">
        <f t="shared" si="1064"/>
        <v/>
      </c>
      <c r="AE567" s="208"/>
      <c r="AF567" s="214" t="str">
        <f t="shared" si="1065"/>
        <v/>
      </c>
      <c r="AG567" s="208"/>
      <c r="AH567" s="214" t="str">
        <f t="shared" si="1066"/>
        <v/>
      </c>
      <c r="AI567" s="208"/>
      <c r="AJ567" s="214" t="str">
        <f t="shared" si="1067"/>
        <v/>
      </c>
      <c r="AK567" s="208"/>
      <c r="AL567" s="214" t="str">
        <f t="shared" si="1068"/>
        <v/>
      </c>
      <c r="AM567" s="208"/>
      <c r="AN567" s="214" t="str">
        <f t="shared" si="1069"/>
        <v/>
      </c>
      <c r="AO567" s="208"/>
      <c r="AP567" s="214" t="str">
        <f t="shared" si="1070"/>
        <v/>
      </c>
      <c r="AQ567" s="229"/>
      <c r="AR567" s="227">
        <f t="shared" si="1071"/>
        <v>0</v>
      </c>
      <c r="AS567" s="228"/>
      <c r="AT567" s="229"/>
      <c r="AU567" s="227">
        <f t="shared" si="1072"/>
        <v>0</v>
      </c>
      <c r="AV567" s="228"/>
      <c r="AW567" s="229"/>
      <c r="AX567" s="227">
        <f t="shared" si="1073"/>
        <v>0</v>
      </c>
      <c r="AY567" s="228"/>
      <c r="AZ567" s="229"/>
      <c r="BA567" s="227">
        <f t="shared" si="1074"/>
        <v>0</v>
      </c>
      <c r="BB567" s="228"/>
      <c r="BC567" s="229"/>
      <c r="BD567" s="227">
        <f t="shared" si="1075"/>
        <v>0</v>
      </c>
      <c r="BE567" s="228"/>
      <c r="BF567" s="229"/>
      <c r="BG567" s="227">
        <f t="shared" si="1076"/>
        <v>0</v>
      </c>
      <c r="BH567" s="228"/>
      <c r="BI567" s="229"/>
      <c r="BJ567" s="227">
        <f t="shared" si="1077"/>
        <v>0</v>
      </c>
      <c r="BK567" s="228"/>
      <c r="BL567" s="229"/>
      <c r="BM567" s="227">
        <f t="shared" si="1078"/>
        <v>0</v>
      </c>
      <c r="BN567" s="228"/>
      <c r="BO567" s="229"/>
      <c r="BP567" s="227">
        <f t="shared" si="1079"/>
        <v>0</v>
      </c>
      <c r="BQ567" s="228"/>
      <c r="BR567" s="249"/>
      <c r="BS567" s="653">
        <f>BS564/BS558</f>
        <v>0.2475</v>
      </c>
    </row>
    <row r="568" spans="1:71" ht="15" thickBot="1" x14ac:dyDescent="0.35">
      <c r="A568" s="616"/>
      <c r="B568" s="619"/>
      <c r="C568" s="622"/>
      <c r="D568" s="625"/>
      <c r="E568" s="628"/>
      <c r="F568" s="243" t="s">
        <v>64</v>
      </c>
      <c r="G568" s="220"/>
      <c r="H568" s="221" t="str">
        <f t="shared" si="1053"/>
        <v/>
      </c>
      <c r="I568" s="220"/>
      <c r="J568" s="221" t="str">
        <f t="shared" si="1054"/>
        <v/>
      </c>
      <c r="K568" s="220"/>
      <c r="L568" s="221" t="str">
        <f t="shared" si="1055"/>
        <v/>
      </c>
      <c r="M568" s="220"/>
      <c r="N568" s="221" t="str">
        <f t="shared" si="1056"/>
        <v/>
      </c>
      <c r="O568" s="220"/>
      <c r="P568" s="221" t="str">
        <f t="shared" si="1057"/>
        <v/>
      </c>
      <c r="Q568" s="220"/>
      <c r="R568" s="221" t="str">
        <f t="shared" si="1058"/>
        <v/>
      </c>
      <c r="S568" s="220"/>
      <c r="T568" s="221" t="str">
        <f t="shared" si="1059"/>
        <v/>
      </c>
      <c r="U568" s="220"/>
      <c r="V568" s="221" t="str">
        <f t="shared" si="1060"/>
        <v/>
      </c>
      <c r="W568" s="220"/>
      <c r="X568" s="221" t="str">
        <f t="shared" si="1061"/>
        <v/>
      </c>
      <c r="Y568" s="220"/>
      <c r="Z568" s="221" t="str">
        <f t="shared" si="1062"/>
        <v/>
      </c>
      <c r="AA568" s="220"/>
      <c r="AB568" s="221" t="str">
        <f t="shared" si="1063"/>
        <v/>
      </c>
      <c r="AC568" s="220"/>
      <c r="AD568" s="221" t="str">
        <f t="shared" si="1064"/>
        <v/>
      </c>
      <c r="AE568" s="220"/>
      <c r="AF568" s="221" t="str">
        <f t="shared" si="1065"/>
        <v/>
      </c>
      <c r="AG568" s="220"/>
      <c r="AH568" s="221" t="str">
        <f t="shared" si="1066"/>
        <v/>
      </c>
      <c r="AI568" s="220"/>
      <c r="AJ568" s="221" t="str">
        <f t="shared" si="1067"/>
        <v/>
      </c>
      <c r="AK568" s="220"/>
      <c r="AL568" s="221" t="str">
        <f t="shared" si="1068"/>
        <v/>
      </c>
      <c r="AM568" s="220"/>
      <c r="AN568" s="221" t="str">
        <f t="shared" si="1069"/>
        <v/>
      </c>
      <c r="AO568" s="220"/>
      <c r="AP568" s="221" t="str">
        <f t="shared" si="1070"/>
        <v/>
      </c>
      <c r="AQ568" s="231"/>
      <c r="AR568" s="232">
        <f t="shared" si="1071"/>
        <v>0</v>
      </c>
      <c r="AS568" s="233"/>
      <c r="AT568" s="231"/>
      <c r="AU568" s="232">
        <f t="shared" si="1072"/>
        <v>0</v>
      </c>
      <c r="AV568" s="233"/>
      <c r="AW568" s="231"/>
      <c r="AX568" s="232">
        <f t="shared" si="1073"/>
        <v>0</v>
      </c>
      <c r="AY568" s="233"/>
      <c r="AZ568" s="231"/>
      <c r="BA568" s="232">
        <f t="shared" si="1074"/>
        <v>0</v>
      </c>
      <c r="BB568" s="233"/>
      <c r="BC568" s="231"/>
      <c r="BD568" s="232">
        <f t="shared" si="1075"/>
        <v>0</v>
      </c>
      <c r="BE568" s="233"/>
      <c r="BF568" s="231"/>
      <c r="BG568" s="232">
        <f t="shared" si="1076"/>
        <v>0</v>
      </c>
      <c r="BH568" s="233"/>
      <c r="BI568" s="231"/>
      <c r="BJ568" s="232">
        <f t="shared" si="1077"/>
        <v>0</v>
      </c>
      <c r="BK568" s="233"/>
      <c r="BL568" s="231"/>
      <c r="BM568" s="232">
        <f t="shared" si="1078"/>
        <v>0</v>
      </c>
      <c r="BN568" s="233"/>
      <c r="BO568" s="231"/>
      <c r="BP568" s="232">
        <f t="shared" si="1079"/>
        <v>0</v>
      </c>
      <c r="BQ568" s="233"/>
      <c r="BR568" s="250"/>
      <c r="BS568" s="654"/>
    </row>
    <row r="569" spans="1:71" ht="15" hidden="1" customHeight="1" x14ac:dyDescent="0.25">
      <c r="A569" s="643" t="s">
        <v>27</v>
      </c>
      <c r="B569" s="645" t="s">
        <v>28</v>
      </c>
      <c r="C569" s="645" t="s">
        <v>154</v>
      </c>
      <c r="D569" s="645" t="s">
        <v>30</v>
      </c>
      <c r="E569" s="635" t="s">
        <v>31</v>
      </c>
      <c r="F569" s="652" t="s">
        <v>32</v>
      </c>
      <c r="G569" s="639" t="s">
        <v>33</v>
      </c>
      <c r="H569" s="641" t="s">
        <v>34</v>
      </c>
      <c r="I569" s="639" t="s">
        <v>33</v>
      </c>
      <c r="J569" s="641" t="s">
        <v>34</v>
      </c>
      <c r="K569" s="639" t="s">
        <v>33</v>
      </c>
      <c r="L569" s="641" t="s">
        <v>34</v>
      </c>
      <c r="M569" s="639" t="s">
        <v>33</v>
      </c>
      <c r="N569" s="641" t="s">
        <v>34</v>
      </c>
      <c r="O569" s="639" t="s">
        <v>33</v>
      </c>
      <c r="P569" s="641" t="s">
        <v>34</v>
      </c>
      <c r="Q569" s="639" t="s">
        <v>33</v>
      </c>
      <c r="R569" s="641" t="s">
        <v>34</v>
      </c>
      <c r="S569" s="639" t="s">
        <v>33</v>
      </c>
      <c r="T569" s="641" t="s">
        <v>34</v>
      </c>
      <c r="U569" s="639" t="s">
        <v>33</v>
      </c>
      <c r="V569" s="641" t="s">
        <v>34</v>
      </c>
      <c r="W569" s="639" t="s">
        <v>33</v>
      </c>
      <c r="X569" s="641" t="s">
        <v>34</v>
      </c>
      <c r="Y569" s="639" t="s">
        <v>33</v>
      </c>
      <c r="Z569" s="641" t="s">
        <v>34</v>
      </c>
      <c r="AA569" s="639" t="s">
        <v>33</v>
      </c>
      <c r="AB569" s="641" t="s">
        <v>34</v>
      </c>
      <c r="AC569" s="639" t="s">
        <v>33</v>
      </c>
      <c r="AD569" s="641" t="s">
        <v>34</v>
      </c>
      <c r="AE569" s="639" t="s">
        <v>33</v>
      </c>
      <c r="AF569" s="641" t="s">
        <v>34</v>
      </c>
      <c r="AG569" s="639" t="s">
        <v>33</v>
      </c>
      <c r="AH569" s="641" t="s">
        <v>34</v>
      </c>
      <c r="AI569" s="639" t="s">
        <v>33</v>
      </c>
      <c r="AJ569" s="641" t="s">
        <v>34</v>
      </c>
      <c r="AK569" s="639" t="s">
        <v>33</v>
      </c>
      <c r="AL569" s="641" t="s">
        <v>34</v>
      </c>
      <c r="AM569" s="639" t="s">
        <v>33</v>
      </c>
      <c r="AN569" s="641" t="s">
        <v>34</v>
      </c>
      <c r="AO569" s="639" t="s">
        <v>33</v>
      </c>
      <c r="AP569" s="641" t="s">
        <v>34</v>
      </c>
      <c r="AQ569" s="633" t="s">
        <v>33</v>
      </c>
      <c r="AR569" s="635" t="s">
        <v>35</v>
      </c>
      <c r="AS569" s="637" t="s">
        <v>34</v>
      </c>
      <c r="AT569" s="633" t="s">
        <v>33</v>
      </c>
      <c r="AU569" s="635" t="s">
        <v>35</v>
      </c>
      <c r="AV569" s="637" t="s">
        <v>34</v>
      </c>
      <c r="AW569" s="633" t="s">
        <v>33</v>
      </c>
      <c r="AX569" s="635" t="s">
        <v>35</v>
      </c>
      <c r="AY569" s="637" t="s">
        <v>34</v>
      </c>
      <c r="AZ569" s="633" t="s">
        <v>33</v>
      </c>
      <c r="BA569" s="635" t="s">
        <v>35</v>
      </c>
      <c r="BB569" s="637" t="s">
        <v>34</v>
      </c>
      <c r="BC569" s="633" t="s">
        <v>33</v>
      </c>
      <c r="BD569" s="635" t="s">
        <v>35</v>
      </c>
      <c r="BE569" s="637" t="s">
        <v>34</v>
      </c>
      <c r="BF569" s="633" t="s">
        <v>33</v>
      </c>
      <c r="BG569" s="635" t="s">
        <v>35</v>
      </c>
      <c r="BH569" s="637" t="s">
        <v>34</v>
      </c>
      <c r="BI569" s="633" t="s">
        <v>33</v>
      </c>
      <c r="BJ569" s="635" t="s">
        <v>35</v>
      </c>
      <c r="BK569" s="637" t="s">
        <v>34</v>
      </c>
      <c r="BL569" s="633" t="s">
        <v>33</v>
      </c>
      <c r="BM569" s="635" t="s">
        <v>35</v>
      </c>
      <c r="BN569" s="637" t="s">
        <v>34</v>
      </c>
      <c r="BO569" s="633" t="s">
        <v>33</v>
      </c>
      <c r="BP569" s="635" t="s">
        <v>35</v>
      </c>
      <c r="BQ569" s="637" t="s">
        <v>34</v>
      </c>
      <c r="BR569" s="610" t="s">
        <v>33</v>
      </c>
      <c r="BS569" s="612" t="s">
        <v>36</v>
      </c>
    </row>
    <row r="570" spans="1:71" ht="15" hidden="1" customHeight="1" x14ac:dyDescent="0.25">
      <c r="A570" s="644"/>
      <c r="B570" s="646"/>
      <c r="C570" s="646"/>
      <c r="D570" s="646"/>
      <c r="E570" s="636"/>
      <c r="F570" s="648"/>
      <c r="G570" s="640"/>
      <c r="H570" s="642"/>
      <c r="I570" s="640"/>
      <c r="J570" s="642"/>
      <c r="K570" s="640"/>
      <c r="L570" s="642"/>
      <c r="M570" s="640"/>
      <c r="N570" s="642"/>
      <c r="O570" s="640"/>
      <c r="P570" s="642"/>
      <c r="Q570" s="640"/>
      <c r="R570" s="642"/>
      <c r="S570" s="640"/>
      <c r="T570" s="642"/>
      <c r="U570" s="640"/>
      <c r="V570" s="642"/>
      <c r="W570" s="640"/>
      <c r="X570" s="642"/>
      <c r="Y570" s="640"/>
      <c r="Z570" s="642"/>
      <c r="AA570" s="640"/>
      <c r="AB570" s="642"/>
      <c r="AC570" s="640"/>
      <c r="AD570" s="642"/>
      <c r="AE570" s="640"/>
      <c r="AF570" s="642"/>
      <c r="AG570" s="640"/>
      <c r="AH570" s="642"/>
      <c r="AI570" s="640"/>
      <c r="AJ570" s="642"/>
      <c r="AK570" s="640"/>
      <c r="AL570" s="642"/>
      <c r="AM570" s="640"/>
      <c r="AN570" s="642"/>
      <c r="AO570" s="640"/>
      <c r="AP570" s="642"/>
      <c r="AQ570" s="634"/>
      <c r="AR570" s="636"/>
      <c r="AS570" s="638"/>
      <c r="AT570" s="634"/>
      <c r="AU570" s="636"/>
      <c r="AV570" s="638"/>
      <c r="AW570" s="634"/>
      <c r="AX570" s="636"/>
      <c r="AY570" s="638"/>
      <c r="AZ570" s="634"/>
      <c r="BA570" s="636"/>
      <c r="BB570" s="638"/>
      <c r="BC570" s="634"/>
      <c r="BD570" s="636"/>
      <c r="BE570" s="638"/>
      <c r="BF570" s="634"/>
      <c r="BG570" s="636"/>
      <c r="BH570" s="638"/>
      <c r="BI570" s="634"/>
      <c r="BJ570" s="636"/>
      <c r="BK570" s="638"/>
      <c r="BL570" s="634"/>
      <c r="BM570" s="636"/>
      <c r="BN570" s="638"/>
      <c r="BO570" s="634"/>
      <c r="BP570" s="636"/>
      <c r="BQ570" s="638"/>
      <c r="BR570" s="611"/>
      <c r="BS570" s="613"/>
    </row>
    <row r="571" spans="1:71" ht="15" hidden="1" customHeight="1" x14ac:dyDescent="0.25">
      <c r="A571" s="614" t="s">
        <v>234</v>
      </c>
      <c r="B571" s="617">
        <v>2270</v>
      </c>
      <c r="C571" s="620" t="s">
        <v>348</v>
      </c>
      <c r="D571" s="623" t="s">
        <v>235</v>
      </c>
      <c r="E571" s="626" t="s">
        <v>386</v>
      </c>
      <c r="F571" s="241" t="s">
        <v>41</v>
      </c>
      <c r="G571" s="208"/>
      <c r="H571" s="209" t="str">
        <f t="shared" ref="H571:H582" si="1080">IF(G571&gt;0,G571,"")</f>
        <v/>
      </c>
      <c r="I571" s="208"/>
      <c r="J571" s="209" t="str">
        <f t="shared" ref="J571:J582" si="1081">IF(I571&gt;0,I571,"")</f>
        <v/>
      </c>
      <c r="K571" s="208"/>
      <c r="L571" s="209" t="str">
        <f t="shared" ref="L571:L582" si="1082">IF(K571&gt;0,K571,"")</f>
        <v/>
      </c>
      <c r="M571" s="208"/>
      <c r="N571" s="209" t="str">
        <f t="shared" ref="N571:N582" si="1083">IF(M571&gt;0,M571,"")</f>
        <v/>
      </c>
      <c r="O571" s="208"/>
      <c r="P571" s="209" t="str">
        <f t="shared" ref="P571:P582" si="1084">IF(O571&gt;0,O571,"")</f>
        <v/>
      </c>
      <c r="Q571" s="208"/>
      <c r="R571" s="209" t="str">
        <f t="shared" ref="R571:R582" si="1085">IF(Q571&gt;0,Q571,"")</f>
        <v/>
      </c>
      <c r="S571" s="208"/>
      <c r="T571" s="209" t="str">
        <f t="shared" ref="T571:T582" si="1086">IF(S571&gt;0,S571,"")</f>
        <v/>
      </c>
      <c r="U571" s="208"/>
      <c r="V571" s="209" t="str">
        <f t="shared" ref="V571:V582" si="1087">IF(U571&gt;0,U571,"")</f>
        <v/>
      </c>
      <c r="W571" s="208"/>
      <c r="X571" s="209" t="str">
        <f t="shared" ref="X571:X582" si="1088">IF(W571&gt;0,W571,"")</f>
        <v/>
      </c>
      <c r="Y571" s="208"/>
      <c r="Z571" s="209" t="str">
        <f t="shared" ref="Z571:Z582" si="1089">IF(Y571&gt;0,Y571,"")</f>
        <v/>
      </c>
      <c r="AA571" s="208"/>
      <c r="AB571" s="209" t="str">
        <f t="shared" ref="AB571:AB582" si="1090">IF(AA571&gt;0,AA571,"")</f>
        <v/>
      </c>
      <c r="AC571" s="208"/>
      <c r="AD571" s="209" t="str">
        <f t="shared" ref="AD571:AD582" si="1091">IF(AC571&gt;0,AC571,"")</f>
        <v/>
      </c>
      <c r="AE571" s="208"/>
      <c r="AF571" s="209" t="str">
        <f t="shared" ref="AF571:AF582" si="1092">IF(AE571&gt;0,AE571,"")</f>
        <v/>
      </c>
      <c r="AG571" s="208"/>
      <c r="AH571" s="209" t="str">
        <f t="shared" ref="AH571:AH582" si="1093">IF(AG571&gt;0,AG571,"")</f>
        <v/>
      </c>
      <c r="AI571" s="208"/>
      <c r="AJ571" s="209" t="str">
        <f t="shared" ref="AJ571:AJ582" si="1094">IF(AI571&gt;0,AI571,"")</f>
        <v/>
      </c>
      <c r="AK571" s="208"/>
      <c r="AL571" s="209" t="str">
        <f t="shared" ref="AL571:AL582" si="1095">IF(AK571&gt;0,AK571,"")</f>
        <v/>
      </c>
      <c r="AM571" s="208"/>
      <c r="AN571" s="209" t="str">
        <f t="shared" ref="AN571:AN582" si="1096">IF(AM571&gt;0,AM571,"")</f>
        <v/>
      </c>
      <c r="AO571" s="208"/>
      <c r="AP571" s="209" t="str">
        <f t="shared" ref="AP571:AP582" si="1097">IF(AO571&gt;0,AO571,"")</f>
        <v/>
      </c>
      <c r="AQ571" s="229"/>
      <c r="AR571" s="225">
        <f t="shared" ref="AR571:AR582" si="1098">AQ571-AS571</f>
        <v>0</v>
      </c>
      <c r="AS571" s="226"/>
      <c r="AT571" s="229"/>
      <c r="AU571" s="225">
        <f t="shared" ref="AU571:AU582" si="1099">AT571-AV571</f>
        <v>0</v>
      </c>
      <c r="AV571" s="226"/>
      <c r="AW571" s="229"/>
      <c r="AX571" s="225">
        <f t="shared" ref="AX571:AX582" si="1100">AW571-AY571</f>
        <v>0</v>
      </c>
      <c r="AY571" s="226"/>
      <c r="AZ571" s="229"/>
      <c r="BA571" s="225">
        <f>AZ571-BB571</f>
        <v>0</v>
      </c>
      <c r="BB571" s="226"/>
      <c r="BC571" s="229"/>
      <c r="BD571" s="225">
        <f t="shared" ref="BD571:BD582" si="1101">BC571-BE571</f>
        <v>0</v>
      </c>
      <c r="BE571" s="226"/>
      <c r="BF571" s="229"/>
      <c r="BG571" s="225">
        <f t="shared" ref="BG571:BG582" si="1102">BF571-BH571</f>
        <v>0</v>
      </c>
      <c r="BH571" s="226"/>
      <c r="BI571" s="229"/>
      <c r="BJ571" s="225">
        <f t="shared" ref="BJ571:BJ582" si="1103">BI571-BK571</f>
        <v>0</v>
      </c>
      <c r="BK571" s="226"/>
      <c r="BL571" s="229"/>
      <c r="BM571" s="225">
        <f t="shared" ref="BM571:BM582" si="1104">BL571-BN571</f>
        <v>0</v>
      </c>
      <c r="BN571" s="226"/>
      <c r="BO571" s="229"/>
      <c r="BP571" s="225">
        <f t="shared" ref="BP571:BP582" si="1105">BO571-BQ571</f>
        <v>0</v>
      </c>
      <c r="BQ571" s="226"/>
      <c r="BR571" s="249"/>
      <c r="BS571" s="213" t="s">
        <v>42</v>
      </c>
    </row>
    <row r="572" spans="1:71" ht="15" hidden="1" x14ac:dyDescent="0.25">
      <c r="A572" s="615"/>
      <c r="B572" s="618"/>
      <c r="C572" s="621"/>
      <c r="D572" s="624"/>
      <c r="E572" s="627"/>
      <c r="F572" s="242" t="s">
        <v>53</v>
      </c>
      <c r="G572" s="208"/>
      <c r="H572" s="214" t="str">
        <f t="shared" si="1080"/>
        <v/>
      </c>
      <c r="I572" s="208"/>
      <c r="J572" s="214" t="str">
        <f t="shared" si="1081"/>
        <v/>
      </c>
      <c r="K572" s="208"/>
      <c r="L572" s="214" t="str">
        <f t="shared" si="1082"/>
        <v/>
      </c>
      <c r="M572" s="208"/>
      <c r="N572" s="214" t="str">
        <f t="shared" si="1083"/>
        <v/>
      </c>
      <c r="O572" s="208"/>
      <c r="P572" s="214" t="str">
        <f t="shared" si="1084"/>
        <v/>
      </c>
      <c r="Q572" s="208"/>
      <c r="R572" s="214" t="str">
        <f t="shared" si="1085"/>
        <v/>
      </c>
      <c r="S572" s="208"/>
      <c r="T572" s="214" t="str">
        <f t="shared" si="1086"/>
        <v/>
      </c>
      <c r="U572" s="208"/>
      <c r="V572" s="214" t="str">
        <f t="shared" si="1087"/>
        <v/>
      </c>
      <c r="W572" s="208"/>
      <c r="X572" s="214" t="str">
        <f t="shared" si="1088"/>
        <v/>
      </c>
      <c r="Y572" s="208"/>
      <c r="Z572" s="214" t="str">
        <f t="shared" si="1089"/>
        <v/>
      </c>
      <c r="AA572" s="208"/>
      <c r="AB572" s="214" t="str">
        <f t="shared" si="1090"/>
        <v/>
      </c>
      <c r="AC572" s="208"/>
      <c r="AD572" s="214" t="str">
        <f t="shared" si="1091"/>
        <v/>
      </c>
      <c r="AE572" s="208"/>
      <c r="AF572" s="214" t="str">
        <f t="shared" si="1092"/>
        <v/>
      </c>
      <c r="AG572" s="208"/>
      <c r="AH572" s="214" t="str">
        <f t="shared" si="1093"/>
        <v/>
      </c>
      <c r="AI572" s="208"/>
      <c r="AJ572" s="214" t="str">
        <f t="shared" si="1094"/>
        <v/>
      </c>
      <c r="AK572" s="208"/>
      <c r="AL572" s="214" t="str">
        <f t="shared" si="1095"/>
        <v/>
      </c>
      <c r="AM572" s="208"/>
      <c r="AN572" s="214" t="str">
        <f t="shared" si="1096"/>
        <v/>
      </c>
      <c r="AO572" s="208"/>
      <c r="AP572" s="214" t="str">
        <f t="shared" si="1097"/>
        <v/>
      </c>
      <c r="AQ572" s="229"/>
      <c r="AR572" s="227">
        <f t="shared" si="1098"/>
        <v>0</v>
      </c>
      <c r="AS572" s="228"/>
      <c r="AT572" s="229"/>
      <c r="AU572" s="227">
        <f t="shared" si="1099"/>
        <v>0</v>
      </c>
      <c r="AV572" s="228"/>
      <c r="AW572" s="229"/>
      <c r="AX572" s="227">
        <f t="shared" si="1100"/>
        <v>0</v>
      </c>
      <c r="AY572" s="228"/>
      <c r="AZ572" s="229"/>
      <c r="BA572" s="227">
        <f>AZ572-BB572</f>
        <v>0</v>
      </c>
      <c r="BB572" s="228"/>
      <c r="BC572" s="229"/>
      <c r="BD572" s="227">
        <f t="shared" si="1101"/>
        <v>0</v>
      </c>
      <c r="BE572" s="228"/>
      <c r="BF572" s="229"/>
      <c r="BG572" s="227">
        <f t="shared" si="1102"/>
        <v>0</v>
      </c>
      <c r="BH572" s="228"/>
      <c r="BI572" s="229"/>
      <c r="BJ572" s="227">
        <f t="shared" si="1103"/>
        <v>0</v>
      </c>
      <c r="BK572" s="228"/>
      <c r="BL572" s="229"/>
      <c r="BM572" s="227">
        <f t="shared" si="1104"/>
        <v>0</v>
      </c>
      <c r="BN572" s="228"/>
      <c r="BO572" s="229"/>
      <c r="BP572" s="227">
        <f t="shared" si="1105"/>
        <v>0</v>
      </c>
      <c r="BQ572" s="228"/>
      <c r="BR572" s="249"/>
      <c r="BS572" s="629">
        <f>SUM(AQ571:AQ582,AT571:AT582,AW571:AW582,AZ571:AZ582,BC571:BC582,BR571:BR582)+SUM(AO571:AO582,AM571:AM582,AK571:AK582,AI571:AI582,AG571:AG582,AE571:AE582,AC571:AC582,AA571:AA582,Y571:Y582,W571:W582,U571:U582,S571:S582,Q569,Q571:Q582,O571:O582,M571:M582,K571:K582,I571:I582,G571:G582,Q569)</f>
        <v>100000</v>
      </c>
    </row>
    <row r="573" spans="1:71" ht="15" hidden="1" x14ac:dyDescent="0.25">
      <c r="A573" s="615"/>
      <c r="B573" s="618"/>
      <c r="C573" s="621"/>
      <c r="D573" s="624"/>
      <c r="E573" s="627"/>
      <c r="F573" s="242" t="s">
        <v>54</v>
      </c>
      <c r="G573" s="208"/>
      <c r="H573" s="214" t="str">
        <f t="shared" si="1080"/>
        <v/>
      </c>
      <c r="I573" s="208"/>
      <c r="J573" s="214" t="str">
        <f t="shared" si="1081"/>
        <v/>
      </c>
      <c r="K573" s="208"/>
      <c r="L573" s="214" t="str">
        <f t="shared" si="1082"/>
        <v/>
      </c>
      <c r="M573" s="208"/>
      <c r="N573" s="214" t="str">
        <f t="shared" si="1083"/>
        <v/>
      </c>
      <c r="O573" s="208"/>
      <c r="P573" s="214" t="str">
        <f t="shared" si="1084"/>
        <v/>
      </c>
      <c r="Q573" s="208"/>
      <c r="R573" s="214" t="str">
        <f t="shared" si="1085"/>
        <v/>
      </c>
      <c r="S573" s="208"/>
      <c r="T573" s="214" t="str">
        <f t="shared" si="1086"/>
        <v/>
      </c>
      <c r="U573" s="208"/>
      <c r="V573" s="214" t="str">
        <f t="shared" si="1087"/>
        <v/>
      </c>
      <c r="W573" s="208"/>
      <c r="X573" s="214" t="str">
        <f t="shared" si="1088"/>
        <v/>
      </c>
      <c r="Y573" s="208"/>
      <c r="Z573" s="214" t="str">
        <f t="shared" si="1089"/>
        <v/>
      </c>
      <c r="AA573" s="208"/>
      <c r="AB573" s="214" t="str">
        <f t="shared" si="1090"/>
        <v/>
      </c>
      <c r="AC573" s="208"/>
      <c r="AD573" s="214" t="str">
        <f t="shared" si="1091"/>
        <v/>
      </c>
      <c r="AE573" s="208"/>
      <c r="AF573" s="214" t="str">
        <f t="shared" si="1092"/>
        <v/>
      </c>
      <c r="AG573" s="208"/>
      <c r="AH573" s="214" t="str">
        <f t="shared" si="1093"/>
        <v/>
      </c>
      <c r="AI573" s="208"/>
      <c r="AJ573" s="214" t="str">
        <f t="shared" si="1094"/>
        <v/>
      </c>
      <c r="AK573" s="208"/>
      <c r="AL573" s="214" t="str">
        <f t="shared" si="1095"/>
        <v/>
      </c>
      <c r="AM573" s="208"/>
      <c r="AN573" s="214" t="str">
        <f t="shared" si="1096"/>
        <v/>
      </c>
      <c r="AO573" s="208"/>
      <c r="AP573" s="214" t="str">
        <f t="shared" si="1097"/>
        <v/>
      </c>
      <c r="AQ573" s="229"/>
      <c r="AR573" s="227">
        <f t="shared" si="1098"/>
        <v>0</v>
      </c>
      <c r="AS573" s="228"/>
      <c r="AT573" s="229"/>
      <c r="AU573" s="227">
        <f t="shared" si="1099"/>
        <v>0</v>
      </c>
      <c r="AV573" s="228"/>
      <c r="AW573" s="229"/>
      <c r="AX573" s="227">
        <f t="shared" si="1100"/>
        <v>0</v>
      </c>
      <c r="AY573" s="228"/>
      <c r="AZ573" s="229"/>
      <c r="BA573" s="227">
        <f>AZ573-BB573</f>
        <v>0</v>
      </c>
      <c r="BB573" s="228"/>
      <c r="BC573" s="229"/>
      <c r="BD573" s="227">
        <f t="shared" si="1101"/>
        <v>0</v>
      </c>
      <c r="BE573" s="228"/>
      <c r="BF573" s="229"/>
      <c r="BG573" s="227">
        <f t="shared" si="1102"/>
        <v>0</v>
      </c>
      <c r="BH573" s="228"/>
      <c r="BI573" s="229"/>
      <c r="BJ573" s="227">
        <f t="shared" si="1103"/>
        <v>0</v>
      </c>
      <c r="BK573" s="228"/>
      <c r="BL573" s="229"/>
      <c r="BM573" s="227">
        <f t="shared" si="1104"/>
        <v>0</v>
      </c>
      <c r="BN573" s="228"/>
      <c r="BO573" s="229"/>
      <c r="BP573" s="227">
        <f t="shared" si="1105"/>
        <v>0</v>
      </c>
      <c r="BQ573" s="228"/>
      <c r="BR573" s="249"/>
      <c r="BS573" s="629"/>
    </row>
    <row r="574" spans="1:71" ht="15" hidden="1" x14ac:dyDescent="0.25">
      <c r="A574" s="615"/>
      <c r="B574" s="618"/>
      <c r="C574" s="621"/>
      <c r="D574" s="624"/>
      <c r="E574" s="627"/>
      <c r="F574" s="242" t="s">
        <v>55</v>
      </c>
      <c r="G574" s="208"/>
      <c r="H574" s="217" t="str">
        <f t="shared" si="1080"/>
        <v/>
      </c>
      <c r="I574" s="208"/>
      <c r="J574" s="217" t="str">
        <f t="shared" si="1081"/>
        <v/>
      </c>
      <c r="K574" s="208"/>
      <c r="L574" s="217" t="str">
        <f t="shared" si="1082"/>
        <v/>
      </c>
      <c r="M574" s="208"/>
      <c r="N574" s="217" t="str">
        <f t="shared" si="1083"/>
        <v/>
      </c>
      <c r="O574" s="208"/>
      <c r="P574" s="217" t="str">
        <f t="shared" si="1084"/>
        <v/>
      </c>
      <c r="Q574" s="208"/>
      <c r="R574" s="217" t="str">
        <f t="shared" si="1085"/>
        <v/>
      </c>
      <c r="S574" s="208"/>
      <c r="T574" s="217" t="str">
        <f t="shared" si="1086"/>
        <v/>
      </c>
      <c r="U574" s="208"/>
      <c r="V574" s="217" t="str">
        <f t="shared" si="1087"/>
        <v/>
      </c>
      <c r="W574" s="208"/>
      <c r="X574" s="217" t="str">
        <f t="shared" si="1088"/>
        <v/>
      </c>
      <c r="Y574" s="208"/>
      <c r="Z574" s="217" t="str">
        <f t="shared" si="1089"/>
        <v/>
      </c>
      <c r="AA574" s="208"/>
      <c r="AB574" s="217" t="str">
        <f t="shared" si="1090"/>
        <v/>
      </c>
      <c r="AC574" s="208"/>
      <c r="AD574" s="217" t="str">
        <f t="shared" si="1091"/>
        <v/>
      </c>
      <c r="AE574" s="208"/>
      <c r="AF574" s="217" t="str">
        <f t="shared" si="1092"/>
        <v/>
      </c>
      <c r="AG574" s="208"/>
      <c r="AH574" s="217" t="str">
        <f t="shared" si="1093"/>
        <v/>
      </c>
      <c r="AI574" s="208"/>
      <c r="AJ574" s="217" t="str">
        <f t="shared" si="1094"/>
        <v/>
      </c>
      <c r="AK574" s="208"/>
      <c r="AL574" s="217" t="str">
        <f t="shared" si="1095"/>
        <v/>
      </c>
      <c r="AM574" s="208"/>
      <c r="AN574" s="217" t="str">
        <f t="shared" si="1096"/>
        <v/>
      </c>
      <c r="AO574" s="208">
        <v>100000</v>
      </c>
      <c r="AP574" s="217">
        <f t="shared" si="1097"/>
        <v>100000</v>
      </c>
      <c r="AQ574" s="229"/>
      <c r="AR574" s="227">
        <f t="shared" si="1098"/>
        <v>0</v>
      </c>
      <c r="AS574" s="228"/>
      <c r="AT574" s="229"/>
      <c r="AU574" s="227">
        <f t="shared" si="1099"/>
        <v>0</v>
      </c>
      <c r="AV574" s="228"/>
      <c r="AW574" s="229"/>
      <c r="AX574" s="227">
        <f t="shared" si="1100"/>
        <v>0</v>
      </c>
      <c r="AY574" s="228"/>
      <c r="AZ574" s="229"/>
      <c r="BA574" s="227">
        <f>AZ574-BB574</f>
        <v>0</v>
      </c>
      <c r="BB574" s="228"/>
      <c r="BC574" s="229"/>
      <c r="BD574" s="227">
        <f t="shared" si="1101"/>
        <v>0</v>
      </c>
      <c r="BE574" s="228"/>
      <c r="BF574" s="229"/>
      <c r="BG574" s="227">
        <f t="shared" si="1102"/>
        <v>0</v>
      </c>
      <c r="BH574" s="228"/>
      <c r="BI574" s="229"/>
      <c r="BJ574" s="227">
        <f t="shared" si="1103"/>
        <v>0</v>
      </c>
      <c r="BK574" s="228"/>
      <c r="BL574" s="229"/>
      <c r="BM574" s="227">
        <f t="shared" si="1104"/>
        <v>0</v>
      </c>
      <c r="BN574" s="228"/>
      <c r="BO574" s="229"/>
      <c r="BP574" s="227">
        <f t="shared" si="1105"/>
        <v>0</v>
      </c>
      <c r="BQ574" s="228"/>
      <c r="BR574" s="249"/>
      <c r="BS574" s="218" t="s">
        <v>43</v>
      </c>
    </row>
    <row r="575" spans="1:71" ht="15" hidden="1" x14ac:dyDescent="0.25">
      <c r="A575" s="615"/>
      <c r="B575" s="618"/>
      <c r="C575" s="621"/>
      <c r="D575" s="624"/>
      <c r="E575" s="627"/>
      <c r="F575" s="242" t="s">
        <v>56</v>
      </c>
      <c r="G575" s="208"/>
      <c r="H575" s="217" t="str">
        <f t="shared" si="1080"/>
        <v/>
      </c>
      <c r="I575" s="208"/>
      <c r="J575" s="217" t="str">
        <f t="shared" si="1081"/>
        <v/>
      </c>
      <c r="K575" s="208"/>
      <c r="L575" s="217" t="str">
        <f t="shared" si="1082"/>
        <v/>
      </c>
      <c r="M575" s="208"/>
      <c r="N575" s="217" t="str">
        <f t="shared" si="1083"/>
        <v/>
      </c>
      <c r="O575" s="208"/>
      <c r="P575" s="217" t="str">
        <f t="shared" si="1084"/>
        <v/>
      </c>
      <c r="Q575" s="208"/>
      <c r="R575" s="217" t="str">
        <f t="shared" si="1085"/>
        <v/>
      </c>
      <c r="S575" s="208"/>
      <c r="T575" s="217" t="str">
        <f t="shared" si="1086"/>
        <v/>
      </c>
      <c r="U575" s="208"/>
      <c r="V575" s="217" t="str">
        <f t="shared" si="1087"/>
        <v/>
      </c>
      <c r="W575" s="208"/>
      <c r="X575" s="217" t="str">
        <f t="shared" si="1088"/>
        <v/>
      </c>
      <c r="Y575" s="208"/>
      <c r="Z575" s="217" t="str">
        <f t="shared" si="1089"/>
        <v/>
      </c>
      <c r="AA575" s="208"/>
      <c r="AB575" s="217" t="str">
        <f t="shared" si="1090"/>
        <v/>
      </c>
      <c r="AC575" s="208"/>
      <c r="AD575" s="217" t="str">
        <f t="shared" si="1091"/>
        <v/>
      </c>
      <c r="AE575" s="208"/>
      <c r="AF575" s="217" t="str">
        <f t="shared" si="1092"/>
        <v/>
      </c>
      <c r="AG575" s="208"/>
      <c r="AH575" s="217" t="str">
        <f t="shared" si="1093"/>
        <v/>
      </c>
      <c r="AI575" s="208"/>
      <c r="AJ575" s="217" t="str">
        <f t="shared" si="1094"/>
        <v/>
      </c>
      <c r="AK575" s="208"/>
      <c r="AL575" s="217" t="str">
        <f t="shared" si="1095"/>
        <v/>
      </c>
      <c r="AM575" s="208"/>
      <c r="AN575" s="217" t="str">
        <f t="shared" si="1096"/>
        <v/>
      </c>
      <c r="AO575" s="208"/>
      <c r="AP575" s="217" t="str">
        <f t="shared" si="1097"/>
        <v/>
      </c>
      <c r="AQ575" s="229"/>
      <c r="AR575" s="227">
        <f t="shared" si="1098"/>
        <v>0</v>
      </c>
      <c r="AS575" s="228"/>
      <c r="AT575" s="229"/>
      <c r="AU575" s="227">
        <f t="shared" si="1099"/>
        <v>0</v>
      </c>
      <c r="AV575" s="228"/>
      <c r="AW575" s="229"/>
      <c r="AX575" s="227">
        <f t="shared" si="1100"/>
        <v>0</v>
      </c>
      <c r="AY575" s="228"/>
      <c r="AZ575" s="229"/>
      <c r="BA575" s="227">
        <v>0</v>
      </c>
      <c r="BB575" s="228"/>
      <c r="BC575" s="229"/>
      <c r="BD575" s="227">
        <f t="shared" si="1101"/>
        <v>0</v>
      </c>
      <c r="BE575" s="228"/>
      <c r="BF575" s="229"/>
      <c r="BG575" s="227">
        <f t="shared" si="1102"/>
        <v>0</v>
      </c>
      <c r="BH575" s="228"/>
      <c r="BI575" s="229"/>
      <c r="BJ575" s="227">
        <f t="shared" si="1103"/>
        <v>0</v>
      </c>
      <c r="BK575" s="228"/>
      <c r="BL575" s="229"/>
      <c r="BM575" s="227">
        <f t="shared" si="1104"/>
        <v>0</v>
      </c>
      <c r="BN575" s="228"/>
      <c r="BO575" s="229"/>
      <c r="BP575" s="227">
        <f t="shared" si="1105"/>
        <v>0</v>
      </c>
      <c r="BQ575" s="228"/>
      <c r="BR575" s="249"/>
      <c r="BS575" s="629">
        <f>SUM(AR571:AR582,AU571:AU582,AX571:AX582,BA571:BA582,BD571:BD582)</f>
        <v>0</v>
      </c>
    </row>
    <row r="576" spans="1:71" ht="15" hidden="1" x14ac:dyDescent="0.25">
      <c r="A576" s="615"/>
      <c r="B576" s="618"/>
      <c r="C576" s="621"/>
      <c r="D576" s="624"/>
      <c r="E576" s="627"/>
      <c r="F576" s="242" t="s">
        <v>57</v>
      </c>
      <c r="G576" s="208"/>
      <c r="H576" s="214" t="str">
        <f t="shared" si="1080"/>
        <v/>
      </c>
      <c r="I576" s="208"/>
      <c r="J576" s="214" t="str">
        <f t="shared" si="1081"/>
        <v/>
      </c>
      <c r="K576" s="208"/>
      <c r="L576" s="214" t="str">
        <f t="shared" si="1082"/>
        <v/>
      </c>
      <c r="M576" s="208"/>
      <c r="N576" s="214" t="str">
        <f t="shared" si="1083"/>
        <v/>
      </c>
      <c r="O576" s="208"/>
      <c r="P576" s="214" t="str">
        <f t="shared" si="1084"/>
        <v/>
      </c>
      <c r="Q576" s="208"/>
      <c r="R576" s="214" t="str">
        <f t="shared" si="1085"/>
        <v/>
      </c>
      <c r="S576" s="208"/>
      <c r="T576" s="214" t="str">
        <f t="shared" si="1086"/>
        <v/>
      </c>
      <c r="U576" s="208"/>
      <c r="V576" s="214" t="str">
        <f t="shared" si="1087"/>
        <v/>
      </c>
      <c r="W576" s="208"/>
      <c r="X576" s="214" t="str">
        <f t="shared" si="1088"/>
        <v/>
      </c>
      <c r="Y576" s="208"/>
      <c r="Z576" s="214" t="str">
        <f t="shared" si="1089"/>
        <v/>
      </c>
      <c r="AA576" s="208"/>
      <c r="AB576" s="214" t="str">
        <f t="shared" si="1090"/>
        <v/>
      </c>
      <c r="AC576" s="208"/>
      <c r="AD576" s="214" t="str">
        <f t="shared" si="1091"/>
        <v/>
      </c>
      <c r="AE576" s="208"/>
      <c r="AF576" s="214" t="str">
        <f t="shared" si="1092"/>
        <v/>
      </c>
      <c r="AG576" s="208"/>
      <c r="AH576" s="214" t="str">
        <f t="shared" si="1093"/>
        <v/>
      </c>
      <c r="AI576" s="208"/>
      <c r="AJ576" s="214" t="str">
        <f t="shared" si="1094"/>
        <v/>
      </c>
      <c r="AK576" s="208"/>
      <c r="AL576" s="214" t="str">
        <f t="shared" si="1095"/>
        <v/>
      </c>
      <c r="AM576" s="208"/>
      <c r="AN576" s="214" t="str">
        <f t="shared" si="1096"/>
        <v/>
      </c>
      <c r="AO576" s="208"/>
      <c r="AP576" s="214" t="str">
        <f t="shared" si="1097"/>
        <v/>
      </c>
      <c r="AQ576" s="229"/>
      <c r="AR576" s="227">
        <f t="shared" si="1098"/>
        <v>0</v>
      </c>
      <c r="AS576" s="228"/>
      <c r="AT576" s="229"/>
      <c r="AU576" s="227">
        <f t="shared" si="1099"/>
        <v>0</v>
      </c>
      <c r="AV576" s="228"/>
      <c r="AW576" s="229"/>
      <c r="AX576" s="227">
        <f t="shared" si="1100"/>
        <v>0</v>
      </c>
      <c r="AY576" s="228"/>
      <c r="AZ576" s="229"/>
      <c r="BA576" s="227">
        <f t="shared" ref="BA576:BA582" si="1106">AZ576-BB576</f>
        <v>0</v>
      </c>
      <c r="BB576" s="228"/>
      <c r="BC576" s="229"/>
      <c r="BD576" s="227">
        <f t="shared" si="1101"/>
        <v>0</v>
      </c>
      <c r="BE576" s="228"/>
      <c r="BF576" s="229"/>
      <c r="BG576" s="227">
        <f t="shared" si="1102"/>
        <v>0</v>
      </c>
      <c r="BH576" s="228"/>
      <c r="BI576" s="229"/>
      <c r="BJ576" s="227">
        <f t="shared" si="1103"/>
        <v>0</v>
      </c>
      <c r="BK576" s="228"/>
      <c r="BL576" s="229"/>
      <c r="BM576" s="227">
        <f t="shared" si="1104"/>
        <v>0</v>
      </c>
      <c r="BN576" s="228"/>
      <c r="BO576" s="229"/>
      <c r="BP576" s="227">
        <f t="shared" si="1105"/>
        <v>0</v>
      </c>
      <c r="BQ576" s="228"/>
      <c r="BR576" s="249"/>
      <c r="BS576" s="630"/>
    </row>
    <row r="577" spans="1:71" ht="15" hidden="1" x14ac:dyDescent="0.25">
      <c r="A577" s="615"/>
      <c r="B577" s="618"/>
      <c r="C577" s="621"/>
      <c r="D577" s="624"/>
      <c r="E577" s="627"/>
      <c r="F577" s="242" t="s">
        <v>58</v>
      </c>
      <c r="G577" s="208"/>
      <c r="H577" s="214" t="str">
        <f t="shared" si="1080"/>
        <v/>
      </c>
      <c r="I577" s="208"/>
      <c r="J577" s="214" t="str">
        <f t="shared" si="1081"/>
        <v/>
      </c>
      <c r="K577" s="208"/>
      <c r="L577" s="214" t="str">
        <f t="shared" si="1082"/>
        <v/>
      </c>
      <c r="M577" s="208"/>
      <c r="N577" s="214" t="str">
        <f t="shared" si="1083"/>
        <v/>
      </c>
      <c r="O577" s="208"/>
      <c r="P577" s="214" t="str">
        <f t="shared" si="1084"/>
        <v/>
      </c>
      <c r="Q577" s="208"/>
      <c r="R577" s="214" t="str">
        <f t="shared" si="1085"/>
        <v/>
      </c>
      <c r="S577" s="208"/>
      <c r="T577" s="214" t="str">
        <f t="shared" si="1086"/>
        <v/>
      </c>
      <c r="U577" s="208"/>
      <c r="V577" s="214" t="str">
        <f t="shared" si="1087"/>
        <v/>
      </c>
      <c r="W577" s="208"/>
      <c r="X577" s="214" t="str">
        <f t="shared" si="1088"/>
        <v/>
      </c>
      <c r="Y577" s="208"/>
      <c r="Z577" s="214" t="str">
        <f t="shared" si="1089"/>
        <v/>
      </c>
      <c r="AA577" s="208"/>
      <c r="AB577" s="214" t="str">
        <f t="shared" si="1090"/>
        <v/>
      </c>
      <c r="AC577" s="208"/>
      <c r="AD577" s="214" t="str">
        <f t="shared" si="1091"/>
        <v/>
      </c>
      <c r="AE577" s="208"/>
      <c r="AF577" s="214" t="str">
        <f t="shared" si="1092"/>
        <v/>
      </c>
      <c r="AG577" s="208"/>
      <c r="AH577" s="214" t="str">
        <f t="shared" si="1093"/>
        <v/>
      </c>
      <c r="AI577" s="208"/>
      <c r="AJ577" s="214" t="str">
        <f t="shared" si="1094"/>
        <v/>
      </c>
      <c r="AK577" s="208"/>
      <c r="AL577" s="214" t="str">
        <f t="shared" si="1095"/>
        <v/>
      </c>
      <c r="AM577" s="208"/>
      <c r="AN577" s="214" t="str">
        <f t="shared" si="1096"/>
        <v/>
      </c>
      <c r="AO577" s="208"/>
      <c r="AP577" s="214" t="str">
        <f t="shared" si="1097"/>
        <v/>
      </c>
      <c r="AQ577" s="229"/>
      <c r="AR577" s="227">
        <f t="shared" si="1098"/>
        <v>0</v>
      </c>
      <c r="AS577" s="228"/>
      <c r="AT577" s="229"/>
      <c r="AU577" s="227">
        <f t="shared" si="1099"/>
        <v>0</v>
      </c>
      <c r="AV577" s="228"/>
      <c r="AW577" s="229"/>
      <c r="AX577" s="227">
        <f t="shared" si="1100"/>
        <v>0</v>
      </c>
      <c r="AY577" s="228"/>
      <c r="AZ577" s="229"/>
      <c r="BA577" s="227">
        <f t="shared" si="1106"/>
        <v>0</v>
      </c>
      <c r="BB577" s="228"/>
      <c r="BC577" s="229"/>
      <c r="BD577" s="227">
        <f t="shared" si="1101"/>
        <v>0</v>
      </c>
      <c r="BE577" s="228"/>
      <c r="BF577" s="229"/>
      <c r="BG577" s="227">
        <f t="shared" si="1102"/>
        <v>0</v>
      </c>
      <c r="BH577" s="228"/>
      <c r="BI577" s="229"/>
      <c r="BJ577" s="227">
        <f t="shared" si="1103"/>
        <v>0</v>
      </c>
      <c r="BK577" s="228"/>
      <c r="BL577" s="229"/>
      <c r="BM577" s="227">
        <f t="shared" si="1104"/>
        <v>0</v>
      </c>
      <c r="BN577" s="228"/>
      <c r="BO577" s="229"/>
      <c r="BP577" s="227">
        <f t="shared" si="1105"/>
        <v>0</v>
      </c>
      <c r="BQ577" s="228"/>
      <c r="BR577" s="249"/>
      <c r="BS577" s="218" t="s">
        <v>44</v>
      </c>
    </row>
    <row r="578" spans="1:71" ht="15" hidden="1" x14ac:dyDescent="0.25">
      <c r="A578" s="615"/>
      <c r="B578" s="618"/>
      <c r="C578" s="621"/>
      <c r="D578" s="624"/>
      <c r="E578" s="627"/>
      <c r="F578" s="242" t="s">
        <v>59</v>
      </c>
      <c r="G578" s="208"/>
      <c r="H578" s="214" t="str">
        <f t="shared" si="1080"/>
        <v/>
      </c>
      <c r="I578" s="208"/>
      <c r="J578" s="214" t="str">
        <f t="shared" si="1081"/>
        <v/>
      </c>
      <c r="K578" s="208"/>
      <c r="L578" s="214" t="str">
        <f t="shared" si="1082"/>
        <v/>
      </c>
      <c r="M578" s="208"/>
      <c r="N578" s="214" t="str">
        <f t="shared" si="1083"/>
        <v/>
      </c>
      <c r="O578" s="208"/>
      <c r="P578" s="214" t="str">
        <f t="shared" si="1084"/>
        <v/>
      </c>
      <c r="Q578" s="208"/>
      <c r="R578" s="214" t="str">
        <f t="shared" si="1085"/>
        <v/>
      </c>
      <c r="S578" s="208"/>
      <c r="T578" s="214" t="str">
        <f t="shared" si="1086"/>
        <v/>
      </c>
      <c r="U578" s="208"/>
      <c r="V578" s="214" t="str">
        <f t="shared" si="1087"/>
        <v/>
      </c>
      <c r="W578" s="208"/>
      <c r="X578" s="214" t="str">
        <f t="shared" si="1088"/>
        <v/>
      </c>
      <c r="Y578" s="208"/>
      <c r="Z578" s="214" t="str">
        <f t="shared" si="1089"/>
        <v/>
      </c>
      <c r="AA578" s="208"/>
      <c r="AB578" s="214" t="str">
        <f t="shared" si="1090"/>
        <v/>
      </c>
      <c r="AC578" s="208"/>
      <c r="AD578" s="214" t="str">
        <f t="shared" si="1091"/>
        <v/>
      </c>
      <c r="AE578" s="208"/>
      <c r="AF578" s="214" t="str">
        <f t="shared" si="1092"/>
        <v/>
      </c>
      <c r="AG578" s="208"/>
      <c r="AH578" s="214" t="str">
        <f t="shared" si="1093"/>
        <v/>
      </c>
      <c r="AI578" s="208"/>
      <c r="AJ578" s="214" t="str">
        <f t="shared" si="1094"/>
        <v/>
      </c>
      <c r="AK578" s="208"/>
      <c r="AL578" s="214" t="str">
        <f t="shared" si="1095"/>
        <v/>
      </c>
      <c r="AM578" s="208"/>
      <c r="AN578" s="214" t="str">
        <f t="shared" si="1096"/>
        <v/>
      </c>
      <c r="AO578" s="208"/>
      <c r="AP578" s="214" t="str">
        <f t="shared" si="1097"/>
        <v/>
      </c>
      <c r="AQ578" s="229"/>
      <c r="AR578" s="227">
        <f t="shared" si="1098"/>
        <v>0</v>
      </c>
      <c r="AS578" s="228"/>
      <c r="AT578" s="229"/>
      <c r="AU578" s="227">
        <f t="shared" si="1099"/>
        <v>0</v>
      </c>
      <c r="AV578" s="228"/>
      <c r="AW578" s="229"/>
      <c r="AX578" s="227">
        <f t="shared" si="1100"/>
        <v>0</v>
      </c>
      <c r="AY578" s="228"/>
      <c r="AZ578" s="229"/>
      <c r="BA578" s="227">
        <f t="shared" si="1106"/>
        <v>0</v>
      </c>
      <c r="BB578" s="228"/>
      <c r="BC578" s="229"/>
      <c r="BD578" s="227">
        <f t="shared" si="1101"/>
        <v>0</v>
      </c>
      <c r="BE578" s="228"/>
      <c r="BF578" s="229"/>
      <c r="BG578" s="227">
        <f t="shared" si="1102"/>
        <v>0</v>
      </c>
      <c r="BH578" s="228"/>
      <c r="BI578" s="229"/>
      <c r="BJ578" s="227">
        <f t="shared" si="1103"/>
        <v>0</v>
      </c>
      <c r="BK578" s="228"/>
      <c r="BL578" s="229"/>
      <c r="BM578" s="227">
        <f t="shared" si="1104"/>
        <v>0</v>
      </c>
      <c r="BN578" s="228"/>
      <c r="BO578" s="229"/>
      <c r="BP578" s="227">
        <f t="shared" si="1105"/>
        <v>0</v>
      </c>
      <c r="BQ578" s="228"/>
      <c r="BR578" s="249"/>
      <c r="BS578" s="629">
        <f>SUM(AS571:AS582,AV571:AV582,AY571:AY582,BB571:BB582,BE571:BE582)+SUM(AP571:AP582,AN571:AN582,AL571:AL582,AJ571:AJ582,AH571:AH582,AF571:AF582,AD571:AD582,AB571:AB582,Z571:Z582,X571:X582,V571:V582,T571:T582,R571:R582,P571:P582,N571:N582,L571:L582,J571:J582,H571:H582)</f>
        <v>100000</v>
      </c>
    </row>
    <row r="579" spans="1:71" ht="15" hidden="1" x14ac:dyDescent="0.25">
      <c r="A579" s="615"/>
      <c r="B579" s="618"/>
      <c r="C579" s="621"/>
      <c r="D579" s="624"/>
      <c r="E579" s="627"/>
      <c r="F579" s="242" t="s">
        <v>60</v>
      </c>
      <c r="G579" s="208"/>
      <c r="H579" s="214" t="str">
        <f t="shared" si="1080"/>
        <v/>
      </c>
      <c r="I579" s="208"/>
      <c r="J579" s="214" t="str">
        <f t="shared" si="1081"/>
        <v/>
      </c>
      <c r="K579" s="208"/>
      <c r="L579" s="214" t="str">
        <f t="shared" si="1082"/>
        <v/>
      </c>
      <c r="M579" s="208"/>
      <c r="N579" s="214" t="str">
        <f t="shared" si="1083"/>
        <v/>
      </c>
      <c r="O579" s="208"/>
      <c r="P579" s="214" t="str">
        <f t="shared" si="1084"/>
        <v/>
      </c>
      <c r="Q579" s="208"/>
      <c r="R579" s="214" t="str">
        <f t="shared" si="1085"/>
        <v/>
      </c>
      <c r="S579" s="208"/>
      <c r="T579" s="214" t="str">
        <f t="shared" si="1086"/>
        <v/>
      </c>
      <c r="U579" s="208"/>
      <c r="V579" s="214" t="str">
        <f t="shared" si="1087"/>
        <v/>
      </c>
      <c r="W579" s="208"/>
      <c r="X579" s="214" t="str">
        <f t="shared" si="1088"/>
        <v/>
      </c>
      <c r="Y579" s="208"/>
      <c r="Z579" s="214" t="str">
        <f t="shared" si="1089"/>
        <v/>
      </c>
      <c r="AA579" s="208"/>
      <c r="AB579" s="214" t="str">
        <f t="shared" si="1090"/>
        <v/>
      </c>
      <c r="AC579" s="208"/>
      <c r="AD579" s="214" t="str">
        <f t="shared" si="1091"/>
        <v/>
      </c>
      <c r="AE579" s="208"/>
      <c r="AF579" s="214" t="str">
        <f t="shared" si="1092"/>
        <v/>
      </c>
      <c r="AG579" s="208"/>
      <c r="AH579" s="214" t="str">
        <f t="shared" si="1093"/>
        <v/>
      </c>
      <c r="AI579" s="208"/>
      <c r="AJ579" s="214" t="str">
        <f t="shared" si="1094"/>
        <v/>
      </c>
      <c r="AK579" s="208"/>
      <c r="AL579" s="214" t="str">
        <f t="shared" si="1095"/>
        <v/>
      </c>
      <c r="AM579" s="208"/>
      <c r="AN579" s="214" t="str">
        <f t="shared" si="1096"/>
        <v/>
      </c>
      <c r="AO579" s="208"/>
      <c r="AP579" s="214" t="str">
        <f t="shared" si="1097"/>
        <v/>
      </c>
      <c r="AQ579" s="229"/>
      <c r="AR579" s="227">
        <f t="shared" si="1098"/>
        <v>0</v>
      </c>
      <c r="AS579" s="228"/>
      <c r="AT579" s="229"/>
      <c r="AU579" s="227">
        <f t="shared" si="1099"/>
        <v>0</v>
      </c>
      <c r="AV579" s="228"/>
      <c r="AW579" s="229"/>
      <c r="AX579" s="227">
        <f t="shared" si="1100"/>
        <v>0</v>
      </c>
      <c r="AY579" s="228"/>
      <c r="AZ579" s="229"/>
      <c r="BA579" s="227">
        <f t="shared" si="1106"/>
        <v>0</v>
      </c>
      <c r="BB579" s="228"/>
      <c r="BC579" s="229"/>
      <c r="BD579" s="227">
        <f t="shared" si="1101"/>
        <v>0</v>
      </c>
      <c r="BE579" s="228"/>
      <c r="BF579" s="229"/>
      <c r="BG579" s="227">
        <f t="shared" si="1102"/>
        <v>0</v>
      </c>
      <c r="BH579" s="228"/>
      <c r="BI579" s="229"/>
      <c r="BJ579" s="227">
        <f t="shared" si="1103"/>
        <v>0</v>
      </c>
      <c r="BK579" s="228"/>
      <c r="BL579" s="229"/>
      <c r="BM579" s="227">
        <f t="shared" si="1104"/>
        <v>0</v>
      </c>
      <c r="BN579" s="228"/>
      <c r="BO579" s="229"/>
      <c r="BP579" s="227">
        <f t="shared" si="1105"/>
        <v>0</v>
      </c>
      <c r="BQ579" s="228"/>
      <c r="BR579" s="249"/>
      <c r="BS579" s="629"/>
    </row>
    <row r="580" spans="1:71" ht="15" hidden="1" x14ac:dyDescent="0.25">
      <c r="A580" s="615"/>
      <c r="B580" s="618"/>
      <c r="C580" s="621"/>
      <c r="D580" s="624"/>
      <c r="E580" s="627"/>
      <c r="F580" s="242" t="s">
        <v>61</v>
      </c>
      <c r="G580" s="208"/>
      <c r="H580" s="217" t="str">
        <f t="shared" si="1080"/>
        <v/>
      </c>
      <c r="I580" s="208"/>
      <c r="J580" s="217" t="str">
        <f t="shared" si="1081"/>
        <v/>
      </c>
      <c r="K580" s="208"/>
      <c r="L580" s="217" t="str">
        <f t="shared" si="1082"/>
        <v/>
      </c>
      <c r="M580" s="208"/>
      <c r="N580" s="217" t="str">
        <f t="shared" si="1083"/>
        <v/>
      </c>
      <c r="O580" s="208"/>
      <c r="P580" s="217" t="str">
        <f t="shared" si="1084"/>
        <v/>
      </c>
      <c r="Q580" s="208"/>
      <c r="R580" s="217" t="str">
        <f t="shared" si="1085"/>
        <v/>
      </c>
      <c r="S580" s="208"/>
      <c r="T580" s="217" t="str">
        <f t="shared" si="1086"/>
        <v/>
      </c>
      <c r="U580" s="208"/>
      <c r="V580" s="217" t="str">
        <f t="shared" si="1087"/>
        <v/>
      </c>
      <c r="W580" s="208"/>
      <c r="X580" s="217" t="str">
        <f t="shared" si="1088"/>
        <v/>
      </c>
      <c r="Y580" s="208"/>
      <c r="Z580" s="217" t="str">
        <f t="shared" si="1089"/>
        <v/>
      </c>
      <c r="AA580" s="208"/>
      <c r="AB580" s="217" t="str">
        <f t="shared" si="1090"/>
        <v/>
      </c>
      <c r="AC580" s="208"/>
      <c r="AD580" s="217" t="str">
        <f t="shared" si="1091"/>
        <v/>
      </c>
      <c r="AE580" s="208"/>
      <c r="AF580" s="217" t="str">
        <f t="shared" si="1092"/>
        <v/>
      </c>
      <c r="AG580" s="208"/>
      <c r="AH580" s="217" t="str">
        <f t="shared" si="1093"/>
        <v/>
      </c>
      <c r="AI580" s="208"/>
      <c r="AJ580" s="217" t="str">
        <f t="shared" si="1094"/>
        <v/>
      </c>
      <c r="AK580" s="208"/>
      <c r="AL580" s="217" t="str">
        <f t="shared" si="1095"/>
        <v/>
      </c>
      <c r="AM580" s="208"/>
      <c r="AN580" s="217" t="str">
        <f t="shared" si="1096"/>
        <v/>
      </c>
      <c r="AO580" s="208"/>
      <c r="AP580" s="217" t="str">
        <f t="shared" si="1097"/>
        <v/>
      </c>
      <c r="AQ580" s="229"/>
      <c r="AR580" s="227">
        <f t="shared" si="1098"/>
        <v>0</v>
      </c>
      <c r="AS580" s="228"/>
      <c r="AT580" s="229"/>
      <c r="AU580" s="227">
        <f t="shared" si="1099"/>
        <v>0</v>
      </c>
      <c r="AV580" s="228"/>
      <c r="AW580" s="229"/>
      <c r="AX580" s="227">
        <f t="shared" si="1100"/>
        <v>0</v>
      </c>
      <c r="AY580" s="228"/>
      <c r="AZ580" s="229"/>
      <c r="BA580" s="227">
        <f t="shared" si="1106"/>
        <v>0</v>
      </c>
      <c r="BB580" s="228"/>
      <c r="BC580" s="229"/>
      <c r="BD580" s="227">
        <f t="shared" si="1101"/>
        <v>0</v>
      </c>
      <c r="BE580" s="228"/>
      <c r="BF580" s="229"/>
      <c r="BG580" s="227">
        <f t="shared" si="1102"/>
        <v>0</v>
      </c>
      <c r="BH580" s="228"/>
      <c r="BI580" s="229"/>
      <c r="BJ580" s="227">
        <f t="shared" si="1103"/>
        <v>0</v>
      </c>
      <c r="BK580" s="228"/>
      <c r="BL580" s="229"/>
      <c r="BM580" s="227">
        <f t="shared" si="1104"/>
        <v>0</v>
      </c>
      <c r="BN580" s="228"/>
      <c r="BO580" s="229"/>
      <c r="BP580" s="227">
        <f t="shared" si="1105"/>
        <v>0</v>
      </c>
      <c r="BQ580" s="228"/>
      <c r="BR580" s="249"/>
      <c r="BS580" s="218" t="s">
        <v>62</v>
      </c>
    </row>
    <row r="581" spans="1:71" ht="15" hidden="1" x14ac:dyDescent="0.25">
      <c r="A581" s="615"/>
      <c r="B581" s="618"/>
      <c r="C581" s="621"/>
      <c r="D581" s="624"/>
      <c r="E581" s="627"/>
      <c r="F581" s="242" t="s">
        <v>63</v>
      </c>
      <c r="G581" s="208"/>
      <c r="H581" s="214" t="str">
        <f t="shared" si="1080"/>
        <v/>
      </c>
      <c r="I581" s="208"/>
      <c r="J581" s="214" t="str">
        <f t="shared" si="1081"/>
        <v/>
      </c>
      <c r="K581" s="208"/>
      <c r="L581" s="214" t="str">
        <f t="shared" si="1082"/>
        <v/>
      </c>
      <c r="M581" s="208"/>
      <c r="N581" s="214" t="str">
        <f t="shared" si="1083"/>
        <v/>
      </c>
      <c r="O581" s="208"/>
      <c r="P581" s="214" t="str">
        <f t="shared" si="1084"/>
        <v/>
      </c>
      <c r="Q581" s="208"/>
      <c r="R581" s="214" t="str">
        <f t="shared" si="1085"/>
        <v/>
      </c>
      <c r="S581" s="208"/>
      <c r="T581" s="214" t="str">
        <f t="shared" si="1086"/>
        <v/>
      </c>
      <c r="U581" s="208"/>
      <c r="V581" s="214" t="str">
        <f t="shared" si="1087"/>
        <v/>
      </c>
      <c r="W581" s="208"/>
      <c r="X581" s="214" t="str">
        <f t="shared" si="1088"/>
        <v/>
      </c>
      <c r="Y581" s="208"/>
      <c r="Z581" s="214" t="str">
        <f t="shared" si="1089"/>
        <v/>
      </c>
      <c r="AA581" s="208"/>
      <c r="AB581" s="214" t="str">
        <f t="shared" si="1090"/>
        <v/>
      </c>
      <c r="AC581" s="208"/>
      <c r="AD581" s="214" t="str">
        <f t="shared" si="1091"/>
        <v/>
      </c>
      <c r="AE581" s="208"/>
      <c r="AF581" s="214" t="str">
        <f t="shared" si="1092"/>
        <v/>
      </c>
      <c r="AG581" s="208"/>
      <c r="AH581" s="214" t="str">
        <f t="shared" si="1093"/>
        <v/>
      </c>
      <c r="AI581" s="208"/>
      <c r="AJ581" s="214" t="str">
        <f t="shared" si="1094"/>
        <v/>
      </c>
      <c r="AK581" s="208"/>
      <c r="AL581" s="214" t="str">
        <f t="shared" si="1095"/>
        <v/>
      </c>
      <c r="AM581" s="208"/>
      <c r="AN581" s="214" t="str">
        <f t="shared" si="1096"/>
        <v/>
      </c>
      <c r="AO581" s="208"/>
      <c r="AP581" s="214" t="str">
        <f t="shared" si="1097"/>
        <v/>
      </c>
      <c r="AQ581" s="229"/>
      <c r="AR581" s="227">
        <f t="shared" si="1098"/>
        <v>0</v>
      </c>
      <c r="AS581" s="228"/>
      <c r="AT581" s="229"/>
      <c r="AU581" s="227">
        <f t="shared" si="1099"/>
        <v>0</v>
      </c>
      <c r="AV581" s="228"/>
      <c r="AW581" s="229"/>
      <c r="AX581" s="227">
        <f t="shared" si="1100"/>
        <v>0</v>
      </c>
      <c r="AY581" s="228"/>
      <c r="AZ581" s="229"/>
      <c r="BA581" s="227">
        <f t="shared" si="1106"/>
        <v>0</v>
      </c>
      <c r="BB581" s="228"/>
      <c r="BC581" s="229"/>
      <c r="BD581" s="227">
        <f t="shared" si="1101"/>
        <v>0</v>
      </c>
      <c r="BE581" s="228"/>
      <c r="BF581" s="229"/>
      <c r="BG581" s="227">
        <f t="shared" si="1102"/>
        <v>0</v>
      </c>
      <c r="BH581" s="228"/>
      <c r="BI581" s="229"/>
      <c r="BJ581" s="227">
        <f t="shared" si="1103"/>
        <v>0</v>
      </c>
      <c r="BK581" s="228"/>
      <c r="BL581" s="229"/>
      <c r="BM581" s="227">
        <f t="shared" si="1104"/>
        <v>0</v>
      </c>
      <c r="BN581" s="228"/>
      <c r="BO581" s="229"/>
      <c r="BP581" s="227">
        <f t="shared" si="1105"/>
        <v>0</v>
      </c>
      <c r="BQ581" s="228"/>
      <c r="BR581" s="249"/>
      <c r="BS581" s="653">
        <f>BS578/BS572</f>
        <v>1</v>
      </c>
    </row>
    <row r="582" spans="1:71" ht="15.75" hidden="1" thickBot="1" x14ac:dyDescent="0.3">
      <c r="A582" s="616"/>
      <c r="B582" s="619"/>
      <c r="C582" s="622"/>
      <c r="D582" s="625"/>
      <c r="E582" s="628"/>
      <c r="F582" s="243" t="s">
        <v>64</v>
      </c>
      <c r="G582" s="220"/>
      <c r="H582" s="221" t="str">
        <f t="shared" si="1080"/>
        <v/>
      </c>
      <c r="I582" s="220"/>
      <c r="J582" s="221" t="str">
        <f t="shared" si="1081"/>
        <v/>
      </c>
      <c r="K582" s="220"/>
      <c r="L582" s="221" t="str">
        <f t="shared" si="1082"/>
        <v/>
      </c>
      <c r="M582" s="220"/>
      <c r="N582" s="221" t="str">
        <f t="shared" si="1083"/>
        <v/>
      </c>
      <c r="O582" s="220"/>
      <c r="P582" s="221" t="str">
        <f t="shared" si="1084"/>
        <v/>
      </c>
      <c r="Q582" s="220"/>
      <c r="R582" s="221" t="str">
        <f t="shared" si="1085"/>
        <v/>
      </c>
      <c r="S582" s="220"/>
      <c r="T582" s="221" t="str">
        <f t="shared" si="1086"/>
        <v/>
      </c>
      <c r="U582" s="220"/>
      <c r="V582" s="221" t="str">
        <f t="shared" si="1087"/>
        <v/>
      </c>
      <c r="W582" s="220"/>
      <c r="X582" s="221" t="str">
        <f t="shared" si="1088"/>
        <v/>
      </c>
      <c r="Y582" s="220"/>
      <c r="Z582" s="221" t="str">
        <f t="shared" si="1089"/>
        <v/>
      </c>
      <c r="AA582" s="220"/>
      <c r="AB582" s="221" t="str">
        <f t="shared" si="1090"/>
        <v/>
      </c>
      <c r="AC582" s="220"/>
      <c r="AD582" s="221" t="str">
        <f t="shared" si="1091"/>
        <v/>
      </c>
      <c r="AE582" s="220"/>
      <c r="AF582" s="221" t="str">
        <f t="shared" si="1092"/>
        <v/>
      </c>
      <c r="AG582" s="220"/>
      <c r="AH582" s="221" t="str">
        <f t="shared" si="1093"/>
        <v/>
      </c>
      <c r="AI582" s="220"/>
      <c r="AJ582" s="221" t="str">
        <f t="shared" si="1094"/>
        <v/>
      </c>
      <c r="AK582" s="220"/>
      <c r="AL582" s="221" t="str">
        <f t="shared" si="1095"/>
        <v/>
      </c>
      <c r="AM582" s="220"/>
      <c r="AN582" s="221" t="str">
        <f t="shared" si="1096"/>
        <v/>
      </c>
      <c r="AO582" s="220"/>
      <c r="AP582" s="221" t="str">
        <f t="shared" si="1097"/>
        <v/>
      </c>
      <c r="AQ582" s="231"/>
      <c r="AR582" s="232">
        <f t="shared" si="1098"/>
        <v>0</v>
      </c>
      <c r="AS582" s="233"/>
      <c r="AT582" s="231"/>
      <c r="AU582" s="232">
        <f t="shared" si="1099"/>
        <v>0</v>
      </c>
      <c r="AV582" s="233"/>
      <c r="AW582" s="231"/>
      <c r="AX582" s="232">
        <f t="shared" si="1100"/>
        <v>0</v>
      </c>
      <c r="AY582" s="233"/>
      <c r="AZ582" s="231"/>
      <c r="BA582" s="232">
        <f t="shared" si="1106"/>
        <v>0</v>
      </c>
      <c r="BB582" s="233"/>
      <c r="BC582" s="231"/>
      <c r="BD582" s="232">
        <f t="shared" si="1101"/>
        <v>0</v>
      </c>
      <c r="BE582" s="233"/>
      <c r="BF582" s="231"/>
      <c r="BG582" s="232">
        <f t="shared" si="1102"/>
        <v>0</v>
      </c>
      <c r="BH582" s="233"/>
      <c r="BI582" s="231"/>
      <c r="BJ582" s="232">
        <f t="shared" si="1103"/>
        <v>0</v>
      </c>
      <c r="BK582" s="233"/>
      <c r="BL582" s="231"/>
      <c r="BM582" s="232">
        <f t="shared" si="1104"/>
        <v>0</v>
      </c>
      <c r="BN582" s="233"/>
      <c r="BO582" s="231"/>
      <c r="BP582" s="232">
        <f t="shared" si="1105"/>
        <v>0</v>
      </c>
      <c r="BQ582" s="233"/>
      <c r="BR582" s="250"/>
      <c r="BS582" s="654"/>
    </row>
    <row r="583" spans="1:71" ht="15" customHeight="1" x14ac:dyDescent="0.3">
      <c r="A583" s="643" t="s">
        <v>27</v>
      </c>
      <c r="B583" s="645" t="s">
        <v>28</v>
      </c>
      <c r="C583" s="645" t="s">
        <v>154</v>
      </c>
      <c r="D583" s="645" t="s">
        <v>30</v>
      </c>
      <c r="E583" s="635" t="s">
        <v>31</v>
      </c>
      <c r="F583" s="652" t="s">
        <v>32</v>
      </c>
      <c r="G583" s="639" t="s">
        <v>33</v>
      </c>
      <c r="H583" s="641" t="s">
        <v>34</v>
      </c>
      <c r="I583" s="639" t="s">
        <v>33</v>
      </c>
      <c r="J583" s="641" t="s">
        <v>34</v>
      </c>
      <c r="K583" s="639" t="s">
        <v>33</v>
      </c>
      <c r="L583" s="641" t="s">
        <v>34</v>
      </c>
      <c r="M583" s="639" t="s">
        <v>33</v>
      </c>
      <c r="N583" s="641" t="s">
        <v>34</v>
      </c>
      <c r="O583" s="639" t="s">
        <v>33</v>
      </c>
      <c r="P583" s="641" t="s">
        <v>34</v>
      </c>
      <c r="Q583" s="639" t="s">
        <v>33</v>
      </c>
      <c r="R583" s="641" t="s">
        <v>34</v>
      </c>
      <c r="S583" s="639" t="s">
        <v>33</v>
      </c>
      <c r="T583" s="641" t="s">
        <v>34</v>
      </c>
      <c r="U583" s="639" t="s">
        <v>33</v>
      </c>
      <c r="V583" s="641" t="s">
        <v>34</v>
      </c>
      <c r="W583" s="639" t="s">
        <v>33</v>
      </c>
      <c r="X583" s="641" t="s">
        <v>34</v>
      </c>
      <c r="Y583" s="639" t="s">
        <v>33</v>
      </c>
      <c r="Z583" s="641" t="s">
        <v>34</v>
      </c>
      <c r="AA583" s="639" t="s">
        <v>33</v>
      </c>
      <c r="AB583" s="641" t="s">
        <v>34</v>
      </c>
      <c r="AC583" s="639" t="s">
        <v>33</v>
      </c>
      <c r="AD583" s="641" t="s">
        <v>34</v>
      </c>
      <c r="AE583" s="639" t="s">
        <v>33</v>
      </c>
      <c r="AF583" s="641" t="s">
        <v>34</v>
      </c>
      <c r="AG583" s="639" t="s">
        <v>33</v>
      </c>
      <c r="AH583" s="641" t="s">
        <v>34</v>
      </c>
      <c r="AI583" s="639" t="s">
        <v>33</v>
      </c>
      <c r="AJ583" s="641" t="s">
        <v>34</v>
      </c>
      <c r="AK583" s="639" t="s">
        <v>33</v>
      </c>
      <c r="AL583" s="641" t="s">
        <v>34</v>
      </c>
      <c r="AM583" s="639" t="s">
        <v>33</v>
      </c>
      <c r="AN583" s="641" t="s">
        <v>34</v>
      </c>
      <c r="AO583" s="639" t="s">
        <v>33</v>
      </c>
      <c r="AP583" s="641" t="s">
        <v>34</v>
      </c>
      <c r="AQ583" s="633" t="s">
        <v>33</v>
      </c>
      <c r="AR583" s="635" t="s">
        <v>35</v>
      </c>
      <c r="AS583" s="637" t="s">
        <v>34</v>
      </c>
      <c r="AT583" s="633" t="s">
        <v>33</v>
      </c>
      <c r="AU583" s="635" t="s">
        <v>35</v>
      </c>
      <c r="AV583" s="637" t="s">
        <v>34</v>
      </c>
      <c r="AW583" s="633" t="s">
        <v>33</v>
      </c>
      <c r="AX583" s="635" t="s">
        <v>35</v>
      </c>
      <c r="AY583" s="637" t="s">
        <v>34</v>
      </c>
      <c r="AZ583" s="633" t="s">
        <v>33</v>
      </c>
      <c r="BA583" s="635" t="s">
        <v>35</v>
      </c>
      <c r="BB583" s="637" t="s">
        <v>34</v>
      </c>
      <c r="BC583" s="633" t="s">
        <v>33</v>
      </c>
      <c r="BD583" s="635" t="s">
        <v>35</v>
      </c>
      <c r="BE583" s="637" t="s">
        <v>34</v>
      </c>
      <c r="BF583" s="633" t="s">
        <v>33</v>
      </c>
      <c r="BG583" s="635" t="s">
        <v>35</v>
      </c>
      <c r="BH583" s="637" t="s">
        <v>34</v>
      </c>
      <c r="BI583" s="633" t="s">
        <v>33</v>
      </c>
      <c r="BJ583" s="635" t="s">
        <v>35</v>
      </c>
      <c r="BK583" s="637" t="s">
        <v>34</v>
      </c>
      <c r="BL583" s="633" t="s">
        <v>33</v>
      </c>
      <c r="BM583" s="635" t="s">
        <v>35</v>
      </c>
      <c r="BN583" s="637" t="s">
        <v>34</v>
      </c>
      <c r="BO583" s="633" t="s">
        <v>33</v>
      </c>
      <c r="BP583" s="635" t="s">
        <v>35</v>
      </c>
      <c r="BQ583" s="637" t="s">
        <v>34</v>
      </c>
      <c r="BR583" s="610" t="s">
        <v>33</v>
      </c>
      <c r="BS583" s="612" t="s">
        <v>36</v>
      </c>
    </row>
    <row r="584" spans="1:71" ht="15" customHeight="1" x14ac:dyDescent="0.3">
      <c r="A584" s="644"/>
      <c r="B584" s="646"/>
      <c r="C584" s="646"/>
      <c r="D584" s="646"/>
      <c r="E584" s="636"/>
      <c r="F584" s="648"/>
      <c r="G584" s="640"/>
      <c r="H584" s="642"/>
      <c r="I584" s="640"/>
      <c r="J584" s="642"/>
      <c r="K584" s="640"/>
      <c r="L584" s="642"/>
      <c r="M584" s="640"/>
      <c r="N584" s="642"/>
      <c r="O584" s="640"/>
      <c r="P584" s="642"/>
      <c r="Q584" s="640"/>
      <c r="R584" s="642"/>
      <c r="S584" s="640"/>
      <c r="T584" s="642"/>
      <c r="U584" s="640"/>
      <c r="V584" s="642"/>
      <c r="W584" s="640"/>
      <c r="X584" s="642"/>
      <c r="Y584" s="640"/>
      <c r="Z584" s="642"/>
      <c r="AA584" s="640"/>
      <c r="AB584" s="642"/>
      <c r="AC584" s="640"/>
      <c r="AD584" s="642"/>
      <c r="AE584" s="640"/>
      <c r="AF584" s="642"/>
      <c r="AG584" s="640"/>
      <c r="AH584" s="642"/>
      <c r="AI584" s="640"/>
      <c r="AJ584" s="642"/>
      <c r="AK584" s="640"/>
      <c r="AL584" s="642"/>
      <c r="AM584" s="640"/>
      <c r="AN584" s="642"/>
      <c r="AO584" s="640"/>
      <c r="AP584" s="642"/>
      <c r="AQ584" s="634"/>
      <c r="AR584" s="636"/>
      <c r="AS584" s="638"/>
      <c r="AT584" s="634"/>
      <c r="AU584" s="636"/>
      <c r="AV584" s="638"/>
      <c r="AW584" s="634"/>
      <c r="AX584" s="636"/>
      <c r="AY584" s="638"/>
      <c r="AZ584" s="634"/>
      <c r="BA584" s="636"/>
      <c r="BB584" s="638"/>
      <c r="BC584" s="634"/>
      <c r="BD584" s="636"/>
      <c r="BE584" s="638"/>
      <c r="BF584" s="634"/>
      <c r="BG584" s="636"/>
      <c r="BH584" s="638"/>
      <c r="BI584" s="634"/>
      <c r="BJ584" s="636"/>
      <c r="BK584" s="638"/>
      <c r="BL584" s="634"/>
      <c r="BM584" s="636"/>
      <c r="BN584" s="638"/>
      <c r="BO584" s="634"/>
      <c r="BP584" s="636"/>
      <c r="BQ584" s="638"/>
      <c r="BR584" s="611"/>
      <c r="BS584" s="613"/>
    </row>
    <row r="585" spans="1:71" ht="15" customHeight="1" x14ac:dyDescent="0.3">
      <c r="A585" s="614" t="s">
        <v>236</v>
      </c>
      <c r="B585" s="617">
        <v>2271</v>
      </c>
      <c r="C585" s="620" t="s">
        <v>349</v>
      </c>
      <c r="D585" s="623" t="s">
        <v>237</v>
      </c>
      <c r="E585" s="626" t="s">
        <v>386</v>
      </c>
      <c r="F585" s="241" t="s">
        <v>41</v>
      </c>
      <c r="G585" s="208"/>
      <c r="H585" s="209" t="str">
        <f t="shared" ref="H585:H596" si="1107">IF(G585&gt;0,G585,"")</f>
        <v/>
      </c>
      <c r="I585" s="208"/>
      <c r="J585" s="209" t="str">
        <f t="shared" ref="J585:J596" si="1108">IF(I585&gt;0,I585,"")</f>
        <v/>
      </c>
      <c r="K585" s="208"/>
      <c r="L585" s="209" t="str">
        <f t="shared" ref="L585:L596" si="1109">IF(K585&gt;0,K585,"")</f>
        <v/>
      </c>
      <c r="M585" s="208"/>
      <c r="N585" s="209" t="str">
        <f t="shared" ref="N585:N596" si="1110">IF(M585&gt;0,M585,"")</f>
        <v/>
      </c>
      <c r="O585" s="208"/>
      <c r="P585" s="209" t="str">
        <f t="shared" ref="P585:P596" si="1111">IF(O585&gt;0,O585,"")</f>
        <v/>
      </c>
      <c r="Q585" s="208"/>
      <c r="R585" s="209" t="str">
        <f t="shared" ref="R585:R596" si="1112">IF(Q585&gt;0,Q585,"")</f>
        <v/>
      </c>
      <c r="S585" s="208"/>
      <c r="T585" s="209" t="str">
        <f t="shared" ref="T585:T596" si="1113">IF(S585&gt;0,S585,"")</f>
        <v/>
      </c>
      <c r="U585" s="208"/>
      <c r="V585" s="209" t="str">
        <f t="shared" ref="V585:V596" si="1114">IF(U585&gt;0,U585,"")</f>
        <v/>
      </c>
      <c r="W585" s="208"/>
      <c r="X585" s="209" t="str">
        <f t="shared" ref="X585:X596" si="1115">IF(W585&gt;0,W585,"")</f>
        <v/>
      </c>
      <c r="Y585" s="208"/>
      <c r="Z585" s="209" t="str">
        <f t="shared" ref="Z585:Z596" si="1116">IF(Y585&gt;0,Y585,"")</f>
        <v/>
      </c>
      <c r="AA585" s="208"/>
      <c r="AB585" s="209" t="str">
        <f t="shared" ref="AB585:AB596" si="1117">IF(AA585&gt;0,AA585,"")</f>
        <v/>
      </c>
      <c r="AC585" s="208"/>
      <c r="AD585" s="209" t="str">
        <f t="shared" ref="AD585:AD596" si="1118">IF(AC585&gt;0,AC585,"")</f>
        <v/>
      </c>
      <c r="AE585" s="208"/>
      <c r="AF585" s="209" t="str">
        <f t="shared" ref="AF585:AF596" si="1119">IF(AE585&gt;0,AE585,"")</f>
        <v/>
      </c>
      <c r="AG585" s="208"/>
      <c r="AH585" s="209" t="str">
        <f t="shared" ref="AH585:AH596" si="1120">IF(AG585&gt;0,AG585,"")</f>
        <v/>
      </c>
      <c r="AI585" s="208"/>
      <c r="AJ585" s="209" t="str">
        <f t="shared" ref="AJ585:AJ596" si="1121">IF(AI585&gt;0,AI585,"")</f>
        <v/>
      </c>
      <c r="AK585" s="208"/>
      <c r="AL585" s="209" t="str">
        <f t="shared" ref="AL585:AL596" si="1122">IF(AK585&gt;0,AK585,"")</f>
        <v/>
      </c>
      <c r="AM585" s="208"/>
      <c r="AN585" s="209" t="str">
        <f t="shared" ref="AN585:AN596" si="1123">IF(AM585&gt;0,AM585,"")</f>
        <v/>
      </c>
      <c r="AO585" s="208"/>
      <c r="AP585" s="209" t="str">
        <f t="shared" ref="AP585:AP596" si="1124">IF(AO585&gt;0,AO585,"")</f>
        <v/>
      </c>
      <c r="AQ585" s="229"/>
      <c r="AR585" s="225">
        <f t="shared" ref="AR585:AR596" si="1125">AQ585-AS585</f>
        <v>0</v>
      </c>
      <c r="AS585" s="226"/>
      <c r="AT585" s="229"/>
      <c r="AU585" s="225">
        <f t="shared" ref="AU585:AU596" si="1126">AT585-AV585</f>
        <v>0</v>
      </c>
      <c r="AV585" s="226"/>
      <c r="AW585" s="229"/>
      <c r="AX585" s="225">
        <f t="shared" ref="AX585:AX596" si="1127">AW585-AY585</f>
        <v>0</v>
      </c>
      <c r="AY585" s="226"/>
      <c r="AZ585" s="229"/>
      <c r="BA585" s="225">
        <f t="shared" ref="BA585:BA596" si="1128">AZ585-BB585</f>
        <v>0</v>
      </c>
      <c r="BB585" s="226"/>
      <c r="BC585" s="229"/>
      <c r="BD585" s="225">
        <f t="shared" ref="BD585:BD596" si="1129">BC585-BE585</f>
        <v>0</v>
      </c>
      <c r="BE585" s="226"/>
      <c r="BF585" s="229"/>
      <c r="BG585" s="225">
        <f t="shared" ref="BG585:BG596" si="1130">BF585-BH585</f>
        <v>0</v>
      </c>
      <c r="BH585" s="226"/>
      <c r="BI585" s="229"/>
      <c r="BJ585" s="225">
        <f t="shared" ref="BJ585:BJ596" si="1131">BI585-BK585</f>
        <v>0</v>
      </c>
      <c r="BK585" s="226"/>
      <c r="BL585" s="229"/>
      <c r="BM585" s="225">
        <f t="shared" ref="BM585:BM596" si="1132">BL585-BN585</f>
        <v>0</v>
      </c>
      <c r="BN585" s="226"/>
      <c r="BO585" s="229"/>
      <c r="BP585" s="225">
        <f t="shared" ref="BP585:BP596" si="1133">BO585-BQ585</f>
        <v>0</v>
      </c>
      <c r="BQ585" s="226"/>
      <c r="BR585" s="249"/>
      <c r="BS585" s="213" t="s">
        <v>42</v>
      </c>
    </row>
    <row r="586" spans="1:71" x14ac:dyDescent="0.3">
      <c r="A586" s="615"/>
      <c r="B586" s="618"/>
      <c r="C586" s="621"/>
      <c r="D586" s="624"/>
      <c r="E586" s="627"/>
      <c r="F586" s="242" t="s">
        <v>53</v>
      </c>
      <c r="G586" s="208"/>
      <c r="H586" s="214" t="str">
        <f t="shared" si="1107"/>
        <v/>
      </c>
      <c r="I586" s="208"/>
      <c r="J586" s="214" t="str">
        <f t="shared" si="1108"/>
        <v/>
      </c>
      <c r="K586" s="208"/>
      <c r="L586" s="214" t="str">
        <f t="shared" si="1109"/>
        <v/>
      </c>
      <c r="M586" s="208"/>
      <c r="N586" s="214" t="str">
        <f t="shared" si="1110"/>
        <v/>
      </c>
      <c r="O586" s="208"/>
      <c r="P586" s="214" t="str">
        <f t="shared" si="1111"/>
        <v/>
      </c>
      <c r="Q586" s="208"/>
      <c r="R586" s="214" t="str">
        <f t="shared" si="1112"/>
        <v/>
      </c>
      <c r="S586" s="208"/>
      <c r="T586" s="214" t="str">
        <f t="shared" si="1113"/>
        <v/>
      </c>
      <c r="U586" s="208"/>
      <c r="V586" s="214" t="str">
        <f t="shared" si="1114"/>
        <v/>
      </c>
      <c r="W586" s="208"/>
      <c r="X586" s="214" t="str">
        <f t="shared" si="1115"/>
        <v/>
      </c>
      <c r="Y586" s="208"/>
      <c r="Z586" s="214" t="str">
        <f t="shared" si="1116"/>
        <v/>
      </c>
      <c r="AA586" s="208"/>
      <c r="AB586" s="214" t="str">
        <f t="shared" si="1117"/>
        <v/>
      </c>
      <c r="AC586" s="208"/>
      <c r="AD586" s="214" t="str">
        <f t="shared" si="1118"/>
        <v/>
      </c>
      <c r="AE586" s="208"/>
      <c r="AF586" s="214" t="str">
        <f t="shared" si="1119"/>
        <v/>
      </c>
      <c r="AG586" s="208"/>
      <c r="AH586" s="214" t="str">
        <f t="shared" si="1120"/>
        <v/>
      </c>
      <c r="AI586" s="208"/>
      <c r="AJ586" s="214" t="str">
        <f t="shared" si="1121"/>
        <v/>
      </c>
      <c r="AK586" s="208"/>
      <c r="AL586" s="214" t="str">
        <f t="shared" si="1122"/>
        <v/>
      </c>
      <c r="AM586" s="208"/>
      <c r="AN586" s="214" t="str">
        <f t="shared" si="1123"/>
        <v/>
      </c>
      <c r="AO586" s="208"/>
      <c r="AP586" s="214" t="str">
        <f t="shared" si="1124"/>
        <v/>
      </c>
      <c r="AQ586" s="229"/>
      <c r="AR586" s="227">
        <f t="shared" si="1125"/>
        <v>0</v>
      </c>
      <c r="AS586" s="228"/>
      <c r="AT586" s="229"/>
      <c r="AU586" s="227">
        <f t="shared" si="1126"/>
        <v>0</v>
      </c>
      <c r="AV586" s="228"/>
      <c r="AW586" s="229"/>
      <c r="AX586" s="227">
        <f t="shared" si="1127"/>
        <v>0</v>
      </c>
      <c r="AY586" s="228"/>
      <c r="AZ586" s="229"/>
      <c r="BA586" s="227">
        <f t="shared" si="1128"/>
        <v>0</v>
      </c>
      <c r="BB586" s="228"/>
      <c r="BC586" s="229"/>
      <c r="BD586" s="227">
        <f t="shared" si="1129"/>
        <v>0</v>
      </c>
      <c r="BE586" s="228"/>
      <c r="BF586" s="229"/>
      <c r="BG586" s="227">
        <f t="shared" si="1130"/>
        <v>0</v>
      </c>
      <c r="BH586" s="228"/>
      <c r="BI586" s="229"/>
      <c r="BJ586" s="227">
        <f t="shared" si="1131"/>
        <v>0</v>
      </c>
      <c r="BK586" s="228"/>
      <c r="BL586" s="229"/>
      <c r="BM586" s="227">
        <f t="shared" si="1132"/>
        <v>0</v>
      </c>
      <c r="BN586" s="228"/>
      <c r="BO586" s="229"/>
      <c r="BP586" s="227">
        <f t="shared" si="1133"/>
        <v>0</v>
      </c>
      <c r="BQ586" s="228"/>
      <c r="BR586" s="249"/>
      <c r="BS586" s="629">
        <f>SUM(AQ585:AQ596,AT585:AT596,AW585:AW596,AZ585:AZ596,BC585:BC596,BR585:BR596)+SUM(AO585:AO596,AM585:AM596,AK585:AK596,AI585:AI596,AG585:AG596,AE585:AE596,AC585:AC596,AA585:AA596,Y585:Y596,W585:W596,U585:U596,S585:S596,Q583,Q585:Q596,O585:O596,M585:M596,K585:K596,I585:I596,G585:G596,Q583)</f>
        <v>1500000</v>
      </c>
    </row>
    <row r="587" spans="1:71" x14ac:dyDescent="0.3">
      <c r="A587" s="615"/>
      <c r="B587" s="618"/>
      <c r="C587" s="621"/>
      <c r="D587" s="624"/>
      <c r="E587" s="627"/>
      <c r="F587" s="242" t="s">
        <v>54</v>
      </c>
      <c r="G587" s="208"/>
      <c r="H587" s="214" t="str">
        <f t="shared" si="1107"/>
        <v/>
      </c>
      <c r="I587" s="208"/>
      <c r="J587" s="214" t="str">
        <f t="shared" si="1108"/>
        <v/>
      </c>
      <c r="K587" s="208"/>
      <c r="L587" s="214" t="str">
        <f t="shared" si="1109"/>
        <v/>
      </c>
      <c r="M587" s="208"/>
      <c r="N587" s="214" t="str">
        <f t="shared" si="1110"/>
        <v/>
      </c>
      <c r="O587" s="208"/>
      <c r="P587" s="214" t="str">
        <f t="shared" si="1111"/>
        <v/>
      </c>
      <c r="Q587" s="208"/>
      <c r="R587" s="214" t="str">
        <f t="shared" si="1112"/>
        <v/>
      </c>
      <c r="S587" s="208"/>
      <c r="T587" s="214" t="str">
        <f t="shared" si="1113"/>
        <v/>
      </c>
      <c r="U587" s="208"/>
      <c r="V587" s="214" t="str">
        <f t="shared" si="1114"/>
        <v/>
      </c>
      <c r="W587" s="208"/>
      <c r="X587" s="214" t="str">
        <f t="shared" si="1115"/>
        <v/>
      </c>
      <c r="Y587" s="208"/>
      <c r="Z587" s="214" t="str">
        <f t="shared" si="1116"/>
        <v/>
      </c>
      <c r="AA587" s="208"/>
      <c r="AB587" s="214" t="str">
        <f t="shared" si="1117"/>
        <v/>
      </c>
      <c r="AC587" s="208"/>
      <c r="AD587" s="214" t="str">
        <f t="shared" si="1118"/>
        <v/>
      </c>
      <c r="AE587" s="208"/>
      <c r="AF587" s="214" t="str">
        <f t="shared" si="1119"/>
        <v/>
      </c>
      <c r="AG587" s="208"/>
      <c r="AH587" s="214" t="str">
        <f t="shared" si="1120"/>
        <v/>
      </c>
      <c r="AI587" s="208"/>
      <c r="AJ587" s="214" t="str">
        <f t="shared" si="1121"/>
        <v/>
      </c>
      <c r="AK587" s="208"/>
      <c r="AL587" s="214" t="str">
        <f t="shared" si="1122"/>
        <v/>
      </c>
      <c r="AM587" s="208"/>
      <c r="AN587" s="214" t="str">
        <f t="shared" si="1123"/>
        <v/>
      </c>
      <c r="AO587" s="208"/>
      <c r="AP587" s="214" t="str">
        <f t="shared" si="1124"/>
        <v/>
      </c>
      <c r="AQ587" s="229"/>
      <c r="AR587" s="227">
        <f t="shared" si="1125"/>
        <v>0</v>
      </c>
      <c r="AS587" s="228"/>
      <c r="AT587" s="229"/>
      <c r="AU587" s="227">
        <f t="shared" si="1126"/>
        <v>0</v>
      </c>
      <c r="AV587" s="228"/>
      <c r="AW587" s="229"/>
      <c r="AX587" s="227">
        <f t="shared" si="1127"/>
        <v>0</v>
      </c>
      <c r="AY587" s="228"/>
      <c r="AZ587" s="229"/>
      <c r="BA587" s="227">
        <f t="shared" si="1128"/>
        <v>0</v>
      </c>
      <c r="BB587" s="228"/>
      <c r="BC587" s="229"/>
      <c r="BD587" s="227">
        <f t="shared" si="1129"/>
        <v>0</v>
      </c>
      <c r="BE587" s="228"/>
      <c r="BF587" s="229"/>
      <c r="BG587" s="227">
        <f t="shared" si="1130"/>
        <v>0</v>
      </c>
      <c r="BH587" s="228"/>
      <c r="BI587" s="229"/>
      <c r="BJ587" s="227">
        <f t="shared" si="1131"/>
        <v>0</v>
      </c>
      <c r="BK587" s="228"/>
      <c r="BL587" s="229"/>
      <c r="BM587" s="227">
        <f t="shared" si="1132"/>
        <v>0</v>
      </c>
      <c r="BN587" s="228"/>
      <c r="BO587" s="229"/>
      <c r="BP587" s="227">
        <f t="shared" si="1133"/>
        <v>0</v>
      </c>
      <c r="BQ587" s="228"/>
      <c r="BR587" s="249"/>
      <c r="BS587" s="629"/>
    </row>
    <row r="588" spans="1:71" x14ac:dyDescent="0.3">
      <c r="A588" s="615"/>
      <c r="B588" s="618"/>
      <c r="C588" s="621"/>
      <c r="D588" s="624"/>
      <c r="E588" s="627"/>
      <c r="F588" s="242" t="s">
        <v>55</v>
      </c>
      <c r="G588" s="208"/>
      <c r="H588" s="217" t="str">
        <f t="shared" si="1107"/>
        <v/>
      </c>
      <c r="I588" s="208"/>
      <c r="J588" s="217" t="str">
        <f t="shared" si="1108"/>
        <v/>
      </c>
      <c r="K588" s="208"/>
      <c r="L588" s="217" t="str">
        <f t="shared" si="1109"/>
        <v/>
      </c>
      <c r="M588" s="208"/>
      <c r="N588" s="217" t="str">
        <f t="shared" si="1110"/>
        <v/>
      </c>
      <c r="O588" s="208"/>
      <c r="P588" s="217" t="str">
        <f t="shared" si="1111"/>
        <v/>
      </c>
      <c r="Q588" s="208"/>
      <c r="R588" s="217" t="str">
        <f t="shared" si="1112"/>
        <v/>
      </c>
      <c r="S588" s="208"/>
      <c r="T588" s="217" t="str">
        <f t="shared" si="1113"/>
        <v/>
      </c>
      <c r="U588" s="208"/>
      <c r="V588" s="217" t="str">
        <f t="shared" si="1114"/>
        <v/>
      </c>
      <c r="W588" s="208"/>
      <c r="X588" s="217" t="str">
        <f t="shared" si="1115"/>
        <v/>
      </c>
      <c r="Y588" s="208"/>
      <c r="Z588" s="217" t="str">
        <f t="shared" si="1116"/>
        <v/>
      </c>
      <c r="AA588" s="208"/>
      <c r="AB588" s="217" t="str">
        <f t="shared" si="1117"/>
        <v/>
      </c>
      <c r="AC588" s="208"/>
      <c r="AD588" s="217" t="str">
        <f t="shared" si="1118"/>
        <v/>
      </c>
      <c r="AE588" s="208"/>
      <c r="AF588" s="217" t="str">
        <f t="shared" si="1119"/>
        <v/>
      </c>
      <c r="AG588" s="208"/>
      <c r="AH588" s="217" t="str">
        <f t="shared" si="1120"/>
        <v/>
      </c>
      <c r="AI588" s="208"/>
      <c r="AJ588" s="217" t="str">
        <f t="shared" si="1121"/>
        <v/>
      </c>
      <c r="AK588" s="208"/>
      <c r="AL588" s="217" t="str">
        <f t="shared" si="1122"/>
        <v/>
      </c>
      <c r="AM588" s="208"/>
      <c r="AN588" s="217" t="str">
        <f t="shared" si="1123"/>
        <v/>
      </c>
      <c r="AO588" s="208"/>
      <c r="AP588" s="217" t="str">
        <f t="shared" si="1124"/>
        <v/>
      </c>
      <c r="AQ588" s="229"/>
      <c r="AR588" s="227">
        <f t="shared" si="1125"/>
        <v>0</v>
      </c>
      <c r="AS588" s="228"/>
      <c r="AT588" s="229"/>
      <c r="AU588" s="227">
        <f t="shared" si="1126"/>
        <v>0</v>
      </c>
      <c r="AV588" s="228"/>
      <c r="AW588" s="229"/>
      <c r="AX588" s="227">
        <f t="shared" si="1127"/>
        <v>0</v>
      </c>
      <c r="AY588" s="228"/>
      <c r="AZ588" s="229">
        <v>350000</v>
      </c>
      <c r="BA588" s="227">
        <f t="shared" si="1128"/>
        <v>350000</v>
      </c>
      <c r="BB588" s="228"/>
      <c r="BC588" s="229"/>
      <c r="BD588" s="227">
        <f t="shared" si="1129"/>
        <v>0</v>
      </c>
      <c r="BE588" s="228"/>
      <c r="BF588" s="229"/>
      <c r="BG588" s="227">
        <f t="shared" si="1130"/>
        <v>0</v>
      </c>
      <c r="BH588" s="228"/>
      <c r="BI588" s="229"/>
      <c r="BJ588" s="227">
        <f t="shared" si="1131"/>
        <v>0</v>
      </c>
      <c r="BK588" s="228"/>
      <c r="BL588" s="229"/>
      <c r="BM588" s="227">
        <f t="shared" si="1132"/>
        <v>0</v>
      </c>
      <c r="BN588" s="228"/>
      <c r="BO588" s="229"/>
      <c r="BP588" s="227">
        <f t="shared" si="1133"/>
        <v>0</v>
      </c>
      <c r="BQ588" s="228"/>
      <c r="BR588" s="249"/>
      <c r="BS588" s="218" t="s">
        <v>43</v>
      </c>
    </row>
    <row r="589" spans="1:71" x14ac:dyDescent="0.3">
      <c r="A589" s="615"/>
      <c r="B589" s="618"/>
      <c r="C589" s="621"/>
      <c r="D589" s="624"/>
      <c r="E589" s="627"/>
      <c r="F589" s="242" t="s">
        <v>56</v>
      </c>
      <c r="G589" s="208"/>
      <c r="H589" s="217" t="str">
        <f t="shared" si="1107"/>
        <v/>
      </c>
      <c r="I589" s="208"/>
      <c r="J589" s="217" t="str">
        <f t="shared" si="1108"/>
        <v/>
      </c>
      <c r="K589" s="208"/>
      <c r="L589" s="217" t="str">
        <f t="shared" si="1109"/>
        <v/>
      </c>
      <c r="M589" s="208"/>
      <c r="N589" s="217" t="str">
        <f t="shared" si="1110"/>
        <v/>
      </c>
      <c r="O589" s="208"/>
      <c r="P589" s="217" t="str">
        <f t="shared" si="1111"/>
        <v/>
      </c>
      <c r="Q589" s="208"/>
      <c r="R589" s="217" t="str">
        <f t="shared" si="1112"/>
        <v/>
      </c>
      <c r="S589" s="208"/>
      <c r="T589" s="217" t="str">
        <f t="shared" si="1113"/>
        <v/>
      </c>
      <c r="U589" s="208"/>
      <c r="V589" s="217" t="str">
        <f t="shared" si="1114"/>
        <v/>
      </c>
      <c r="W589" s="208"/>
      <c r="X589" s="217" t="str">
        <f t="shared" si="1115"/>
        <v/>
      </c>
      <c r="Y589" s="208"/>
      <c r="Z589" s="217" t="str">
        <f t="shared" si="1116"/>
        <v/>
      </c>
      <c r="AA589" s="208"/>
      <c r="AB589" s="217" t="str">
        <f t="shared" si="1117"/>
        <v/>
      </c>
      <c r="AC589" s="208"/>
      <c r="AD589" s="217" t="str">
        <f t="shared" si="1118"/>
        <v/>
      </c>
      <c r="AE589" s="208"/>
      <c r="AF589" s="217" t="str">
        <f t="shared" si="1119"/>
        <v/>
      </c>
      <c r="AG589" s="208"/>
      <c r="AH589" s="217" t="str">
        <f t="shared" si="1120"/>
        <v/>
      </c>
      <c r="AI589" s="208"/>
      <c r="AJ589" s="217" t="str">
        <f t="shared" si="1121"/>
        <v/>
      </c>
      <c r="AK589" s="208"/>
      <c r="AL589" s="217" t="str">
        <f t="shared" si="1122"/>
        <v/>
      </c>
      <c r="AM589" s="208"/>
      <c r="AN589" s="217" t="str">
        <f t="shared" si="1123"/>
        <v/>
      </c>
      <c r="AO589" s="208"/>
      <c r="AP589" s="217" t="str">
        <f t="shared" si="1124"/>
        <v/>
      </c>
      <c r="AQ589" s="229"/>
      <c r="AR589" s="227">
        <f t="shared" si="1125"/>
        <v>0</v>
      </c>
      <c r="AS589" s="228"/>
      <c r="AT589" s="229"/>
      <c r="AU589" s="227">
        <f t="shared" si="1126"/>
        <v>0</v>
      </c>
      <c r="AV589" s="228"/>
      <c r="AW589" s="229"/>
      <c r="AX589" s="227">
        <f t="shared" si="1127"/>
        <v>0</v>
      </c>
      <c r="AY589" s="228"/>
      <c r="AZ589" s="229"/>
      <c r="BA589" s="227">
        <f t="shared" si="1128"/>
        <v>0</v>
      </c>
      <c r="BB589" s="228"/>
      <c r="BC589" s="229">
        <v>150000</v>
      </c>
      <c r="BD589" s="227">
        <f t="shared" si="1129"/>
        <v>150000</v>
      </c>
      <c r="BE589" s="228"/>
      <c r="BF589" s="229"/>
      <c r="BG589" s="227">
        <f t="shared" si="1130"/>
        <v>0</v>
      </c>
      <c r="BH589" s="228"/>
      <c r="BI589" s="229"/>
      <c r="BJ589" s="227">
        <f t="shared" si="1131"/>
        <v>0</v>
      </c>
      <c r="BK589" s="228"/>
      <c r="BL589" s="229"/>
      <c r="BM589" s="227">
        <f t="shared" si="1132"/>
        <v>0</v>
      </c>
      <c r="BN589" s="228"/>
      <c r="BO589" s="229"/>
      <c r="BP589" s="227">
        <f t="shared" si="1133"/>
        <v>0</v>
      </c>
      <c r="BQ589" s="228"/>
      <c r="BR589" s="249"/>
      <c r="BS589" s="629">
        <f>SUM(AR585:AR596,AU585:AU596,AX585:AX596,BA585:BA596,BD585:BD596)</f>
        <v>1500000</v>
      </c>
    </row>
    <row r="590" spans="1:71" x14ac:dyDescent="0.3">
      <c r="A590" s="615"/>
      <c r="B590" s="618"/>
      <c r="C590" s="621"/>
      <c r="D590" s="624"/>
      <c r="E590" s="627"/>
      <c r="F590" s="242" t="s">
        <v>57</v>
      </c>
      <c r="G590" s="208"/>
      <c r="H590" s="214" t="str">
        <f t="shared" si="1107"/>
        <v/>
      </c>
      <c r="I590" s="208"/>
      <c r="J590" s="214" t="str">
        <f t="shared" si="1108"/>
        <v/>
      </c>
      <c r="K590" s="208"/>
      <c r="L590" s="214" t="str">
        <f t="shared" si="1109"/>
        <v/>
      </c>
      <c r="M590" s="208"/>
      <c r="N590" s="214" t="str">
        <f t="shared" si="1110"/>
        <v/>
      </c>
      <c r="O590" s="208"/>
      <c r="P590" s="214" t="str">
        <f t="shared" si="1111"/>
        <v/>
      </c>
      <c r="Q590" s="208"/>
      <c r="R590" s="214" t="str">
        <f t="shared" si="1112"/>
        <v/>
      </c>
      <c r="S590" s="208"/>
      <c r="T590" s="214" t="str">
        <f t="shared" si="1113"/>
        <v/>
      </c>
      <c r="U590" s="208"/>
      <c r="V590" s="214" t="str">
        <f t="shared" si="1114"/>
        <v/>
      </c>
      <c r="W590" s="208"/>
      <c r="X590" s="214" t="str">
        <f t="shared" si="1115"/>
        <v/>
      </c>
      <c r="Y590" s="208"/>
      <c r="Z590" s="214" t="str">
        <f t="shared" si="1116"/>
        <v/>
      </c>
      <c r="AA590" s="208"/>
      <c r="AB590" s="214" t="str">
        <f t="shared" si="1117"/>
        <v/>
      </c>
      <c r="AC590" s="208"/>
      <c r="AD590" s="214" t="str">
        <f t="shared" si="1118"/>
        <v/>
      </c>
      <c r="AE590" s="208"/>
      <c r="AF590" s="214" t="str">
        <f t="shared" si="1119"/>
        <v/>
      </c>
      <c r="AG590" s="208"/>
      <c r="AH590" s="214" t="str">
        <f t="shared" si="1120"/>
        <v/>
      </c>
      <c r="AI590" s="208"/>
      <c r="AJ590" s="214" t="str">
        <f t="shared" si="1121"/>
        <v/>
      </c>
      <c r="AK590" s="208"/>
      <c r="AL590" s="214" t="str">
        <f t="shared" si="1122"/>
        <v/>
      </c>
      <c r="AM590" s="208"/>
      <c r="AN590" s="214" t="str">
        <f t="shared" si="1123"/>
        <v/>
      </c>
      <c r="AO590" s="208"/>
      <c r="AP590" s="214" t="str">
        <f t="shared" si="1124"/>
        <v/>
      </c>
      <c r="AQ590" s="229"/>
      <c r="AR590" s="227">
        <f t="shared" si="1125"/>
        <v>0</v>
      </c>
      <c r="AS590" s="228"/>
      <c r="AT590" s="229"/>
      <c r="AU590" s="227">
        <f t="shared" si="1126"/>
        <v>0</v>
      </c>
      <c r="AV590" s="228"/>
      <c r="AW590" s="229"/>
      <c r="AX590" s="227">
        <f t="shared" si="1127"/>
        <v>0</v>
      </c>
      <c r="AY590" s="228"/>
      <c r="AZ590" s="229"/>
      <c r="BA590" s="227">
        <f t="shared" si="1128"/>
        <v>0</v>
      </c>
      <c r="BB590" s="228"/>
      <c r="BC590" s="229">
        <v>1000000</v>
      </c>
      <c r="BD590" s="227">
        <f t="shared" si="1129"/>
        <v>1000000</v>
      </c>
      <c r="BE590" s="228"/>
      <c r="BF590" s="229"/>
      <c r="BG590" s="227">
        <f t="shared" si="1130"/>
        <v>0</v>
      </c>
      <c r="BH590" s="228"/>
      <c r="BI590" s="229"/>
      <c r="BJ590" s="227">
        <f t="shared" si="1131"/>
        <v>0</v>
      </c>
      <c r="BK590" s="228"/>
      <c r="BL590" s="229"/>
      <c r="BM590" s="227">
        <f t="shared" si="1132"/>
        <v>0</v>
      </c>
      <c r="BN590" s="228"/>
      <c r="BO590" s="229"/>
      <c r="BP590" s="227">
        <f t="shared" si="1133"/>
        <v>0</v>
      </c>
      <c r="BQ590" s="228"/>
      <c r="BR590" s="249"/>
      <c r="BS590" s="630"/>
    </row>
    <row r="591" spans="1:71" x14ac:dyDescent="0.3">
      <c r="A591" s="615"/>
      <c r="B591" s="618"/>
      <c r="C591" s="621"/>
      <c r="D591" s="624"/>
      <c r="E591" s="627"/>
      <c r="F591" s="242" t="s">
        <v>58</v>
      </c>
      <c r="G591" s="208"/>
      <c r="H591" s="214" t="str">
        <f t="shared" si="1107"/>
        <v/>
      </c>
      <c r="I591" s="208"/>
      <c r="J591" s="214" t="str">
        <f t="shared" si="1108"/>
        <v/>
      </c>
      <c r="K591" s="208"/>
      <c r="L591" s="214" t="str">
        <f t="shared" si="1109"/>
        <v/>
      </c>
      <c r="M591" s="208"/>
      <c r="N591" s="214" t="str">
        <f t="shared" si="1110"/>
        <v/>
      </c>
      <c r="O591" s="208"/>
      <c r="P591" s="214" t="str">
        <f t="shared" si="1111"/>
        <v/>
      </c>
      <c r="Q591" s="208"/>
      <c r="R591" s="214" t="str">
        <f t="shared" si="1112"/>
        <v/>
      </c>
      <c r="S591" s="208"/>
      <c r="T591" s="214" t="str">
        <f t="shared" si="1113"/>
        <v/>
      </c>
      <c r="U591" s="208"/>
      <c r="V591" s="214" t="str">
        <f t="shared" si="1114"/>
        <v/>
      </c>
      <c r="W591" s="208"/>
      <c r="X591" s="214" t="str">
        <f t="shared" si="1115"/>
        <v/>
      </c>
      <c r="Y591" s="208"/>
      <c r="Z591" s="214" t="str">
        <f t="shared" si="1116"/>
        <v/>
      </c>
      <c r="AA591" s="208"/>
      <c r="AB591" s="214" t="str">
        <f t="shared" si="1117"/>
        <v/>
      </c>
      <c r="AC591" s="208"/>
      <c r="AD591" s="214" t="str">
        <f t="shared" si="1118"/>
        <v/>
      </c>
      <c r="AE591" s="208"/>
      <c r="AF591" s="214" t="str">
        <f t="shared" si="1119"/>
        <v/>
      </c>
      <c r="AG591" s="208"/>
      <c r="AH591" s="214" t="str">
        <f t="shared" si="1120"/>
        <v/>
      </c>
      <c r="AI591" s="208"/>
      <c r="AJ591" s="214" t="str">
        <f t="shared" si="1121"/>
        <v/>
      </c>
      <c r="AK591" s="208"/>
      <c r="AL591" s="214" t="str">
        <f t="shared" si="1122"/>
        <v/>
      </c>
      <c r="AM591" s="208"/>
      <c r="AN591" s="214" t="str">
        <f t="shared" si="1123"/>
        <v/>
      </c>
      <c r="AO591" s="208"/>
      <c r="AP591" s="214" t="str">
        <f t="shared" si="1124"/>
        <v/>
      </c>
      <c r="AQ591" s="229"/>
      <c r="AR591" s="227">
        <f t="shared" si="1125"/>
        <v>0</v>
      </c>
      <c r="AS591" s="228"/>
      <c r="AT591" s="229"/>
      <c r="AU591" s="227">
        <f t="shared" si="1126"/>
        <v>0</v>
      </c>
      <c r="AV591" s="228"/>
      <c r="AW591" s="229"/>
      <c r="AX591" s="227">
        <f t="shared" si="1127"/>
        <v>0</v>
      </c>
      <c r="AY591" s="228"/>
      <c r="AZ591" s="229"/>
      <c r="BA591" s="227">
        <f t="shared" si="1128"/>
        <v>0</v>
      </c>
      <c r="BB591" s="228"/>
      <c r="BC591" s="229"/>
      <c r="BD591" s="227">
        <f t="shared" si="1129"/>
        <v>0</v>
      </c>
      <c r="BE591" s="228"/>
      <c r="BF591" s="229"/>
      <c r="BG591" s="227">
        <f t="shared" si="1130"/>
        <v>0</v>
      </c>
      <c r="BH591" s="228"/>
      <c r="BI591" s="229"/>
      <c r="BJ591" s="227">
        <f t="shared" si="1131"/>
        <v>0</v>
      </c>
      <c r="BK591" s="228"/>
      <c r="BL591" s="229"/>
      <c r="BM591" s="227">
        <f t="shared" si="1132"/>
        <v>0</v>
      </c>
      <c r="BN591" s="228"/>
      <c r="BO591" s="229"/>
      <c r="BP591" s="227">
        <f t="shared" si="1133"/>
        <v>0</v>
      </c>
      <c r="BQ591" s="228"/>
      <c r="BR591" s="249"/>
      <c r="BS591" s="218" t="s">
        <v>44</v>
      </c>
    </row>
    <row r="592" spans="1:71" x14ac:dyDescent="0.3">
      <c r="A592" s="615"/>
      <c r="B592" s="618"/>
      <c r="C592" s="621"/>
      <c r="D592" s="624"/>
      <c r="E592" s="627"/>
      <c r="F592" s="242" t="s">
        <v>59</v>
      </c>
      <c r="G592" s="208"/>
      <c r="H592" s="214" t="str">
        <f t="shared" si="1107"/>
        <v/>
      </c>
      <c r="I592" s="208"/>
      <c r="J592" s="214" t="str">
        <f t="shared" si="1108"/>
        <v/>
      </c>
      <c r="K592" s="208"/>
      <c r="L592" s="214" t="str">
        <f t="shared" si="1109"/>
        <v/>
      </c>
      <c r="M592" s="208"/>
      <c r="N592" s="214" t="str">
        <f t="shared" si="1110"/>
        <v/>
      </c>
      <c r="O592" s="208"/>
      <c r="P592" s="214" t="str">
        <f t="shared" si="1111"/>
        <v/>
      </c>
      <c r="Q592" s="208"/>
      <c r="R592" s="214" t="str">
        <f t="shared" si="1112"/>
        <v/>
      </c>
      <c r="S592" s="208"/>
      <c r="T592" s="214" t="str">
        <f t="shared" si="1113"/>
        <v/>
      </c>
      <c r="U592" s="208"/>
      <c r="V592" s="214" t="str">
        <f t="shared" si="1114"/>
        <v/>
      </c>
      <c r="W592" s="208"/>
      <c r="X592" s="214" t="str">
        <f t="shared" si="1115"/>
        <v/>
      </c>
      <c r="Y592" s="208"/>
      <c r="Z592" s="214" t="str">
        <f t="shared" si="1116"/>
        <v/>
      </c>
      <c r="AA592" s="208"/>
      <c r="AB592" s="214" t="str">
        <f t="shared" si="1117"/>
        <v/>
      </c>
      <c r="AC592" s="208"/>
      <c r="AD592" s="214" t="str">
        <f t="shared" si="1118"/>
        <v/>
      </c>
      <c r="AE592" s="208"/>
      <c r="AF592" s="214" t="str">
        <f t="shared" si="1119"/>
        <v/>
      </c>
      <c r="AG592" s="208"/>
      <c r="AH592" s="214" t="str">
        <f t="shared" si="1120"/>
        <v/>
      </c>
      <c r="AI592" s="208"/>
      <c r="AJ592" s="214" t="str">
        <f t="shared" si="1121"/>
        <v/>
      </c>
      <c r="AK592" s="208"/>
      <c r="AL592" s="214" t="str">
        <f t="shared" si="1122"/>
        <v/>
      </c>
      <c r="AM592" s="208"/>
      <c r="AN592" s="214" t="str">
        <f t="shared" si="1123"/>
        <v/>
      </c>
      <c r="AO592" s="208"/>
      <c r="AP592" s="214" t="str">
        <f t="shared" si="1124"/>
        <v/>
      </c>
      <c r="AQ592" s="229"/>
      <c r="AR592" s="227">
        <f t="shared" si="1125"/>
        <v>0</v>
      </c>
      <c r="AS592" s="228"/>
      <c r="AT592" s="229"/>
      <c r="AU592" s="227">
        <f t="shared" si="1126"/>
        <v>0</v>
      </c>
      <c r="AV592" s="228"/>
      <c r="AW592" s="229"/>
      <c r="AX592" s="227">
        <f t="shared" si="1127"/>
        <v>0</v>
      </c>
      <c r="AY592" s="228"/>
      <c r="AZ592" s="229"/>
      <c r="BA592" s="227">
        <f t="shared" si="1128"/>
        <v>0</v>
      </c>
      <c r="BB592" s="228"/>
      <c r="BC592" s="229"/>
      <c r="BD592" s="227">
        <f t="shared" si="1129"/>
        <v>0</v>
      </c>
      <c r="BE592" s="228"/>
      <c r="BF592" s="229"/>
      <c r="BG592" s="227">
        <f t="shared" si="1130"/>
        <v>0</v>
      </c>
      <c r="BH592" s="228"/>
      <c r="BI592" s="229"/>
      <c r="BJ592" s="227">
        <f t="shared" si="1131"/>
        <v>0</v>
      </c>
      <c r="BK592" s="228"/>
      <c r="BL592" s="229"/>
      <c r="BM592" s="227">
        <f t="shared" si="1132"/>
        <v>0</v>
      </c>
      <c r="BN592" s="228"/>
      <c r="BO592" s="229"/>
      <c r="BP592" s="227">
        <f t="shared" si="1133"/>
        <v>0</v>
      </c>
      <c r="BQ592" s="228"/>
      <c r="BR592" s="249"/>
      <c r="BS592" s="629">
        <f>SUM(AS585:AS596,AV585:AV596,AY585:AY596,BB585:BB596,BE585:BE596)+SUM(AP585:AP596,AN585:AN596,AL585:AL596,AJ585:AJ596,AH585:AH596,AF585:AF596,AD585:AD596,AB585:AB596,Z585:Z596,X585:X596,V585:V596,T585:T596,R585:R596,P585:P596,N585:N596,L585:L596,J585:J596,H585:H596)</f>
        <v>0</v>
      </c>
    </row>
    <row r="593" spans="1:71" x14ac:dyDescent="0.3">
      <c r="A593" s="615"/>
      <c r="B593" s="618"/>
      <c r="C593" s="621"/>
      <c r="D593" s="624"/>
      <c r="E593" s="627"/>
      <c r="F593" s="242" t="s">
        <v>60</v>
      </c>
      <c r="G593" s="208"/>
      <c r="H593" s="214" t="str">
        <f t="shared" si="1107"/>
        <v/>
      </c>
      <c r="I593" s="208"/>
      <c r="J593" s="214" t="str">
        <f t="shared" si="1108"/>
        <v/>
      </c>
      <c r="K593" s="208"/>
      <c r="L593" s="214" t="str">
        <f t="shared" si="1109"/>
        <v/>
      </c>
      <c r="M593" s="208"/>
      <c r="N593" s="214" t="str">
        <f t="shared" si="1110"/>
        <v/>
      </c>
      <c r="O593" s="208"/>
      <c r="P593" s="214" t="str">
        <f t="shared" si="1111"/>
        <v/>
      </c>
      <c r="Q593" s="208"/>
      <c r="R593" s="214" t="str">
        <f t="shared" si="1112"/>
        <v/>
      </c>
      <c r="S593" s="208"/>
      <c r="T593" s="214" t="str">
        <f t="shared" si="1113"/>
        <v/>
      </c>
      <c r="U593" s="208"/>
      <c r="V593" s="214" t="str">
        <f t="shared" si="1114"/>
        <v/>
      </c>
      <c r="W593" s="208"/>
      <c r="X593" s="214" t="str">
        <f t="shared" si="1115"/>
        <v/>
      </c>
      <c r="Y593" s="208"/>
      <c r="Z593" s="214" t="str">
        <f t="shared" si="1116"/>
        <v/>
      </c>
      <c r="AA593" s="208"/>
      <c r="AB593" s="214" t="str">
        <f t="shared" si="1117"/>
        <v/>
      </c>
      <c r="AC593" s="208"/>
      <c r="AD593" s="214" t="str">
        <f t="shared" si="1118"/>
        <v/>
      </c>
      <c r="AE593" s="208"/>
      <c r="AF593" s="214" t="str">
        <f t="shared" si="1119"/>
        <v/>
      </c>
      <c r="AG593" s="208"/>
      <c r="AH593" s="214" t="str">
        <f t="shared" si="1120"/>
        <v/>
      </c>
      <c r="AI593" s="208"/>
      <c r="AJ593" s="214" t="str">
        <f t="shared" si="1121"/>
        <v/>
      </c>
      <c r="AK593" s="208"/>
      <c r="AL593" s="214" t="str">
        <f t="shared" si="1122"/>
        <v/>
      </c>
      <c r="AM593" s="208"/>
      <c r="AN593" s="214" t="str">
        <f t="shared" si="1123"/>
        <v/>
      </c>
      <c r="AO593" s="208"/>
      <c r="AP593" s="214" t="str">
        <f t="shared" si="1124"/>
        <v/>
      </c>
      <c r="AQ593" s="229"/>
      <c r="AR593" s="227">
        <f t="shared" si="1125"/>
        <v>0</v>
      </c>
      <c r="AS593" s="228"/>
      <c r="AT593" s="229"/>
      <c r="AU593" s="227">
        <f t="shared" si="1126"/>
        <v>0</v>
      </c>
      <c r="AV593" s="228"/>
      <c r="AW593" s="229"/>
      <c r="AX593" s="227">
        <f t="shared" si="1127"/>
        <v>0</v>
      </c>
      <c r="AY593" s="228"/>
      <c r="AZ593" s="229"/>
      <c r="BA593" s="227">
        <f t="shared" si="1128"/>
        <v>0</v>
      </c>
      <c r="BB593" s="228"/>
      <c r="BC593" s="229"/>
      <c r="BD593" s="227">
        <f t="shared" si="1129"/>
        <v>0</v>
      </c>
      <c r="BE593" s="228"/>
      <c r="BF593" s="229"/>
      <c r="BG593" s="227">
        <f t="shared" si="1130"/>
        <v>0</v>
      </c>
      <c r="BH593" s="228"/>
      <c r="BI593" s="229"/>
      <c r="BJ593" s="227">
        <f t="shared" si="1131"/>
        <v>0</v>
      </c>
      <c r="BK593" s="228"/>
      <c r="BL593" s="229"/>
      <c r="BM593" s="227">
        <f t="shared" si="1132"/>
        <v>0</v>
      </c>
      <c r="BN593" s="228"/>
      <c r="BO593" s="229"/>
      <c r="BP593" s="227">
        <f t="shared" si="1133"/>
        <v>0</v>
      </c>
      <c r="BQ593" s="228"/>
      <c r="BR593" s="249"/>
      <c r="BS593" s="629"/>
    </row>
    <row r="594" spans="1:71" x14ac:dyDescent="0.3">
      <c r="A594" s="615"/>
      <c r="B594" s="618"/>
      <c r="C594" s="621"/>
      <c r="D594" s="624"/>
      <c r="E594" s="627"/>
      <c r="F594" s="242" t="s">
        <v>61</v>
      </c>
      <c r="G594" s="208"/>
      <c r="H594" s="217" t="str">
        <f t="shared" si="1107"/>
        <v/>
      </c>
      <c r="I594" s="208"/>
      <c r="J594" s="217" t="str">
        <f t="shared" si="1108"/>
        <v/>
      </c>
      <c r="K594" s="208"/>
      <c r="L594" s="217" t="str">
        <f t="shared" si="1109"/>
        <v/>
      </c>
      <c r="M594" s="208"/>
      <c r="N594" s="217" t="str">
        <f t="shared" si="1110"/>
        <v/>
      </c>
      <c r="O594" s="208"/>
      <c r="P594" s="217" t="str">
        <f t="shared" si="1111"/>
        <v/>
      </c>
      <c r="Q594" s="208"/>
      <c r="R594" s="217" t="str">
        <f t="shared" si="1112"/>
        <v/>
      </c>
      <c r="S594" s="208"/>
      <c r="T594" s="217" t="str">
        <f t="shared" si="1113"/>
        <v/>
      </c>
      <c r="U594" s="208"/>
      <c r="V594" s="217" t="str">
        <f t="shared" si="1114"/>
        <v/>
      </c>
      <c r="W594" s="208"/>
      <c r="X594" s="217" t="str">
        <f t="shared" si="1115"/>
        <v/>
      </c>
      <c r="Y594" s="208"/>
      <c r="Z594" s="217" t="str">
        <f t="shared" si="1116"/>
        <v/>
      </c>
      <c r="AA594" s="208"/>
      <c r="AB594" s="217" t="str">
        <f t="shared" si="1117"/>
        <v/>
      </c>
      <c r="AC594" s="208"/>
      <c r="AD594" s="217" t="str">
        <f t="shared" si="1118"/>
        <v/>
      </c>
      <c r="AE594" s="208"/>
      <c r="AF594" s="217" t="str">
        <f t="shared" si="1119"/>
        <v/>
      </c>
      <c r="AG594" s="208"/>
      <c r="AH594" s="217" t="str">
        <f t="shared" si="1120"/>
        <v/>
      </c>
      <c r="AI594" s="208"/>
      <c r="AJ594" s="217" t="str">
        <f t="shared" si="1121"/>
        <v/>
      </c>
      <c r="AK594" s="208"/>
      <c r="AL594" s="217" t="str">
        <f t="shared" si="1122"/>
        <v/>
      </c>
      <c r="AM594" s="208"/>
      <c r="AN594" s="217" t="str">
        <f t="shared" si="1123"/>
        <v/>
      </c>
      <c r="AO594" s="208"/>
      <c r="AP594" s="217" t="str">
        <f t="shared" si="1124"/>
        <v/>
      </c>
      <c r="AQ594" s="229"/>
      <c r="AR594" s="227">
        <f t="shared" si="1125"/>
        <v>0</v>
      </c>
      <c r="AS594" s="228"/>
      <c r="AT594" s="229"/>
      <c r="AU594" s="227">
        <f t="shared" si="1126"/>
        <v>0</v>
      </c>
      <c r="AV594" s="228"/>
      <c r="AW594" s="229"/>
      <c r="AX594" s="227">
        <f t="shared" si="1127"/>
        <v>0</v>
      </c>
      <c r="AY594" s="228"/>
      <c r="AZ594" s="229"/>
      <c r="BA594" s="227">
        <f t="shared" si="1128"/>
        <v>0</v>
      </c>
      <c r="BB594" s="228"/>
      <c r="BC594" s="229"/>
      <c r="BD594" s="227">
        <f t="shared" si="1129"/>
        <v>0</v>
      </c>
      <c r="BE594" s="228"/>
      <c r="BF594" s="229"/>
      <c r="BG594" s="227">
        <f t="shared" si="1130"/>
        <v>0</v>
      </c>
      <c r="BH594" s="228"/>
      <c r="BI594" s="229"/>
      <c r="BJ594" s="227">
        <f t="shared" si="1131"/>
        <v>0</v>
      </c>
      <c r="BK594" s="228"/>
      <c r="BL594" s="229"/>
      <c r="BM594" s="227">
        <f t="shared" si="1132"/>
        <v>0</v>
      </c>
      <c r="BN594" s="228"/>
      <c r="BO594" s="229"/>
      <c r="BP594" s="227">
        <f t="shared" si="1133"/>
        <v>0</v>
      </c>
      <c r="BQ594" s="228"/>
      <c r="BR594" s="249"/>
      <c r="BS594" s="218" t="s">
        <v>62</v>
      </c>
    </row>
    <row r="595" spans="1:71" x14ac:dyDescent="0.3">
      <c r="A595" s="615"/>
      <c r="B595" s="618"/>
      <c r="C595" s="621"/>
      <c r="D595" s="624"/>
      <c r="E595" s="627"/>
      <c r="F595" s="242" t="s">
        <v>63</v>
      </c>
      <c r="G595" s="208"/>
      <c r="H595" s="214" t="str">
        <f t="shared" si="1107"/>
        <v/>
      </c>
      <c r="I595" s="208"/>
      <c r="J595" s="214" t="str">
        <f t="shared" si="1108"/>
        <v/>
      </c>
      <c r="K595" s="208"/>
      <c r="L595" s="214" t="str">
        <f t="shared" si="1109"/>
        <v/>
      </c>
      <c r="M595" s="208"/>
      <c r="N595" s="214" t="str">
        <f t="shared" si="1110"/>
        <v/>
      </c>
      <c r="O595" s="208"/>
      <c r="P595" s="214" t="str">
        <f t="shared" si="1111"/>
        <v/>
      </c>
      <c r="Q595" s="208"/>
      <c r="R595" s="214" t="str">
        <f t="shared" si="1112"/>
        <v/>
      </c>
      <c r="S595" s="208"/>
      <c r="T595" s="214" t="str">
        <f t="shared" si="1113"/>
        <v/>
      </c>
      <c r="U595" s="208"/>
      <c r="V595" s="214" t="str">
        <f t="shared" si="1114"/>
        <v/>
      </c>
      <c r="W595" s="208"/>
      <c r="X595" s="214" t="str">
        <f t="shared" si="1115"/>
        <v/>
      </c>
      <c r="Y595" s="208"/>
      <c r="Z595" s="214" t="str">
        <f t="shared" si="1116"/>
        <v/>
      </c>
      <c r="AA595" s="208"/>
      <c r="AB595" s="214" t="str">
        <f t="shared" si="1117"/>
        <v/>
      </c>
      <c r="AC595" s="208"/>
      <c r="AD595" s="214" t="str">
        <f t="shared" si="1118"/>
        <v/>
      </c>
      <c r="AE595" s="208"/>
      <c r="AF595" s="214" t="str">
        <f t="shared" si="1119"/>
        <v/>
      </c>
      <c r="AG595" s="208"/>
      <c r="AH595" s="214" t="str">
        <f t="shared" si="1120"/>
        <v/>
      </c>
      <c r="AI595" s="208"/>
      <c r="AJ595" s="214" t="str">
        <f t="shared" si="1121"/>
        <v/>
      </c>
      <c r="AK595" s="208"/>
      <c r="AL595" s="214" t="str">
        <f t="shared" si="1122"/>
        <v/>
      </c>
      <c r="AM595" s="208"/>
      <c r="AN595" s="214" t="str">
        <f t="shared" si="1123"/>
        <v/>
      </c>
      <c r="AO595" s="208"/>
      <c r="AP595" s="214" t="str">
        <f t="shared" si="1124"/>
        <v/>
      </c>
      <c r="AQ595" s="229"/>
      <c r="AR595" s="227">
        <f t="shared" si="1125"/>
        <v>0</v>
      </c>
      <c r="AS595" s="228"/>
      <c r="AT595" s="229"/>
      <c r="AU595" s="227">
        <f t="shared" si="1126"/>
        <v>0</v>
      </c>
      <c r="AV595" s="228"/>
      <c r="AW595" s="229"/>
      <c r="AX595" s="227">
        <f t="shared" si="1127"/>
        <v>0</v>
      </c>
      <c r="AY595" s="228"/>
      <c r="AZ595" s="229"/>
      <c r="BA595" s="227">
        <f t="shared" si="1128"/>
        <v>0</v>
      </c>
      <c r="BB595" s="228"/>
      <c r="BC595" s="229"/>
      <c r="BD595" s="227">
        <f t="shared" si="1129"/>
        <v>0</v>
      </c>
      <c r="BE595" s="228"/>
      <c r="BF595" s="229"/>
      <c r="BG595" s="227">
        <f t="shared" si="1130"/>
        <v>0</v>
      </c>
      <c r="BH595" s="228"/>
      <c r="BI595" s="229"/>
      <c r="BJ595" s="227">
        <f t="shared" si="1131"/>
        <v>0</v>
      </c>
      <c r="BK595" s="228"/>
      <c r="BL595" s="229"/>
      <c r="BM595" s="227">
        <f t="shared" si="1132"/>
        <v>0</v>
      </c>
      <c r="BN595" s="228"/>
      <c r="BO595" s="229"/>
      <c r="BP595" s="227">
        <f t="shared" si="1133"/>
        <v>0</v>
      </c>
      <c r="BQ595" s="228"/>
      <c r="BR595" s="249"/>
      <c r="BS595" s="653">
        <f>BS592/BS586</f>
        <v>0</v>
      </c>
    </row>
    <row r="596" spans="1:71" ht="15" thickBot="1" x14ac:dyDescent="0.35">
      <c r="A596" s="616"/>
      <c r="B596" s="619"/>
      <c r="C596" s="622"/>
      <c r="D596" s="625"/>
      <c r="E596" s="628"/>
      <c r="F596" s="243" t="s">
        <v>64</v>
      </c>
      <c r="G596" s="220"/>
      <c r="H596" s="221" t="str">
        <f t="shared" si="1107"/>
        <v/>
      </c>
      <c r="I596" s="220"/>
      <c r="J596" s="221" t="str">
        <f t="shared" si="1108"/>
        <v/>
      </c>
      <c r="K596" s="220"/>
      <c r="L596" s="221" t="str">
        <f t="shared" si="1109"/>
        <v/>
      </c>
      <c r="M596" s="220"/>
      <c r="N596" s="221" t="str">
        <f t="shared" si="1110"/>
        <v/>
      </c>
      <c r="O596" s="220"/>
      <c r="P596" s="221" t="str">
        <f t="shared" si="1111"/>
        <v/>
      </c>
      <c r="Q596" s="220"/>
      <c r="R596" s="221" t="str">
        <f t="shared" si="1112"/>
        <v/>
      </c>
      <c r="S596" s="220"/>
      <c r="T596" s="221" t="str">
        <f t="shared" si="1113"/>
        <v/>
      </c>
      <c r="U596" s="220"/>
      <c r="V596" s="221" t="str">
        <f t="shared" si="1114"/>
        <v/>
      </c>
      <c r="W596" s="220"/>
      <c r="X596" s="221" t="str">
        <f t="shared" si="1115"/>
        <v/>
      </c>
      <c r="Y596" s="220"/>
      <c r="Z596" s="221" t="str">
        <f t="shared" si="1116"/>
        <v/>
      </c>
      <c r="AA596" s="220"/>
      <c r="AB596" s="221" t="str">
        <f t="shared" si="1117"/>
        <v/>
      </c>
      <c r="AC596" s="220"/>
      <c r="AD596" s="221" t="str">
        <f t="shared" si="1118"/>
        <v/>
      </c>
      <c r="AE596" s="220"/>
      <c r="AF596" s="221" t="str">
        <f t="shared" si="1119"/>
        <v/>
      </c>
      <c r="AG596" s="220"/>
      <c r="AH596" s="221" t="str">
        <f t="shared" si="1120"/>
        <v/>
      </c>
      <c r="AI596" s="220"/>
      <c r="AJ596" s="221" t="str">
        <f t="shared" si="1121"/>
        <v/>
      </c>
      <c r="AK596" s="220"/>
      <c r="AL596" s="221" t="str">
        <f t="shared" si="1122"/>
        <v/>
      </c>
      <c r="AM596" s="220"/>
      <c r="AN596" s="221" t="str">
        <f t="shared" si="1123"/>
        <v/>
      </c>
      <c r="AO596" s="220"/>
      <c r="AP596" s="221" t="str">
        <f t="shared" si="1124"/>
        <v/>
      </c>
      <c r="AQ596" s="231"/>
      <c r="AR596" s="232">
        <f t="shared" si="1125"/>
        <v>0</v>
      </c>
      <c r="AS596" s="233"/>
      <c r="AT596" s="231"/>
      <c r="AU596" s="232">
        <f t="shared" si="1126"/>
        <v>0</v>
      </c>
      <c r="AV596" s="233"/>
      <c r="AW596" s="231"/>
      <c r="AX596" s="232">
        <f t="shared" si="1127"/>
        <v>0</v>
      </c>
      <c r="AY596" s="233"/>
      <c r="AZ596" s="231"/>
      <c r="BA596" s="232">
        <f t="shared" si="1128"/>
        <v>0</v>
      </c>
      <c r="BB596" s="233"/>
      <c r="BC596" s="231"/>
      <c r="BD596" s="232">
        <f t="shared" si="1129"/>
        <v>0</v>
      </c>
      <c r="BE596" s="233"/>
      <c r="BF596" s="231"/>
      <c r="BG596" s="232">
        <f t="shared" si="1130"/>
        <v>0</v>
      </c>
      <c r="BH596" s="233"/>
      <c r="BI596" s="231"/>
      <c r="BJ596" s="232">
        <f t="shared" si="1131"/>
        <v>0</v>
      </c>
      <c r="BK596" s="233"/>
      <c r="BL596" s="231"/>
      <c r="BM596" s="232">
        <f t="shared" si="1132"/>
        <v>0</v>
      </c>
      <c r="BN596" s="233"/>
      <c r="BO596" s="231"/>
      <c r="BP596" s="232">
        <f t="shared" si="1133"/>
        <v>0</v>
      </c>
      <c r="BQ596" s="233"/>
      <c r="BR596" s="250"/>
      <c r="BS596" s="654"/>
    </row>
    <row r="597" spans="1:71" ht="15" hidden="1" customHeight="1" x14ac:dyDescent="0.25">
      <c r="A597" s="643" t="s">
        <v>27</v>
      </c>
      <c r="B597" s="645" t="s">
        <v>28</v>
      </c>
      <c r="C597" s="645" t="s">
        <v>154</v>
      </c>
      <c r="D597" s="645" t="s">
        <v>30</v>
      </c>
      <c r="E597" s="635" t="s">
        <v>31</v>
      </c>
      <c r="F597" s="652" t="s">
        <v>32</v>
      </c>
      <c r="G597" s="639" t="s">
        <v>33</v>
      </c>
      <c r="H597" s="641" t="s">
        <v>34</v>
      </c>
      <c r="I597" s="639" t="s">
        <v>33</v>
      </c>
      <c r="J597" s="641" t="s">
        <v>34</v>
      </c>
      <c r="K597" s="639" t="s">
        <v>33</v>
      </c>
      <c r="L597" s="641" t="s">
        <v>34</v>
      </c>
      <c r="M597" s="639" t="s">
        <v>33</v>
      </c>
      <c r="N597" s="641" t="s">
        <v>34</v>
      </c>
      <c r="O597" s="639" t="s">
        <v>33</v>
      </c>
      <c r="P597" s="641" t="s">
        <v>34</v>
      </c>
      <c r="Q597" s="639" t="s">
        <v>33</v>
      </c>
      <c r="R597" s="641" t="s">
        <v>34</v>
      </c>
      <c r="S597" s="639" t="s">
        <v>33</v>
      </c>
      <c r="T597" s="641" t="s">
        <v>34</v>
      </c>
      <c r="U597" s="639" t="s">
        <v>33</v>
      </c>
      <c r="V597" s="641" t="s">
        <v>34</v>
      </c>
      <c r="W597" s="639" t="s">
        <v>33</v>
      </c>
      <c r="X597" s="641" t="s">
        <v>34</v>
      </c>
      <c r="Y597" s="639" t="s">
        <v>33</v>
      </c>
      <c r="Z597" s="641" t="s">
        <v>34</v>
      </c>
      <c r="AA597" s="639" t="s">
        <v>33</v>
      </c>
      <c r="AB597" s="641" t="s">
        <v>34</v>
      </c>
      <c r="AC597" s="639" t="s">
        <v>33</v>
      </c>
      <c r="AD597" s="641" t="s">
        <v>34</v>
      </c>
      <c r="AE597" s="639" t="s">
        <v>33</v>
      </c>
      <c r="AF597" s="641" t="s">
        <v>34</v>
      </c>
      <c r="AG597" s="639" t="s">
        <v>33</v>
      </c>
      <c r="AH597" s="641" t="s">
        <v>34</v>
      </c>
      <c r="AI597" s="639" t="s">
        <v>33</v>
      </c>
      <c r="AJ597" s="641" t="s">
        <v>34</v>
      </c>
      <c r="AK597" s="639" t="s">
        <v>33</v>
      </c>
      <c r="AL597" s="641" t="s">
        <v>34</v>
      </c>
      <c r="AM597" s="639" t="s">
        <v>33</v>
      </c>
      <c r="AN597" s="641" t="s">
        <v>34</v>
      </c>
      <c r="AO597" s="639" t="s">
        <v>33</v>
      </c>
      <c r="AP597" s="641" t="s">
        <v>34</v>
      </c>
      <c r="AQ597" s="633" t="s">
        <v>33</v>
      </c>
      <c r="AR597" s="635" t="s">
        <v>35</v>
      </c>
      <c r="AS597" s="637" t="s">
        <v>34</v>
      </c>
      <c r="AT597" s="633" t="s">
        <v>33</v>
      </c>
      <c r="AU597" s="635" t="s">
        <v>35</v>
      </c>
      <c r="AV597" s="637" t="s">
        <v>34</v>
      </c>
      <c r="AW597" s="633" t="s">
        <v>33</v>
      </c>
      <c r="AX597" s="635" t="s">
        <v>35</v>
      </c>
      <c r="AY597" s="637" t="s">
        <v>34</v>
      </c>
      <c r="AZ597" s="633" t="s">
        <v>33</v>
      </c>
      <c r="BA597" s="635" t="s">
        <v>35</v>
      </c>
      <c r="BB597" s="637" t="s">
        <v>34</v>
      </c>
      <c r="BC597" s="633" t="s">
        <v>33</v>
      </c>
      <c r="BD597" s="635" t="s">
        <v>35</v>
      </c>
      <c r="BE597" s="637" t="s">
        <v>34</v>
      </c>
      <c r="BF597" s="633" t="s">
        <v>33</v>
      </c>
      <c r="BG597" s="635" t="s">
        <v>35</v>
      </c>
      <c r="BH597" s="637" t="s">
        <v>34</v>
      </c>
      <c r="BI597" s="633" t="s">
        <v>33</v>
      </c>
      <c r="BJ597" s="635" t="s">
        <v>35</v>
      </c>
      <c r="BK597" s="637" t="s">
        <v>34</v>
      </c>
      <c r="BL597" s="633" t="s">
        <v>33</v>
      </c>
      <c r="BM597" s="635" t="s">
        <v>35</v>
      </c>
      <c r="BN597" s="637" t="s">
        <v>34</v>
      </c>
      <c r="BO597" s="633" t="s">
        <v>33</v>
      </c>
      <c r="BP597" s="635" t="s">
        <v>35</v>
      </c>
      <c r="BQ597" s="637" t="s">
        <v>34</v>
      </c>
      <c r="BR597" s="610" t="s">
        <v>33</v>
      </c>
      <c r="BS597" s="612" t="s">
        <v>36</v>
      </c>
    </row>
    <row r="598" spans="1:71" ht="15" hidden="1" customHeight="1" x14ac:dyDescent="0.25">
      <c r="A598" s="644"/>
      <c r="B598" s="646"/>
      <c r="C598" s="646"/>
      <c r="D598" s="646"/>
      <c r="E598" s="636"/>
      <c r="F598" s="648"/>
      <c r="G598" s="640"/>
      <c r="H598" s="642"/>
      <c r="I598" s="640"/>
      <c r="J598" s="642"/>
      <c r="K598" s="640"/>
      <c r="L598" s="642"/>
      <c r="M598" s="640"/>
      <c r="N598" s="642"/>
      <c r="O598" s="640"/>
      <c r="P598" s="642"/>
      <c r="Q598" s="640"/>
      <c r="R598" s="642"/>
      <c r="S598" s="640"/>
      <c r="T598" s="642"/>
      <c r="U598" s="640"/>
      <c r="V598" s="642"/>
      <c r="W598" s="640"/>
      <c r="X598" s="642"/>
      <c r="Y598" s="640"/>
      <c r="Z598" s="642"/>
      <c r="AA598" s="640"/>
      <c r="AB598" s="642"/>
      <c r="AC598" s="640"/>
      <c r="AD598" s="642"/>
      <c r="AE598" s="640"/>
      <c r="AF598" s="642"/>
      <c r="AG598" s="640"/>
      <c r="AH598" s="642"/>
      <c r="AI598" s="640"/>
      <c r="AJ598" s="642"/>
      <c r="AK598" s="640"/>
      <c r="AL598" s="642"/>
      <c r="AM598" s="640"/>
      <c r="AN598" s="642"/>
      <c r="AO598" s="640"/>
      <c r="AP598" s="642"/>
      <c r="AQ598" s="634"/>
      <c r="AR598" s="636"/>
      <c r="AS598" s="638"/>
      <c r="AT598" s="634"/>
      <c r="AU598" s="636"/>
      <c r="AV598" s="638"/>
      <c r="AW598" s="634"/>
      <c r="AX598" s="636"/>
      <c r="AY598" s="638"/>
      <c r="AZ598" s="634"/>
      <c r="BA598" s="636"/>
      <c r="BB598" s="638"/>
      <c r="BC598" s="634"/>
      <c r="BD598" s="636"/>
      <c r="BE598" s="638"/>
      <c r="BF598" s="634"/>
      <c r="BG598" s="636"/>
      <c r="BH598" s="638"/>
      <c r="BI598" s="634"/>
      <c r="BJ598" s="636"/>
      <c r="BK598" s="638"/>
      <c r="BL598" s="634"/>
      <c r="BM598" s="636"/>
      <c r="BN598" s="638"/>
      <c r="BO598" s="634"/>
      <c r="BP598" s="636"/>
      <c r="BQ598" s="638"/>
      <c r="BR598" s="611"/>
      <c r="BS598" s="613"/>
    </row>
    <row r="599" spans="1:71" ht="15" hidden="1" customHeight="1" x14ac:dyDescent="0.25">
      <c r="A599" s="614" t="s">
        <v>238</v>
      </c>
      <c r="B599" s="617">
        <v>2116</v>
      </c>
      <c r="C599" s="649" t="s">
        <v>330</v>
      </c>
      <c r="D599" s="623" t="s">
        <v>239</v>
      </c>
      <c r="E599" s="626" t="s">
        <v>386</v>
      </c>
      <c r="F599" s="241" t="s">
        <v>41</v>
      </c>
      <c r="G599" s="208"/>
      <c r="H599" s="209" t="str">
        <f t="shared" ref="H599:H610" si="1134">IF(G599&gt;0,G599,"")</f>
        <v/>
      </c>
      <c r="I599" s="208"/>
      <c r="J599" s="209" t="str">
        <f t="shared" ref="J599:J610" si="1135">IF(I599&gt;0,I599,"")</f>
        <v/>
      </c>
      <c r="K599" s="208"/>
      <c r="L599" s="209" t="str">
        <f t="shared" ref="L599:L610" si="1136">IF(K599&gt;0,K599,"")</f>
        <v/>
      </c>
      <c r="M599" s="208"/>
      <c r="N599" s="209" t="str">
        <f t="shared" ref="N599:N610" si="1137">IF(M599&gt;0,M599,"")</f>
        <v/>
      </c>
      <c r="O599" s="208"/>
      <c r="P599" s="209" t="str">
        <f t="shared" ref="P599:P610" si="1138">IF(O599&gt;0,O599,"")</f>
        <v/>
      </c>
      <c r="Q599" s="208"/>
      <c r="R599" s="209" t="str">
        <f t="shared" ref="R599:R610" si="1139">IF(Q599&gt;0,Q599,"")</f>
        <v/>
      </c>
      <c r="S599" s="208"/>
      <c r="T599" s="209" t="str">
        <f t="shared" ref="T599:T610" si="1140">IF(S599&gt;0,S599,"")</f>
        <v/>
      </c>
      <c r="U599" s="208"/>
      <c r="V599" s="209" t="str">
        <f t="shared" ref="V599:V610" si="1141">IF(U599&gt;0,U599,"")</f>
        <v/>
      </c>
      <c r="W599" s="208"/>
      <c r="X599" s="209" t="str">
        <f t="shared" ref="X599:X610" si="1142">IF(W599&gt;0,W599,"")</f>
        <v/>
      </c>
      <c r="Y599" s="208"/>
      <c r="Z599" s="209" t="str">
        <f t="shared" ref="Z599:Z610" si="1143">IF(Y599&gt;0,Y599,"")</f>
        <v/>
      </c>
      <c r="AA599" s="208"/>
      <c r="AB599" s="209" t="str">
        <f t="shared" ref="AB599:AB610" si="1144">IF(AA599&gt;0,AA599,"")</f>
        <v/>
      </c>
      <c r="AC599" s="208"/>
      <c r="AD599" s="209" t="str">
        <f t="shared" ref="AD599:AD610" si="1145">IF(AC599&gt;0,AC599,"")</f>
        <v/>
      </c>
      <c r="AE599" s="208"/>
      <c r="AF599" s="209" t="str">
        <f t="shared" ref="AF599:AF610" si="1146">IF(AE599&gt;0,AE599,"")</f>
        <v/>
      </c>
      <c r="AG599" s="208"/>
      <c r="AH599" s="209" t="str">
        <f t="shared" ref="AH599:AH610" si="1147">IF(AG599&gt;0,AG599,"")</f>
        <v/>
      </c>
      <c r="AI599" s="208"/>
      <c r="AJ599" s="209" t="str">
        <f t="shared" ref="AJ599:AJ610" si="1148">IF(AI599&gt;0,AI599,"")</f>
        <v/>
      </c>
      <c r="AK599" s="208"/>
      <c r="AL599" s="209" t="str">
        <f t="shared" ref="AL599:AL610" si="1149">IF(AK599&gt;0,AK599,"")</f>
        <v/>
      </c>
      <c r="AM599" s="208"/>
      <c r="AN599" s="209" t="str">
        <f t="shared" ref="AN599:AN610" si="1150">IF(AM599&gt;0,AM599,"")</f>
        <v/>
      </c>
      <c r="AO599" s="208"/>
      <c r="AP599" s="209" t="str">
        <f t="shared" ref="AP599:AP610" si="1151">IF(AO599&gt;0,AO599,"")</f>
        <v/>
      </c>
      <c r="AQ599" s="229"/>
      <c r="AR599" s="225">
        <f t="shared" ref="AR599:AR610" si="1152">AQ599-AS599</f>
        <v>0</v>
      </c>
      <c r="AS599" s="226"/>
      <c r="AT599" s="229"/>
      <c r="AU599" s="225">
        <f t="shared" ref="AU599:AU610" si="1153">AT599-AV599</f>
        <v>0</v>
      </c>
      <c r="AV599" s="226"/>
      <c r="AW599" s="229"/>
      <c r="AX599" s="225">
        <f t="shared" ref="AX599:AX610" si="1154">AW599-AY599</f>
        <v>0</v>
      </c>
      <c r="AY599" s="226"/>
      <c r="AZ599" s="229"/>
      <c r="BA599" s="225">
        <f t="shared" ref="BA599:BA610" si="1155">AZ599-BB599</f>
        <v>0</v>
      </c>
      <c r="BB599" s="226"/>
      <c r="BC599" s="229"/>
      <c r="BD599" s="225">
        <f t="shared" ref="BD599:BD610" si="1156">BC599-BE599</f>
        <v>0</v>
      </c>
      <c r="BE599" s="226"/>
      <c r="BF599" s="229"/>
      <c r="BG599" s="225">
        <f t="shared" ref="BG599:BG610" si="1157">BF599-BH599</f>
        <v>0</v>
      </c>
      <c r="BH599" s="226"/>
      <c r="BI599" s="229"/>
      <c r="BJ599" s="225">
        <f t="shared" ref="BJ599:BJ610" si="1158">BI599-BK599</f>
        <v>0</v>
      </c>
      <c r="BK599" s="226"/>
      <c r="BL599" s="229"/>
      <c r="BM599" s="225">
        <f t="shared" ref="BM599:BM610" si="1159">BL599-BN599</f>
        <v>0</v>
      </c>
      <c r="BN599" s="226"/>
      <c r="BO599" s="229"/>
      <c r="BP599" s="225">
        <f t="shared" ref="BP599:BP610" si="1160">BO599-BQ599</f>
        <v>0</v>
      </c>
      <c r="BQ599" s="226"/>
      <c r="BR599" s="249"/>
      <c r="BS599" s="213" t="s">
        <v>42</v>
      </c>
    </row>
    <row r="600" spans="1:71" ht="15" hidden="1" x14ac:dyDescent="0.25">
      <c r="A600" s="615"/>
      <c r="B600" s="618"/>
      <c r="C600" s="650"/>
      <c r="D600" s="624"/>
      <c r="E600" s="627"/>
      <c r="F600" s="242" t="s">
        <v>53</v>
      </c>
      <c r="G600" s="208"/>
      <c r="H600" s="214" t="str">
        <f t="shared" si="1134"/>
        <v/>
      </c>
      <c r="I600" s="208"/>
      <c r="J600" s="214" t="str">
        <f t="shared" si="1135"/>
        <v/>
      </c>
      <c r="K600" s="208"/>
      <c r="L600" s="214" t="str">
        <f t="shared" si="1136"/>
        <v/>
      </c>
      <c r="M600" s="208"/>
      <c r="N600" s="214" t="str">
        <f t="shared" si="1137"/>
        <v/>
      </c>
      <c r="O600" s="208"/>
      <c r="P600" s="214" t="str">
        <f t="shared" si="1138"/>
        <v/>
      </c>
      <c r="Q600" s="208"/>
      <c r="R600" s="214" t="str">
        <f t="shared" si="1139"/>
        <v/>
      </c>
      <c r="S600" s="208"/>
      <c r="T600" s="214" t="str">
        <f t="shared" si="1140"/>
        <v/>
      </c>
      <c r="U600" s="208"/>
      <c r="V600" s="214" t="str">
        <f t="shared" si="1141"/>
        <v/>
      </c>
      <c r="W600" s="208"/>
      <c r="X600" s="214" t="str">
        <f t="shared" si="1142"/>
        <v/>
      </c>
      <c r="Y600" s="208"/>
      <c r="Z600" s="214" t="str">
        <f t="shared" si="1143"/>
        <v/>
      </c>
      <c r="AA600" s="208"/>
      <c r="AB600" s="214" t="str">
        <f t="shared" si="1144"/>
        <v/>
      </c>
      <c r="AC600" s="208"/>
      <c r="AD600" s="214" t="str">
        <f t="shared" si="1145"/>
        <v/>
      </c>
      <c r="AE600" s="208"/>
      <c r="AF600" s="214" t="str">
        <f t="shared" si="1146"/>
        <v/>
      </c>
      <c r="AG600" s="208"/>
      <c r="AH600" s="214" t="str">
        <f t="shared" si="1147"/>
        <v/>
      </c>
      <c r="AI600" s="208"/>
      <c r="AJ600" s="214" t="str">
        <f t="shared" si="1148"/>
        <v/>
      </c>
      <c r="AK600" s="208"/>
      <c r="AL600" s="214" t="str">
        <f t="shared" si="1149"/>
        <v/>
      </c>
      <c r="AM600" s="208"/>
      <c r="AN600" s="214" t="str">
        <f t="shared" si="1150"/>
        <v/>
      </c>
      <c r="AO600" s="208"/>
      <c r="AP600" s="214" t="str">
        <f t="shared" si="1151"/>
        <v/>
      </c>
      <c r="AQ600" s="229"/>
      <c r="AR600" s="227">
        <f t="shared" si="1152"/>
        <v>0</v>
      </c>
      <c r="AS600" s="228"/>
      <c r="AT600" s="229"/>
      <c r="AU600" s="227">
        <f t="shared" si="1153"/>
        <v>0</v>
      </c>
      <c r="AV600" s="228"/>
      <c r="AW600" s="229"/>
      <c r="AX600" s="227">
        <f t="shared" si="1154"/>
        <v>0</v>
      </c>
      <c r="AY600" s="228"/>
      <c r="AZ600" s="229"/>
      <c r="BA600" s="227">
        <f t="shared" si="1155"/>
        <v>0</v>
      </c>
      <c r="BB600" s="228"/>
      <c r="BC600" s="229"/>
      <c r="BD600" s="227">
        <f t="shared" si="1156"/>
        <v>0</v>
      </c>
      <c r="BE600" s="228"/>
      <c r="BF600" s="229"/>
      <c r="BG600" s="227">
        <f t="shared" si="1157"/>
        <v>0</v>
      </c>
      <c r="BH600" s="228"/>
      <c r="BI600" s="229"/>
      <c r="BJ600" s="227">
        <f t="shared" si="1158"/>
        <v>0</v>
      </c>
      <c r="BK600" s="228"/>
      <c r="BL600" s="229"/>
      <c r="BM600" s="227">
        <f t="shared" si="1159"/>
        <v>0</v>
      </c>
      <c r="BN600" s="228"/>
      <c r="BO600" s="229"/>
      <c r="BP600" s="227">
        <f t="shared" si="1160"/>
        <v>0</v>
      </c>
      <c r="BQ600" s="228"/>
      <c r="BR600" s="249"/>
      <c r="BS600" s="629">
        <f>SUM(AQ599:AQ610,AT599:AT610,AW599:AW610,AZ599:AZ610,BC599:BC610,BR599:BR610)+SUM(AO599:AO610,AM599:AM610,AK599:AK610,AI599:AI610,AG599:AG610,AE599:AE610,AC599:AC610,AA599:AA610,Y599:Y610,W599:W610,U599:U610,S599:S610,Q597,Q599:Q610,O599:O610,M599:M610,K599:K610,I599:I610,G599:G610,Q597)</f>
        <v>462073</v>
      </c>
    </row>
    <row r="601" spans="1:71" ht="15" hidden="1" x14ac:dyDescent="0.25">
      <c r="A601" s="615"/>
      <c r="B601" s="618"/>
      <c r="C601" s="650"/>
      <c r="D601" s="624"/>
      <c r="E601" s="627"/>
      <c r="F601" s="242" t="s">
        <v>54</v>
      </c>
      <c r="G601" s="208"/>
      <c r="H601" s="214" t="str">
        <f t="shared" si="1134"/>
        <v/>
      </c>
      <c r="I601" s="208"/>
      <c r="J601" s="214" t="str">
        <f t="shared" si="1135"/>
        <v/>
      </c>
      <c r="K601" s="208"/>
      <c r="L601" s="214" t="str">
        <f t="shared" si="1136"/>
        <v/>
      </c>
      <c r="M601" s="208"/>
      <c r="N601" s="214" t="str">
        <f t="shared" si="1137"/>
        <v/>
      </c>
      <c r="O601" s="208"/>
      <c r="P601" s="214" t="str">
        <f t="shared" si="1138"/>
        <v/>
      </c>
      <c r="Q601" s="208"/>
      <c r="R601" s="214" t="str">
        <f t="shared" si="1139"/>
        <v/>
      </c>
      <c r="S601" s="208"/>
      <c r="T601" s="214" t="str">
        <f t="shared" si="1140"/>
        <v/>
      </c>
      <c r="U601" s="208"/>
      <c r="V601" s="214" t="str">
        <f t="shared" si="1141"/>
        <v/>
      </c>
      <c r="W601" s="208"/>
      <c r="X601" s="214" t="str">
        <f t="shared" si="1142"/>
        <v/>
      </c>
      <c r="Y601" s="208"/>
      <c r="Z601" s="214" t="str">
        <f t="shared" si="1143"/>
        <v/>
      </c>
      <c r="AA601" s="208"/>
      <c r="AB601" s="214" t="str">
        <f t="shared" si="1144"/>
        <v/>
      </c>
      <c r="AC601" s="208"/>
      <c r="AD601" s="214" t="str">
        <f t="shared" si="1145"/>
        <v/>
      </c>
      <c r="AE601" s="208"/>
      <c r="AF601" s="214" t="str">
        <f t="shared" si="1146"/>
        <v/>
      </c>
      <c r="AG601" s="208"/>
      <c r="AH601" s="214" t="str">
        <f t="shared" si="1147"/>
        <v/>
      </c>
      <c r="AI601" s="208"/>
      <c r="AJ601" s="214" t="str">
        <f t="shared" si="1148"/>
        <v/>
      </c>
      <c r="AK601" s="208">
        <v>88899</v>
      </c>
      <c r="AL601" s="214">
        <f t="shared" si="1149"/>
        <v>88899</v>
      </c>
      <c r="AM601" s="208"/>
      <c r="AN601" s="214" t="str">
        <f t="shared" si="1150"/>
        <v/>
      </c>
      <c r="AO601" s="208">
        <v>49906</v>
      </c>
      <c r="AP601" s="214">
        <f t="shared" si="1151"/>
        <v>49906</v>
      </c>
      <c r="AQ601" s="229"/>
      <c r="AR601" s="227">
        <f t="shared" si="1152"/>
        <v>0</v>
      </c>
      <c r="AS601" s="228"/>
      <c r="AT601" s="229"/>
      <c r="AU601" s="227">
        <f t="shared" si="1153"/>
        <v>0</v>
      </c>
      <c r="AV601" s="228"/>
      <c r="AW601" s="229"/>
      <c r="AX601" s="227">
        <f t="shared" si="1154"/>
        <v>0</v>
      </c>
      <c r="AY601" s="228"/>
      <c r="AZ601" s="229"/>
      <c r="BA601" s="227">
        <f t="shared" si="1155"/>
        <v>0</v>
      </c>
      <c r="BB601" s="228"/>
      <c r="BC601" s="229"/>
      <c r="BD601" s="227">
        <f t="shared" si="1156"/>
        <v>0</v>
      </c>
      <c r="BE601" s="228"/>
      <c r="BF601" s="229"/>
      <c r="BG601" s="227">
        <f t="shared" si="1157"/>
        <v>0</v>
      </c>
      <c r="BH601" s="228"/>
      <c r="BI601" s="229"/>
      <c r="BJ601" s="227">
        <f t="shared" si="1158"/>
        <v>0</v>
      </c>
      <c r="BK601" s="228"/>
      <c r="BL601" s="229"/>
      <c r="BM601" s="227">
        <f t="shared" si="1159"/>
        <v>0</v>
      </c>
      <c r="BN601" s="228"/>
      <c r="BO601" s="229"/>
      <c r="BP601" s="227">
        <f t="shared" si="1160"/>
        <v>0</v>
      </c>
      <c r="BQ601" s="228"/>
      <c r="BR601" s="249"/>
      <c r="BS601" s="629"/>
    </row>
    <row r="602" spans="1:71" ht="15" hidden="1" x14ac:dyDescent="0.25">
      <c r="A602" s="615"/>
      <c r="B602" s="618"/>
      <c r="C602" s="650"/>
      <c r="D602" s="624"/>
      <c r="E602" s="627"/>
      <c r="F602" s="242" t="s">
        <v>55</v>
      </c>
      <c r="G602" s="208"/>
      <c r="H602" s="217" t="str">
        <f t="shared" si="1134"/>
        <v/>
      </c>
      <c r="I602" s="208"/>
      <c r="J602" s="217" t="str">
        <f t="shared" si="1135"/>
        <v/>
      </c>
      <c r="K602" s="208"/>
      <c r="L602" s="217" t="str">
        <f t="shared" si="1136"/>
        <v/>
      </c>
      <c r="M602" s="208"/>
      <c r="N602" s="217" t="str">
        <f t="shared" si="1137"/>
        <v/>
      </c>
      <c r="O602" s="208"/>
      <c r="P602" s="217" t="str">
        <f t="shared" si="1138"/>
        <v/>
      </c>
      <c r="Q602" s="208"/>
      <c r="R602" s="217" t="str">
        <f t="shared" si="1139"/>
        <v/>
      </c>
      <c r="S602" s="208"/>
      <c r="T602" s="217" t="str">
        <f t="shared" si="1140"/>
        <v/>
      </c>
      <c r="U602" s="208"/>
      <c r="V602" s="217" t="str">
        <f t="shared" si="1141"/>
        <v/>
      </c>
      <c r="W602" s="208"/>
      <c r="X602" s="217" t="str">
        <f t="shared" si="1142"/>
        <v/>
      </c>
      <c r="Y602" s="208"/>
      <c r="Z602" s="217" t="str">
        <f t="shared" si="1143"/>
        <v/>
      </c>
      <c r="AA602" s="208"/>
      <c r="AB602" s="217" t="str">
        <f t="shared" si="1144"/>
        <v/>
      </c>
      <c r="AC602" s="208"/>
      <c r="AD602" s="217" t="str">
        <f t="shared" si="1145"/>
        <v/>
      </c>
      <c r="AE602" s="208"/>
      <c r="AF602" s="217" t="str">
        <f t="shared" si="1146"/>
        <v/>
      </c>
      <c r="AG602" s="208"/>
      <c r="AH602" s="217" t="str">
        <f t="shared" si="1147"/>
        <v/>
      </c>
      <c r="AI602" s="208"/>
      <c r="AJ602" s="217" t="str">
        <f t="shared" si="1148"/>
        <v/>
      </c>
      <c r="AK602" s="208"/>
      <c r="AL602" s="217" t="str">
        <f t="shared" si="1149"/>
        <v/>
      </c>
      <c r="AM602" s="208"/>
      <c r="AN602" s="217" t="str">
        <f t="shared" si="1150"/>
        <v/>
      </c>
      <c r="AO602" s="208"/>
      <c r="AP602" s="217" t="str">
        <f t="shared" si="1151"/>
        <v/>
      </c>
      <c r="AQ602" s="229"/>
      <c r="AR602" s="227">
        <f t="shared" si="1152"/>
        <v>0</v>
      </c>
      <c r="AS602" s="228"/>
      <c r="AT602" s="229">
        <v>323268</v>
      </c>
      <c r="AU602" s="227">
        <f t="shared" si="1153"/>
        <v>0</v>
      </c>
      <c r="AV602" s="228">
        <v>323268</v>
      </c>
      <c r="AW602" s="229"/>
      <c r="AX602" s="227">
        <f t="shared" si="1154"/>
        <v>0</v>
      </c>
      <c r="AY602" s="228"/>
      <c r="AZ602" s="229"/>
      <c r="BA602" s="227">
        <f t="shared" si="1155"/>
        <v>0</v>
      </c>
      <c r="BB602" s="228"/>
      <c r="BC602" s="229"/>
      <c r="BD602" s="227">
        <f t="shared" si="1156"/>
        <v>0</v>
      </c>
      <c r="BE602" s="228"/>
      <c r="BF602" s="229"/>
      <c r="BG602" s="227">
        <f t="shared" si="1157"/>
        <v>0</v>
      </c>
      <c r="BH602" s="228"/>
      <c r="BI602" s="229"/>
      <c r="BJ602" s="227">
        <f t="shared" si="1158"/>
        <v>0</v>
      </c>
      <c r="BK602" s="228"/>
      <c r="BL602" s="229"/>
      <c r="BM602" s="227">
        <f t="shared" si="1159"/>
        <v>0</v>
      </c>
      <c r="BN602" s="228"/>
      <c r="BO602" s="229"/>
      <c r="BP602" s="227">
        <f t="shared" si="1160"/>
        <v>0</v>
      </c>
      <c r="BQ602" s="228"/>
      <c r="BR602" s="249"/>
      <c r="BS602" s="218" t="s">
        <v>43</v>
      </c>
    </row>
    <row r="603" spans="1:71" ht="15" hidden="1" x14ac:dyDescent="0.25">
      <c r="A603" s="615"/>
      <c r="B603" s="618"/>
      <c r="C603" s="650"/>
      <c r="D603" s="624"/>
      <c r="E603" s="627"/>
      <c r="F603" s="242" t="s">
        <v>56</v>
      </c>
      <c r="G603" s="208"/>
      <c r="H603" s="217" t="str">
        <f t="shared" si="1134"/>
        <v/>
      </c>
      <c r="I603" s="208"/>
      <c r="J603" s="217" t="str">
        <f t="shared" si="1135"/>
        <v/>
      </c>
      <c r="K603" s="208"/>
      <c r="L603" s="217" t="str">
        <f t="shared" si="1136"/>
        <v/>
      </c>
      <c r="M603" s="208"/>
      <c r="N603" s="217" t="str">
        <f t="shared" si="1137"/>
        <v/>
      </c>
      <c r="O603" s="208"/>
      <c r="P603" s="217" t="str">
        <f t="shared" si="1138"/>
        <v/>
      </c>
      <c r="Q603" s="208"/>
      <c r="R603" s="217" t="str">
        <f t="shared" si="1139"/>
        <v/>
      </c>
      <c r="S603" s="208"/>
      <c r="T603" s="217" t="str">
        <f t="shared" si="1140"/>
        <v/>
      </c>
      <c r="U603" s="208"/>
      <c r="V603" s="217" t="str">
        <f t="shared" si="1141"/>
        <v/>
      </c>
      <c r="W603" s="208"/>
      <c r="X603" s="217" t="str">
        <f t="shared" si="1142"/>
        <v/>
      </c>
      <c r="Y603" s="208"/>
      <c r="Z603" s="217" t="str">
        <f t="shared" si="1143"/>
        <v/>
      </c>
      <c r="AA603" s="208"/>
      <c r="AB603" s="217" t="str">
        <f t="shared" si="1144"/>
        <v/>
      </c>
      <c r="AC603" s="208"/>
      <c r="AD603" s="217" t="str">
        <f t="shared" si="1145"/>
        <v/>
      </c>
      <c r="AE603" s="208"/>
      <c r="AF603" s="217" t="str">
        <f t="shared" si="1146"/>
        <v/>
      </c>
      <c r="AG603" s="208"/>
      <c r="AH603" s="217" t="str">
        <f t="shared" si="1147"/>
        <v/>
      </c>
      <c r="AI603" s="208"/>
      <c r="AJ603" s="217" t="str">
        <f t="shared" si="1148"/>
        <v/>
      </c>
      <c r="AK603" s="208"/>
      <c r="AL603" s="217" t="str">
        <f t="shared" si="1149"/>
        <v/>
      </c>
      <c r="AM603" s="208"/>
      <c r="AN603" s="217" t="str">
        <f t="shared" si="1150"/>
        <v/>
      </c>
      <c r="AO603" s="208"/>
      <c r="AP603" s="217" t="str">
        <f t="shared" si="1151"/>
        <v/>
      </c>
      <c r="AQ603" s="229"/>
      <c r="AR603" s="227">
        <f t="shared" si="1152"/>
        <v>0</v>
      </c>
      <c r="AS603" s="228"/>
      <c r="AT603" s="229"/>
      <c r="AU603" s="227">
        <f t="shared" si="1153"/>
        <v>0</v>
      </c>
      <c r="AV603" s="228"/>
      <c r="AW603" s="229"/>
      <c r="AX603" s="227">
        <f t="shared" si="1154"/>
        <v>0</v>
      </c>
      <c r="AY603" s="228"/>
      <c r="AZ603" s="229"/>
      <c r="BA603" s="227">
        <f t="shared" si="1155"/>
        <v>0</v>
      </c>
      <c r="BB603" s="228"/>
      <c r="BC603" s="229"/>
      <c r="BD603" s="227">
        <f t="shared" si="1156"/>
        <v>0</v>
      </c>
      <c r="BE603" s="228"/>
      <c r="BF603" s="229"/>
      <c r="BG603" s="227">
        <f t="shared" si="1157"/>
        <v>0</v>
      </c>
      <c r="BH603" s="228"/>
      <c r="BI603" s="229"/>
      <c r="BJ603" s="227">
        <f t="shared" si="1158"/>
        <v>0</v>
      </c>
      <c r="BK603" s="228"/>
      <c r="BL603" s="229"/>
      <c r="BM603" s="227">
        <f t="shared" si="1159"/>
        <v>0</v>
      </c>
      <c r="BN603" s="228"/>
      <c r="BO603" s="229"/>
      <c r="BP603" s="227">
        <f t="shared" si="1160"/>
        <v>0</v>
      </c>
      <c r="BQ603" s="228"/>
      <c r="BR603" s="249"/>
      <c r="BS603" s="629">
        <f>SUM(AR599:AR610,AU599:AU610,AX599:AX610,BA599:BA610,BD599:BD610)</f>
        <v>0</v>
      </c>
    </row>
    <row r="604" spans="1:71" ht="15" hidden="1" x14ac:dyDescent="0.25">
      <c r="A604" s="615"/>
      <c r="B604" s="618"/>
      <c r="C604" s="650"/>
      <c r="D604" s="624"/>
      <c r="E604" s="627"/>
      <c r="F604" s="242" t="s">
        <v>57</v>
      </c>
      <c r="G604" s="208"/>
      <c r="H604" s="214" t="str">
        <f t="shared" si="1134"/>
        <v/>
      </c>
      <c r="I604" s="208"/>
      <c r="J604" s="214" t="str">
        <f t="shared" si="1135"/>
        <v/>
      </c>
      <c r="K604" s="208"/>
      <c r="L604" s="214" t="str">
        <f t="shared" si="1136"/>
        <v/>
      </c>
      <c r="M604" s="208"/>
      <c r="N604" s="214" t="str">
        <f t="shared" si="1137"/>
        <v/>
      </c>
      <c r="O604" s="208"/>
      <c r="P604" s="214" t="str">
        <f t="shared" si="1138"/>
        <v/>
      </c>
      <c r="Q604" s="208"/>
      <c r="R604" s="214" t="str">
        <f t="shared" si="1139"/>
        <v/>
      </c>
      <c r="S604" s="208"/>
      <c r="T604" s="214" t="str">
        <f t="shared" si="1140"/>
        <v/>
      </c>
      <c r="U604" s="208"/>
      <c r="V604" s="214" t="str">
        <f t="shared" si="1141"/>
        <v/>
      </c>
      <c r="W604" s="208"/>
      <c r="X604" s="214" t="str">
        <f t="shared" si="1142"/>
        <v/>
      </c>
      <c r="Y604" s="208"/>
      <c r="Z604" s="214" t="str">
        <f t="shared" si="1143"/>
        <v/>
      </c>
      <c r="AA604" s="208"/>
      <c r="AB604" s="214" t="str">
        <f t="shared" si="1144"/>
        <v/>
      </c>
      <c r="AC604" s="208"/>
      <c r="AD604" s="214" t="str">
        <f t="shared" si="1145"/>
        <v/>
      </c>
      <c r="AE604" s="208"/>
      <c r="AF604" s="214" t="str">
        <f t="shared" si="1146"/>
        <v/>
      </c>
      <c r="AG604" s="208"/>
      <c r="AH604" s="214" t="str">
        <f t="shared" si="1147"/>
        <v/>
      </c>
      <c r="AI604" s="208"/>
      <c r="AJ604" s="214" t="str">
        <f t="shared" si="1148"/>
        <v/>
      </c>
      <c r="AK604" s="208"/>
      <c r="AL604" s="214" t="str">
        <f t="shared" si="1149"/>
        <v/>
      </c>
      <c r="AM604" s="208"/>
      <c r="AN604" s="214" t="str">
        <f t="shared" si="1150"/>
        <v/>
      </c>
      <c r="AO604" s="208"/>
      <c r="AP604" s="214" t="str">
        <f t="shared" si="1151"/>
        <v/>
      </c>
      <c r="AQ604" s="229"/>
      <c r="AR604" s="227">
        <f t="shared" si="1152"/>
        <v>0</v>
      </c>
      <c r="AS604" s="228"/>
      <c r="AT604" s="229"/>
      <c r="AU604" s="227">
        <f t="shared" si="1153"/>
        <v>0</v>
      </c>
      <c r="AV604" s="228"/>
      <c r="AW604" s="229"/>
      <c r="AX604" s="227">
        <f t="shared" si="1154"/>
        <v>0</v>
      </c>
      <c r="AY604" s="228"/>
      <c r="AZ604" s="229"/>
      <c r="BA604" s="227">
        <f t="shared" si="1155"/>
        <v>0</v>
      </c>
      <c r="BB604" s="228"/>
      <c r="BC604" s="229"/>
      <c r="BD604" s="227">
        <f t="shared" si="1156"/>
        <v>0</v>
      </c>
      <c r="BE604" s="228"/>
      <c r="BF604" s="229"/>
      <c r="BG604" s="227">
        <f t="shared" si="1157"/>
        <v>0</v>
      </c>
      <c r="BH604" s="228"/>
      <c r="BI604" s="229"/>
      <c r="BJ604" s="227">
        <f t="shared" si="1158"/>
        <v>0</v>
      </c>
      <c r="BK604" s="228"/>
      <c r="BL604" s="229"/>
      <c r="BM604" s="227">
        <f t="shared" si="1159"/>
        <v>0</v>
      </c>
      <c r="BN604" s="228"/>
      <c r="BO604" s="229"/>
      <c r="BP604" s="227">
        <f t="shared" si="1160"/>
        <v>0</v>
      </c>
      <c r="BQ604" s="228"/>
      <c r="BR604" s="249"/>
      <c r="BS604" s="630"/>
    </row>
    <row r="605" spans="1:71" ht="15" hidden="1" x14ac:dyDescent="0.25">
      <c r="A605" s="615"/>
      <c r="B605" s="618"/>
      <c r="C605" s="650"/>
      <c r="D605" s="624"/>
      <c r="E605" s="627"/>
      <c r="F605" s="242" t="s">
        <v>58</v>
      </c>
      <c r="G605" s="208"/>
      <c r="H605" s="214" t="str">
        <f t="shared" si="1134"/>
        <v/>
      </c>
      <c r="I605" s="208"/>
      <c r="J605" s="214" t="str">
        <f t="shared" si="1135"/>
        <v/>
      </c>
      <c r="K605" s="208"/>
      <c r="L605" s="214" t="str">
        <f t="shared" si="1136"/>
        <v/>
      </c>
      <c r="M605" s="208"/>
      <c r="N605" s="214" t="str">
        <f t="shared" si="1137"/>
        <v/>
      </c>
      <c r="O605" s="208"/>
      <c r="P605" s="214" t="str">
        <f t="shared" si="1138"/>
        <v/>
      </c>
      <c r="Q605" s="208"/>
      <c r="R605" s="214" t="str">
        <f t="shared" si="1139"/>
        <v/>
      </c>
      <c r="S605" s="208"/>
      <c r="T605" s="214" t="str">
        <f t="shared" si="1140"/>
        <v/>
      </c>
      <c r="U605" s="208"/>
      <c r="V605" s="214" t="str">
        <f t="shared" si="1141"/>
        <v/>
      </c>
      <c r="W605" s="208"/>
      <c r="X605" s="214" t="str">
        <f t="shared" si="1142"/>
        <v/>
      </c>
      <c r="Y605" s="208"/>
      <c r="Z605" s="214" t="str">
        <f t="shared" si="1143"/>
        <v/>
      </c>
      <c r="AA605" s="208"/>
      <c r="AB605" s="214" t="str">
        <f t="shared" si="1144"/>
        <v/>
      </c>
      <c r="AC605" s="208"/>
      <c r="AD605" s="214" t="str">
        <f t="shared" si="1145"/>
        <v/>
      </c>
      <c r="AE605" s="208"/>
      <c r="AF605" s="214" t="str">
        <f t="shared" si="1146"/>
        <v/>
      </c>
      <c r="AG605" s="208"/>
      <c r="AH605" s="214" t="str">
        <f t="shared" si="1147"/>
        <v/>
      </c>
      <c r="AI605" s="208"/>
      <c r="AJ605" s="214" t="str">
        <f t="shared" si="1148"/>
        <v/>
      </c>
      <c r="AK605" s="208"/>
      <c r="AL605" s="214" t="str">
        <f t="shared" si="1149"/>
        <v/>
      </c>
      <c r="AM605" s="208"/>
      <c r="AN605" s="214" t="str">
        <f t="shared" si="1150"/>
        <v/>
      </c>
      <c r="AO605" s="208"/>
      <c r="AP605" s="214" t="str">
        <f t="shared" si="1151"/>
        <v/>
      </c>
      <c r="AQ605" s="229"/>
      <c r="AR605" s="227">
        <f t="shared" si="1152"/>
        <v>0</v>
      </c>
      <c r="AS605" s="228"/>
      <c r="AT605" s="229"/>
      <c r="AU605" s="227">
        <f t="shared" si="1153"/>
        <v>0</v>
      </c>
      <c r="AV605" s="228"/>
      <c r="AW605" s="229"/>
      <c r="AX605" s="227">
        <f t="shared" si="1154"/>
        <v>0</v>
      </c>
      <c r="AY605" s="228"/>
      <c r="AZ605" s="229"/>
      <c r="BA605" s="227">
        <f t="shared" si="1155"/>
        <v>0</v>
      </c>
      <c r="BB605" s="228"/>
      <c r="BC605" s="229"/>
      <c r="BD605" s="227">
        <f t="shared" si="1156"/>
        <v>0</v>
      </c>
      <c r="BE605" s="228"/>
      <c r="BF605" s="229"/>
      <c r="BG605" s="227">
        <f t="shared" si="1157"/>
        <v>0</v>
      </c>
      <c r="BH605" s="228"/>
      <c r="BI605" s="229"/>
      <c r="BJ605" s="227">
        <f t="shared" si="1158"/>
        <v>0</v>
      </c>
      <c r="BK605" s="228"/>
      <c r="BL605" s="229"/>
      <c r="BM605" s="227">
        <f t="shared" si="1159"/>
        <v>0</v>
      </c>
      <c r="BN605" s="228"/>
      <c r="BO605" s="229"/>
      <c r="BP605" s="227">
        <f t="shared" si="1160"/>
        <v>0</v>
      </c>
      <c r="BQ605" s="228"/>
      <c r="BR605" s="249"/>
      <c r="BS605" s="218" t="s">
        <v>44</v>
      </c>
    </row>
    <row r="606" spans="1:71" ht="15" hidden="1" x14ac:dyDescent="0.25">
      <c r="A606" s="615"/>
      <c r="B606" s="618"/>
      <c r="C606" s="650"/>
      <c r="D606" s="624"/>
      <c r="E606" s="627"/>
      <c r="F606" s="242" t="s">
        <v>59</v>
      </c>
      <c r="G606" s="208"/>
      <c r="H606" s="214" t="str">
        <f t="shared" si="1134"/>
        <v/>
      </c>
      <c r="I606" s="208"/>
      <c r="J606" s="214" t="str">
        <f t="shared" si="1135"/>
        <v/>
      </c>
      <c r="K606" s="208"/>
      <c r="L606" s="214" t="str">
        <f t="shared" si="1136"/>
        <v/>
      </c>
      <c r="M606" s="208"/>
      <c r="N606" s="214" t="str">
        <f t="shared" si="1137"/>
        <v/>
      </c>
      <c r="O606" s="208"/>
      <c r="P606" s="214" t="str">
        <f t="shared" si="1138"/>
        <v/>
      </c>
      <c r="Q606" s="208"/>
      <c r="R606" s="214" t="str">
        <f t="shared" si="1139"/>
        <v/>
      </c>
      <c r="S606" s="208"/>
      <c r="T606" s="214" t="str">
        <f t="shared" si="1140"/>
        <v/>
      </c>
      <c r="U606" s="208"/>
      <c r="V606" s="214" t="str">
        <f t="shared" si="1141"/>
        <v/>
      </c>
      <c r="W606" s="208"/>
      <c r="X606" s="214" t="str">
        <f t="shared" si="1142"/>
        <v/>
      </c>
      <c r="Y606" s="208"/>
      <c r="Z606" s="214" t="str">
        <f t="shared" si="1143"/>
        <v/>
      </c>
      <c r="AA606" s="208"/>
      <c r="AB606" s="214" t="str">
        <f t="shared" si="1144"/>
        <v/>
      </c>
      <c r="AC606" s="208"/>
      <c r="AD606" s="214" t="str">
        <f t="shared" si="1145"/>
        <v/>
      </c>
      <c r="AE606" s="208"/>
      <c r="AF606" s="214" t="str">
        <f t="shared" si="1146"/>
        <v/>
      </c>
      <c r="AG606" s="208"/>
      <c r="AH606" s="214" t="str">
        <f t="shared" si="1147"/>
        <v/>
      </c>
      <c r="AI606" s="208"/>
      <c r="AJ606" s="214" t="str">
        <f t="shared" si="1148"/>
        <v/>
      </c>
      <c r="AK606" s="208"/>
      <c r="AL606" s="214" t="str">
        <f t="shared" si="1149"/>
        <v/>
      </c>
      <c r="AM606" s="208"/>
      <c r="AN606" s="214" t="str">
        <f t="shared" si="1150"/>
        <v/>
      </c>
      <c r="AO606" s="208"/>
      <c r="AP606" s="214" t="str">
        <f t="shared" si="1151"/>
        <v/>
      </c>
      <c r="AQ606" s="229"/>
      <c r="AR606" s="227">
        <f t="shared" si="1152"/>
        <v>0</v>
      </c>
      <c r="AS606" s="228"/>
      <c r="AT606" s="229"/>
      <c r="AU606" s="227">
        <f t="shared" si="1153"/>
        <v>0</v>
      </c>
      <c r="AV606" s="228"/>
      <c r="AW606" s="229"/>
      <c r="AX606" s="227">
        <f t="shared" si="1154"/>
        <v>0</v>
      </c>
      <c r="AY606" s="228"/>
      <c r="AZ606" s="229"/>
      <c r="BA606" s="227">
        <f t="shared" si="1155"/>
        <v>0</v>
      </c>
      <c r="BB606" s="228"/>
      <c r="BC606" s="229"/>
      <c r="BD606" s="227">
        <f t="shared" si="1156"/>
        <v>0</v>
      </c>
      <c r="BE606" s="228"/>
      <c r="BF606" s="229"/>
      <c r="BG606" s="227">
        <f t="shared" si="1157"/>
        <v>0</v>
      </c>
      <c r="BH606" s="228"/>
      <c r="BI606" s="229"/>
      <c r="BJ606" s="227">
        <f t="shared" si="1158"/>
        <v>0</v>
      </c>
      <c r="BK606" s="228"/>
      <c r="BL606" s="229"/>
      <c r="BM606" s="227">
        <f t="shared" si="1159"/>
        <v>0</v>
      </c>
      <c r="BN606" s="228"/>
      <c r="BO606" s="229"/>
      <c r="BP606" s="227">
        <f t="shared" si="1160"/>
        <v>0</v>
      </c>
      <c r="BQ606" s="228"/>
      <c r="BR606" s="249"/>
      <c r="BS606" s="629">
        <f>SUM(AS599:AS610,AV599:AV610,AY599:AY610,BB599:BB610,BE599:BE610)+SUM(AP599:AP610,AN599:AN610,AL599:AL610,AJ599:AJ610,AH599:AH610,AF599:AF610,AD599:AD610,AB599:AB610,Z599:Z610,X599:X610,V599:V610,T599:T610,R599:R610,P599:P610,N599:N610,L599:L610,J599:J610,H599:H610)</f>
        <v>462073</v>
      </c>
    </row>
    <row r="607" spans="1:71" ht="15" hidden="1" x14ac:dyDescent="0.25">
      <c r="A607" s="615"/>
      <c r="B607" s="618"/>
      <c r="C607" s="650"/>
      <c r="D607" s="624"/>
      <c r="E607" s="627"/>
      <c r="F607" s="242" t="s">
        <v>60</v>
      </c>
      <c r="G607" s="208"/>
      <c r="H607" s="214" t="str">
        <f t="shared" si="1134"/>
        <v/>
      </c>
      <c r="I607" s="208"/>
      <c r="J607" s="214" t="str">
        <f t="shared" si="1135"/>
        <v/>
      </c>
      <c r="K607" s="208"/>
      <c r="L607" s="214" t="str">
        <f t="shared" si="1136"/>
        <v/>
      </c>
      <c r="M607" s="208"/>
      <c r="N607" s="214" t="str">
        <f t="shared" si="1137"/>
        <v/>
      </c>
      <c r="O607" s="208"/>
      <c r="P607" s="214" t="str">
        <f t="shared" si="1138"/>
        <v/>
      </c>
      <c r="Q607" s="208"/>
      <c r="R607" s="214" t="str">
        <f t="shared" si="1139"/>
        <v/>
      </c>
      <c r="S607" s="208"/>
      <c r="T607" s="214" t="str">
        <f t="shared" si="1140"/>
        <v/>
      </c>
      <c r="U607" s="208"/>
      <c r="V607" s="214" t="str">
        <f t="shared" si="1141"/>
        <v/>
      </c>
      <c r="W607" s="208"/>
      <c r="X607" s="214" t="str">
        <f t="shared" si="1142"/>
        <v/>
      </c>
      <c r="Y607" s="208"/>
      <c r="Z607" s="214" t="str">
        <f t="shared" si="1143"/>
        <v/>
      </c>
      <c r="AA607" s="208"/>
      <c r="AB607" s="214" t="str">
        <f t="shared" si="1144"/>
        <v/>
      </c>
      <c r="AC607" s="208"/>
      <c r="AD607" s="214" t="str">
        <f t="shared" si="1145"/>
        <v/>
      </c>
      <c r="AE607" s="208"/>
      <c r="AF607" s="214" t="str">
        <f t="shared" si="1146"/>
        <v/>
      </c>
      <c r="AG607" s="208"/>
      <c r="AH607" s="214" t="str">
        <f t="shared" si="1147"/>
        <v/>
      </c>
      <c r="AI607" s="208"/>
      <c r="AJ607" s="214" t="str">
        <f t="shared" si="1148"/>
        <v/>
      </c>
      <c r="AK607" s="208"/>
      <c r="AL607" s="214" t="str">
        <f t="shared" si="1149"/>
        <v/>
      </c>
      <c r="AM607" s="208"/>
      <c r="AN607" s="214" t="str">
        <f t="shared" si="1150"/>
        <v/>
      </c>
      <c r="AO607" s="208"/>
      <c r="AP607" s="214" t="str">
        <f t="shared" si="1151"/>
        <v/>
      </c>
      <c r="AQ607" s="229"/>
      <c r="AR607" s="227">
        <f t="shared" si="1152"/>
        <v>0</v>
      </c>
      <c r="AS607" s="228"/>
      <c r="AT607" s="229"/>
      <c r="AU607" s="227">
        <f t="shared" si="1153"/>
        <v>0</v>
      </c>
      <c r="AV607" s="228"/>
      <c r="AW607" s="229"/>
      <c r="AX607" s="227">
        <f t="shared" si="1154"/>
        <v>0</v>
      </c>
      <c r="AY607" s="228"/>
      <c r="AZ607" s="229"/>
      <c r="BA607" s="227">
        <f t="shared" si="1155"/>
        <v>0</v>
      </c>
      <c r="BB607" s="228"/>
      <c r="BC607" s="229"/>
      <c r="BD607" s="227">
        <f t="shared" si="1156"/>
        <v>0</v>
      </c>
      <c r="BE607" s="228"/>
      <c r="BF607" s="229"/>
      <c r="BG607" s="227">
        <f t="shared" si="1157"/>
        <v>0</v>
      </c>
      <c r="BH607" s="228"/>
      <c r="BI607" s="229"/>
      <c r="BJ607" s="227">
        <f t="shared" si="1158"/>
        <v>0</v>
      </c>
      <c r="BK607" s="228"/>
      <c r="BL607" s="229"/>
      <c r="BM607" s="227">
        <f t="shared" si="1159"/>
        <v>0</v>
      </c>
      <c r="BN607" s="228"/>
      <c r="BO607" s="229"/>
      <c r="BP607" s="227">
        <f t="shared" si="1160"/>
        <v>0</v>
      </c>
      <c r="BQ607" s="228"/>
      <c r="BR607" s="249"/>
      <c r="BS607" s="629"/>
    </row>
    <row r="608" spans="1:71" ht="15" hidden="1" x14ac:dyDescent="0.25">
      <c r="A608" s="615"/>
      <c r="B608" s="618"/>
      <c r="C608" s="650"/>
      <c r="D608" s="624"/>
      <c r="E608" s="627"/>
      <c r="F608" s="242" t="s">
        <v>61</v>
      </c>
      <c r="G608" s="208"/>
      <c r="H608" s="217" t="str">
        <f t="shared" si="1134"/>
        <v/>
      </c>
      <c r="I608" s="208"/>
      <c r="J608" s="217" t="str">
        <f t="shared" si="1135"/>
        <v/>
      </c>
      <c r="K608" s="208"/>
      <c r="L608" s="217" t="str">
        <f t="shared" si="1136"/>
        <v/>
      </c>
      <c r="M608" s="208"/>
      <c r="N608" s="217" t="str">
        <f t="shared" si="1137"/>
        <v/>
      </c>
      <c r="O608" s="208"/>
      <c r="P608" s="217" t="str">
        <f t="shared" si="1138"/>
        <v/>
      </c>
      <c r="Q608" s="208"/>
      <c r="R608" s="217" t="str">
        <f t="shared" si="1139"/>
        <v/>
      </c>
      <c r="S608" s="208"/>
      <c r="T608" s="217" t="str">
        <f t="shared" si="1140"/>
        <v/>
      </c>
      <c r="U608" s="208"/>
      <c r="V608" s="217" t="str">
        <f t="shared" si="1141"/>
        <v/>
      </c>
      <c r="W608" s="208"/>
      <c r="X608" s="217" t="str">
        <f t="shared" si="1142"/>
        <v/>
      </c>
      <c r="Y608" s="208"/>
      <c r="Z608" s="217" t="str">
        <f t="shared" si="1143"/>
        <v/>
      </c>
      <c r="AA608" s="208"/>
      <c r="AB608" s="217" t="str">
        <f t="shared" si="1144"/>
        <v/>
      </c>
      <c r="AC608" s="208"/>
      <c r="AD608" s="217" t="str">
        <f t="shared" si="1145"/>
        <v/>
      </c>
      <c r="AE608" s="208"/>
      <c r="AF608" s="217" t="str">
        <f t="shared" si="1146"/>
        <v/>
      </c>
      <c r="AG608" s="208"/>
      <c r="AH608" s="217" t="str">
        <f t="shared" si="1147"/>
        <v/>
      </c>
      <c r="AI608" s="208"/>
      <c r="AJ608" s="217" t="str">
        <f t="shared" si="1148"/>
        <v/>
      </c>
      <c r="AK608" s="208"/>
      <c r="AL608" s="217" t="str">
        <f t="shared" si="1149"/>
        <v/>
      </c>
      <c r="AM608" s="208"/>
      <c r="AN608" s="217" t="str">
        <f t="shared" si="1150"/>
        <v/>
      </c>
      <c r="AO608" s="208"/>
      <c r="AP608" s="217" t="str">
        <f t="shared" si="1151"/>
        <v/>
      </c>
      <c r="AQ608" s="229"/>
      <c r="AR608" s="227">
        <f t="shared" si="1152"/>
        <v>0</v>
      </c>
      <c r="AS608" s="228"/>
      <c r="AT608" s="229"/>
      <c r="AU608" s="227">
        <f t="shared" si="1153"/>
        <v>0</v>
      </c>
      <c r="AV608" s="228"/>
      <c r="AW608" s="229"/>
      <c r="AX608" s="227">
        <f t="shared" si="1154"/>
        <v>0</v>
      </c>
      <c r="AY608" s="228"/>
      <c r="AZ608" s="229"/>
      <c r="BA608" s="227">
        <f t="shared" si="1155"/>
        <v>0</v>
      </c>
      <c r="BB608" s="228"/>
      <c r="BC608" s="229"/>
      <c r="BD608" s="227">
        <f t="shared" si="1156"/>
        <v>0</v>
      </c>
      <c r="BE608" s="228"/>
      <c r="BF608" s="229"/>
      <c r="BG608" s="227">
        <f t="shared" si="1157"/>
        <v>0</v>
      </c>
      <c r="BH608" s="228"/>
      <c r="BI608" s="229"/>
      <c r="BJ608" s="227">
        <f t="shared" si="1158"/>
        <v>0</v>
      </c>
      <c r="BK608" s="228"/>
      <c r="BL608" s="229"/>
      <c r="BM608" s="227">
        <f t="shared" si="1159"/>
        <v>0</v>
      </c>
      <c r="BN608" s="228"/>
      <c r="BO608" s="229"/>
      <c r="BP608" s="227">
        <f t="shared" si="1160"/>
        <v>0</v>
      </c>
      <c r="BQ608" s="228"/>
      <c r="BR608" s="249"/>
      <c r="BS608" s="218" t="s">
        <v>62</v>
      </c>
    </row>
    <row r="609" spans="1:71" ht="15" hidden="1" x14ac:dyDescent="0.25">
      <c r="A609" s="615"/>
      <c r="B609" s="618"/>
      <c r="C609" s="650"/>
      <c r="D609" s="624"/>
      <c r="E609" s="627"/>
      <c r="F609" s="242" t="s">
        <v>63</v>
      </c>
      <c r="G609" s="208"/>
      <c r="H609" s="214" t="str">
        <f t="shared" si="1134"/>
        <v/>
      </c>
      <c r="I609" s="208"/>
      <c r="J609" s="214" t="str">
        <f t="shared" si="1135"/>
        <v/>
      </c>
      <c r="K609" s="208"/>
      <c r="L609" s="214" t="str">
        <f t="shared" si="1136"/>
        <v/>
      </c>
      <c r="M609" s="208"/>
      <c r="N609" s="214" t="str">
        <f t="shared" si="1137"/>
        <v/>
      </c>
      <c r="O609" s="208"/>
      <c r="P609" s="214" t="str">
        <f t="shared" si="1138"/>
        <v/>
      </c>
      <c r="Q609" s="208"/>
      <c r="R609" s="214" t="str">
        <f t="shared" si="1139"/>
        <v/>
      </c>
      <c r="S609" s="208"/>
      <c r="T609" s="214" t="str">
        <f t="shared" si="1140"/>
        <v/>
      </c>
      <c r="U609" s="208"/>
      <c r="V609" s="214" t="str">
        <f t="shared" si="1141"/>
        <v/>
      </c>
      <c r="W609" s="208"/>
      <c r="X609" s="214" t="str">
        <f t="shared" si="1142"/>
        <v/>
      </c>
      <c r="Y609" s="208"/>
      <c r="Z609" s="214" t="str">
        <f t="shared" si="1143"/>
        <v/>
      </c>
      <c r="AA609" s="208"/>
      <c r="AB609" s="214" t="str">
        <f t="shared" si="1144"/>
        <v/>
      </c>
      <c r="AC609" s="208"/>
      <c r="AD609" s="214" t="str">
        <f t="shared" si="1145"/>
        <v/>
      </c>
      <c r="AE609" s="208"/>
      <c r="AF609" s="214" t="str">
        <f t="shared" si="1146"/>
        <v/>
      </c>
      <c r="AG609" s="208"/>
      <c r="AH609" s="214" t="str">
        <f t="shared" si="1147"/>
        <v/>
      </c>
      <c r="AI609" s="208"/>
      <c r="AJ609" s="214" t="str">
        <f t="shared" si="1148"/>
        <v/>
      </c>
      <c r="AK609" s="208"/>
      <c r="AL609" s="214" t="str">
        <f t="shared" si="1149"/>
        <v/>
      </c>
      <c r="AM609" s="208"/>
      <c r="AN609" s="214" t="str">
        <f t="shared" si="1150"/>
        <v/>
      </c>
      <c r="AO609" s="208"/>
      <c r="AP609" s="214" t="str">
        <f t="shared" si="1151"/>
        <v/>
      </c>
      <c r="AQ609" s="229"/>
      <c r="AR609" s="227">
        <f t="shared" si="1152"/>
        <v>0</v>
      </c>
      <c r="AS609" s="228"/>
      <c r="AT609" s="229"/>
      <c r="AU609" s="227">
        <f t="shared" si="1153"/>
        <v>0</v>
      </c>
      <c r="AV609" s="228"/>
      <c r="AW609" s="229"/>
      <c r="AX609" s="227">
        <f t="shared" si="1154"/>
        <v>0</v>
      </c>
      <c r="AY609" s="228"/>
      <c r="AZ609" s="229"/>
      <c r="BA609" s="227">
        <f t="shared" si="1155"/>
        <v>0</v>
      </c>
      <c r="BB609" s="228"/>
      <c r="BC609" s="229"/>
      <c r="BD609" s="227">
        <f t="shared" si="1156"/>
        <v>0</v>
      </c>
      <c r="BE609" s="228"/>
      <c r="BF609" s="229"/>
      <c r="BG609" s="227">
        <f t="shared" si="1157"/>
        <v>0</v>
      </c>
      <c r="BH609" s="228"/>
      <c r="BI609" s="229"/>
      <c r="BJ609" s="227">
        <f t="shared" si="1158"/>
        <v>0</v>
      </c>
      <c r="BK609" s="228"/>
      <c r="BL609" s="229"/>
      <c r="BM609" s="227">
        <f t="shared" si="1159"/>
        <v>0</v>
      </c>
      <c r="BN609" s="228"/>
      <c r="BO609" s="229"/>
      <c r="BP609" s="227">
        <f t="shared" si="1160"/>
        <v>0</v>
      </c>
      <c r="BQ609" s="228"/>
      <c r="BR609" s="249"/>
      <c r="BS609" s="653">
        <f>BS606/BS600</f>
        <v>1</v>
      </c>
    </row>
    <row r="610" spans="1:71" ht="15.75" hidden="1" thickBot="1" x14ac:dyDescent="0.3">
      <c r="A610" s="616"/>
      <c r="B610" s="619"/>
      <c r="C610" s="651"/>
      <c r="D610" s="625"/>
      <c r="E610" s="628"/>
      <c r="F610" s="243" t="s">
        <v>64</v>
      </c>
      <c r="G610" s="220"/>
      <c r="H610" s="221" t="str">
        <f t="shared" si="1134"/>
        <v/>
      </c>
      <c r="I610" s="220"/>
      <c r="J610" s="221" t="str">
        <f t="shared" si="1135"/>
        <v/>
      </c>
      <c r="K610" s="220"/>
      <c r="L610" s="221" t="str">
        <f t="shared" si="1136"/>
        <v/>
      </c>
      <c r="M610" s="220"/>
      <c r="N610" s="221" t="str">
        <f t="shared" si="1137"/>
        <v/>
      </c>
      <c r="O610" s="220"/>
      <c r="P610" s="221" t="str">
        <f t="shared" si="1138"/>
        <v/>
      </c>
      <c r="Q610" s="220"/>
      <c r="R610" s="221" t="str">
        <f t="shared" si="1139"/>
        <v/>
      </c>
      <c r="S610" s="220"/>
      <c r="T610" s="221" t="str">
        <f t="shared" si="1140"/>
        <v/>
      </c>
      <c r="U610" s="220"/>
      <c r="V610" s="221" t="str">
        <f t="shared" si="1141"/>
        <v/>
      </c>
      <c r="W610" s="220"/>
      <c r="X610" s="221" t="str">
        <f t="shared" si="1142"/>
        <v/>
      </c>
      <c r="Y610" s="220"/>
      <c r="Z610" s="221" t="str">
        <f t="shared" si="1143"/>
        <v/>
      </c>
      <c r="AA610" s="220"/>
      <c r="AB610" s="221" t="str">
        <f t="shared" si="1144"/>
        <v/>
      </c>
      <c r="AC610" s="220"/>
      <c r="AD610" s="221" t="str">
        <f t="shared" si="1145"/>
        <v/>
      </c>
      <c r="AE610" s="220"/>
      <c r="AF610" s="221" t="str">
        <f t="shared" si="1146"/>
        <v/>
      </c>
      <c r="AG610" s="220"/>
      <c r="AH610" s="221" t="str">
        <f t="shared" si="1147"/>
        <v/>
      </c>
      <c r="AI610" s="220"/>
      <c r="AJ610" s="221" t="str">
        <f t="shared" si="1148"/>
        <v/>
      </c>
      <c r="AK610" s="220"/>
      <c r="AL610" s="221" t="str">
        <f t="shared" si="1149"/>
        <v/>
      </c>
      <c r="AM610" s="220"/>
      <c r="AN610" s="221" t="str">
        <f t="shared" si="1150"/>
        <v/>
      </c>
      <c r="AO610" s="220"/>
      <c r="AP610" s="221" t="str">
        <f t="shared" si="1151"/>
        <v/>
      </c>
      <c r="AQ610" s="231"/>
      <c r="AR610" s="232">
        <f t="shared" si="1152"/>
        <v>0</v>
      </c>
      <c r="AS610" s="233"/>
      <c r="AT610" s="231"/>
      <c r="AU610" s="232">
        <f t="shared" si="1153"/>
        <v>0</v>
      </c>
      <c r="AV610" s="233"/>
      <c r="AW610" s="231"/>
      <c r="AX610" s="232">
        <f t="shared" si="1154"/>
        <v>0</v>
      </c>
      <c r="AY610" s="233"/>
      <c r="AZ610" s="231"/>
      <c r="BA610" s="232">
        <f t="shared" si="1155"/>
        <v>0</v>
      </c>
      <c r="BB610" s="233"/>
      <c r="BC610" s="231"/>
      <c r="BD610" s="232">
        <f t="shared" si="1156"/>
        <v>0</v>
      </c>
      <c r="BE610" s="233"/>
      <c r="BF610" s="231"/>
      <c r="BG610" s="232">
        <f t="shared" si="1157"/>
        <v>0</v>
      </c>
      <c r="BH610" s="233"/>
      <c r="BI610" s="231"/>
      <c r="BJ610" s="232">
        <f t="shared" si="1158"/>
        <v>0</v>
      </c>
      <c r="BK610" s="233"/>
      <c r="BL610" s="231"/>
      <c r="BM610" s="232">
        <f t="shared" si="1159"/>
        <v>0</v>
      </c>
      <c r="BN610" s="233"/>
      <c r="BO610" s="231"/>
      <c r="BP610" s="232">
        <f t="shared" si="1160"/>
        <v>0</v>
      </c>
      <c r="BQ610" s="233"/>
      <c r="BR610" s="250"/>
      <c r="BS610" s="654"/>
    </row>
    <row r="611" spans="1:71" ht="15" customHeight="1" x14ac:dyDescent="0.3">
      <c r="A611" s="643" t="s">
        <v>27</v>
      </c>
      <c r="B611" s="645" t="s">
        <v>28</v>
      </c>
      <c r="C611" s="645" t="s">
        <v>154</v>
      </c>
      <c r="D611" s="645" t="s">
        <v>30</v>
      </c>
      <c r="E611" s="635" t="s">
        <v>31</v>
      </c>
      <c r="F611" s="652" t="s">
        <v>32</v>
      </c>
      <c r="G611" s="639" t="s">
        <v>33</v>
      </c>
      <c r="H611" s="641" t="s">
        <v>34</v>
      </c>
      <c r="I611" s="639" t="s">
        <v>33</v>
      </c>
      <c r="J611" s="641" t="s">
        <v>34</v>
      </c>
      <c r="K611" s="639" t="s">
        <v>33</v>
      </c>
      <c r="L611" s="641" t="s">
        <v>34</v>
      </c>
      <c r="M611" s="639" t="s">
        <v>33</v>
      </c>
      <c r="N611" s="641" t="s">
        <v>34</v>
      </c>
      <c r="O611" s="639" t="s">
        <v>33</v>
      </c>
      <c r="P611" s="641" t="s">
        <v>34</v>
      </c>
      <c r="Q611" s="639" t="s">
        <v>33</v>
      </c>
      <c r="R611" s="641" t="s">
        <v>34</v>
      </c>
      <c r="S611" s="639" t="s">
        <v>33</v>
      </c>
      <c r="T611" s="641" t="s">
        <v>34</v>
      </c>
      <c r="U611" s="639" t="s">
        <v>33</v>
      </c>
      <c r="V611" s="641" t="s">
        <v>34</v>
      </c>
      <c r="W611" s="639" t="s">
        <v>33</v>
      </c>
      <c r="X611" s="641" t="s">
        <v>34</v>
      </c>
      <c r="Y611" s="639" t="s">
        <v>33</v>
      </c>
      <c r="Z611" s="641" t="s">
        <v>34</v>
      </c>
      <c r="AA611" s="639" t="s">
        <v>33</v>
      </c>
      <c r="AB611" s="641" t="s">
        <v>34</v>
      </c>
      <c r="AC611" s="639" t="s">
        <v>33</v>
      </c>
      <c r="AD611" s="641" t="s">
        <v>34</v>
      </c>
      <c r="AE611" s="639" t="s">
        <v>33</v>
      </c>
      <c r="AF611" s="641" t="s">
        <v>34</v>
      </c>
      <c r="AG611" s="639" t="s">
        <v>33</v>
      </c>
      <c r="AH611" s="641" t="s">
        <v>34</v>
      </c>
      <c r="AI611" s="639" t="s">
        <v>33</v>
      </c>
      <c r="AJ611" s="641" t="s">
        <v>34</v>
      </c>
      <c r="AK611" s="639" t="s">
        <v>33</v>
      </c>
      <c r="AL611" s="641" t="s">
        <v>34</v>
      </c>
      <c r="AM611" s="639" t="s">
        <v>33</v>
      </c>
      <c r="AN611" s="641" t="s">
        <v>34</v>
      </c>
      <c r="AO611" s="639" t="s">
        <v>33</v>
      </c>
      <c r="AP611" s="641" t="s">
        <v>34</v>
      </c>
      <c r="AQ611" s="633" t="s">
        <v>33</v>
      </c>
      <c r="AR611" s="635" t="s">
        <v>35</v>
      </c>
      <c r="AS611" s="637" t="s">
        <v>34</v>
      </c>
      <c r="AT611" s="633" t="s">
        <v>33</v>
      </c>
      <c r="AU611" s="635" t="s">
        <v>35</v>
      </c>
      <c r="AV611" s="637" t="s">
        <v>34</v>
      </c>
      <c r="AW611" s="633" t="s">
        <v>33</v>
      </c>
      <c r="AX611" s="635" t="s">
        <v>35</v>
      </c>
      <c r="AY611" s="637" t="s">
        <v>34</v>
      </c>
      <c r="AZ611" s="633" t="s">
        <v>33</v>
      </c>
      <c r="BA611" s="635" t="s">
        <v>35</v>
      </c>
      <c r="BB611" s="637" t="s">
        <v>34</v>
      </c>
      <c r="BC611" s="633" t="s">
        <v>33</v>
      </c>
      <c r="BD611" s="635" t="s">
        <v>35</v>
      </c>
      <c r="BE611" s="637" t="s">
        <v>34</v>
      </c>
      <c r="BF611" s="633" t="s">
        <v>33</v>
      </c>
      <c r="BG611" s="635" t="s">
        <v>35</v>
      </c>
      <c r="BH611" s="637" t="s">
        <v>34</v>
      </c>
      <c r="BI611" s="633" t="s">
        <v>33</v>
      </c>
      <c r="BJ611" s="635" t="s">
        <v>35</v>
      </c>
      <c r="BK611" s="637" t="s">
        <v>34</v>
      </c>
      <c r="BL611" s="633" t="s">
        <v>33</v>
      </c>
      <c r="BM611" s="635" t="s">
        <v>35</v>
      </c>
      <c r="BN611" s="637" t="s">
        <v>34</v>
      </c>
      <c r="BO611" s="633" t="s">
        <v>33</v>
      </c>
      <c r="BP611" s="635" t="s">
        <v>35</v>
      </c>
      <c r="BQ611" s="637" t="s">
        <v>34</v>
      </c>
      <c r="BR611" s="610" t="s">
        <v>33</v>
      </c>
      <c r="BS611" s="612" t="s">
        <v>36</v>
      </c>
    </row>
    <row r="612" spans="1:71" ht="15" customHeight="1" x14ac:dyDescent="0.3">
      <c r="A612" s="644"/>
      <c r="B612" s="646"/>
      <c r="C612" s="646"/>
      <c r="D612" s="646"/>
      <c r="E612" s="636"/>
      <c r="F612" s="648"/>
      <c r="G612" s="640"/>
      <c r="H612" s="642"/>
      <c r="I612" s="640"/>
      <c r="J612" s="642"/>
      <c r="K612" s="640"/>
      <c r="L612" s="642"/>
      <c r="M612" s="640"/>
      <c r="N612" s="642"/>
      <c r="O612" s="640"/>
      <c r="P612" s="642"/>
      <c r="Q612" s="640"/>
      <c r="R612" s="642"/>
      <c r="S612" s="640"/>
      <c r="T612" s="642"/>
      <c r="U612" s="640"/>
      <c r="V612" s="642"/>
      <c r="W612" s="640"/>
      <c r="X612" s="642"/>
      <c r="Y612" s="640"/>
      <c r="Z612" s="642"/>
      <c r="AA612" s="640"/>
      <c r="AB612" s="642"/>
      <c r="AC612" s="640"/>
      <c r="AD612" s="642"/>
      <c r="AE612" s="640"/>
      <c r="AF612" s="642"/>
      <c r="AG612" s="640"/>
      <c r="AH612" s="642"/>
      <c r="AI612" s="640"/>
      <c r="AJ612" s="642"/>
      <c r="AK612" s="640"/>
      <c r="AL612" s="642"/>
      <c r="AM612" s="640"/>
      <c r="AN612" s="642"/>
      <c r="AO612" s="640"/>
      <c r="AP612" s="642"/>
      <c r="AQ612" s="634"/>
      <c r="AR612" s="636"/>
      <c r="AS612" s="638"/>
      <c r="AT612" s="634"/>
      <c r="AU612" s="636"/>
      <c r="AV612" s="638"/>
      <c r="AW612" s="634"/>
      <c r="AX612" s="636"/>
      <c r="AY612" s="638"/>
      <c r="AZ612" s="634"/>
      <c r="BA612" s="636"/>
      <c r="BB612" s="638"/>
      <c r="BC612" s="634"/>
      <c r="BD612" s="636"/>
      <c r="BE612" s="638"/>
      <c r="BF612" s="634"/>
      <c r="BG612" s="636"/>
      <c r="BH612" s="638"/>
      <c r="BI612" s="634"/>
      <c r="BJ612" s="636"/>
      <c r="BK612" s="638"/>
      <c r="BL612" s="634"/>
      <c r="BM612" s="636"/>
      <c r="BN612" s="638"/>
      <c r="BO612" s="634"/>
      <c r="BP612" s="636"/>
      <c r="BQ612" s="638"/>
      <c r="BR612" s="611"/>
      <c r="BS612" s="613"/>
    </row>
    <row r="613" spans="1:71" ht="15" customHeight="1" x14ac:dyDescent="0.3">
      <c r="A613" s="614" t="s">
        <v>240</v>
      </c>
      <c r="B613" s="617">
        <v>1109</v>
      </c>
      <c r="C613" s="649" t="s">
        <v>331</v>
      </c>
      <c r="D613" s="623" t="s">
        <v>241</v>
      </c>
      <c r="E613" s="626" t="s">
        <v>386</v>
      </c>
      <c r="F613" s="241" t="s">
        <v>41</v>
      </c>
      <c r="G613" s="208"/>
      <c r="H613" s="209" t="str">
        <f t="shared" ref="H613:H624" si="1161">IF(G613&gt;0,G613,"")</f>
        <v/>
      </c>
      <c r="I613" s="208"/>
      <c r="J613" s="209" t="str">
        <f t="shared" ref="J613:J624" si="1162">IF(I613&gt;0,I613,"")</f>
        <v/>
      </c>
      <c r="K613" s="208"/>
      <c r="L613" s="209" t="str">
        <f t="shared" ref="L613:L624" si="1163">IF(K613&gt;0,K613,"")</f>
        <v/>
      </c>
      <c r="M613" s="208"/>
      <c r="N613" s="209" t="str">
        <f t="shared" ref="N613:N624" si="1164">IF(M613&gt;0,M613,"")</f>
        <v/>
      </c>
      <c r="O613" s="208"/>
      <c r="P613" s="209" t="str">
        <f t="shared" ref="P613:P624" si="1165">IF(O613&gt;0,O613,"")</f>
        <v/>
      </c>
      <c r="Q613" s="208"/>
      <c r="R613" s="209" t="str">
        <f t="shared" ref="R613:R624" si="1166">IF(Q613&gt;0,Q613,"")</f>
        <v/>
      </c>
      <c r="S613" s="208"/>
      <c r="T613" s="209" t="str">
        <f t="shared" ref="T613:T624" si="1167">IF(S613&gt;0,S613,"")</f>
        <v/>
      </c>
      <c r="U613" s="208"/>
      <c r="V613" s="209" t="str">
        <f t="shared" ref="V613:V624" si="1168">IF(U613&gt;0,U613,"")</f>
        <v/>
      </c>
      <c r="W613" s="208"/>
      <c r="X613" s="209" t="str">
        <f t="shared" ref="X613:X624" si="1169">IF(W613&gt;0,W613,"")</f>
        <v/>
      </c>
      <c r="Y613" s="208"/>
      <c r="Z613" s="209" t="str">
        <f t="shared" ref="Z613:Z624" si="1170">IF(Y613&gt;0,Y613,"")</f>
        <v/>
      </c>
      <c r="AA613" s="208"/>
      <c r="AB613" s="209" t="str">
        <f t="shared" ref="AB613:AB624" si="1171">IF(AA613&gt;0,AA613,"")</f>
        <v/>
      </c>
      <c r="AC613" s="208"/>
      <c r="AD613" s="209" t="str">
        <f t="shared" ref="AD613:AD624" si="1172">IF(AC613&gt;0,AC613,"")</f>
        <v/>
      </c>
      <c r="AE613" s="208"/>
      <c r="AF613" s="209" t="str">
        <f t="shared" ref="AF613:AF624" si="1173">IF(AE613&gt;0,AE613,"")</f>
        <v/>
      </c>
      <c r="AG613" s="208"/>
      <c r="AH613" s="209" t="str">
        <f t="shared" ref="AH613:AH624" si="1174">IF(AG613&gt;0,AG613,"")</f>
        <v/>
      </c>
      <c r="AI613" s="208"/>
      <c r="AJ613" s="209" t="str">
        <f t="shared" ref="AJ613:AJ624" si="1175">IF(AI613&gt;0,AI613,"")</f>
        <v/>
      </c>
      <c r="AK613" s="208"/>
      <c r="AL613" s="209" t="str">
        <f t="shared" ref="AL613:AL624" si="1176">IF(AK613&gt;0,AK613,"")</f>
        <v/>
      </c>
      <c r="AM613" s="208"/>
      <c r="AN613" s="209" t="str">
        <f t="shared" ref="AN613:AN624" si="1177">IF(AM613&gt;0,AM613,"")</f>
        <v/>
      </c>
      <c r="AO613" s="208"/>
      <c r="AP613" s="209" t="str">
        <f t="shared" ref="AP613:AP624" si="1178">IF(AO613&gt;0,AO613,"")</f>
        <v/>
      </c>
      <c r="AQ613" s="229"/>
      <c r="AR613" s="225">
        <f t="shared" ref="AR613:AR624" si="1179">AQ613-AS613</f>
        <v>0</v>
      </c>
      <c r="AS613" s="226"/>
      <c r="AT613" s="229"/>
      <c r="AU613" s="225">
        <f t="shared" ref="AU613:AU624" si="1180">AT613-AV613</f>
        <v>0</v>
      </c>
      <c r="AV613" s="226"/>
      <c r="AW613" s="229"/>
      <c r="AX613" s="225">
        <f t="shared" ref="AX613:AX624" si="1181">AW613-AY613</f>
        <v>0</v>
      </c>
      <c r="AY613" s="226"/>
      <c r="AZ613" s="229"/>
      <c r="BA613" s="225">
        <f t="shared" ref="BA613:BA624" si="1182">AZ613-BB613</f>
        <v>0</v>
      </c>
      <c r="BB613" s="226"/>
      <c r="BC613" s="229"/>
      <c r="BD613" s="225">
        <f t="shared" ref="BD613:BD624" si="1183">BC613-BE613</f>
        <v>0</v>
      </c>
      <c r="BE613" s="226"/>
      <c r="BF613" s="229"/>
      <c r="BG613" s="225">
        <f t="shared" ref="BG613:BG624" si="1184">BF613-BH613</f>
        <v>0</v>
      </c>
      <c r="BH613" s="226"/>
      <c r="BI613" s="229"/>
      <c r="BJ613" s="225">
        <f t="shared" ref="BJ613:BJ624" si="1185">BI613-BK613</f>
        <v>0</v>
      </c>
      <c r="BK613" s="226"/>
      <c r="BL613" s="229"/>
      <c r="BM613" s="225">
        <f t="shared" ref="BM613:BM624" si="1186">BL613-BN613</f>
        <v>0</v>
      </c>
      <c r="BN613" s="226"/>
      <c r="BO613" s="229"/>
      <c r="BP613" s="225">
        <f t="shared" ref="BP613:BP624" si="1187">BO613-BQ613</f>
        <v>0</v>
      </c>
      <c r="BQ613" s="226"/>
      <c r="BR613" s="249"/>
      <c r="BS613" s="213" t="s">
        <v>42</v>
      </c>
    </row>
    <row r="614" spans="1:71" x14ac:dyDescent="0.3">
      <c r="A614" s="615"/>
      <c r="B614" s="618"/>
      <c r="C614" s="650"/>
      <c r="D614" s="624"/>
      <c r="E614" s="627"/>
      <c r="F614" s="242" t="s">
        <v>53</v>
      </c>
      <c r="G614" s="208"/>
      <c r="H614" s="214" t="str">
        <f t="shared" si="1161"/>
        <v/>
      </c>
      <c r="I614" s="208"/>
      <c r="J614" s="214" t="str">
        <f t="shared" si="1162"/>
        <v/>
      </c>
      <c r="K614" s="208"/>
      <c r="L614" s="214" t="str">
        <f t="shared" si="1163"/>
        <v/>
      </c>
      <c r="M614" s="208"/>
      <c r="N614" s="214" t="str">
        <f t="shared" si="1164"/>
        <v/>
      </c>
      <c r="O614" s="208"/>
      <c r="P614" s="214" t="str">
        <f t="shared" si="1165"/>
        <v/>
      </c>
      <c r="Q614" s="208"/>
      <c r="R614" s="214" t="str">
        <f t="shared" si="1166"/>
        <v/>
      </c>
      <c r="S614" s="208"/>
      <c r="T614" s="214" t="str">
        <f t="shared" si="1167"/>
        <v/>
      </c>
      <c r="U614" s="208"/>
      <c r="V614" s="214" t="str">
        <f t="shared" si="1168"/>
        <v/>
      </c>
      <c r="W614" s="208"/>
      <c r="X614" s="214" t="str">
        <f t="shared" si="1169"/>
        <v/>
      </c>
      <c r="Y614" s="208"/>
      <c r="Z614" s="214" t="str">
        <f t="shared" si="1170"/>
        <v/>
      </c>
      <c r="AA614" s="208"/>
      <c r="AB614" s="214" t="str">
        <f t="shared" si="1171"/>
        <v/>
      </c>
      <c r="AC614" s="208"/>
      <c r="AD614" s="214" t="str">
        <f t="shared" si="1172"/>
        <v/>
      </c>
      <c r="AE614" s="208"/>
      <c r="AF614" s="214" t="str">
        <f t="shared" si="1173"/>
        <v/>
      </c>
      <c r="AG614" s="208"/>
      <c r="AH614" s="214" t="str">
        <f t="shared" si="1174"/>
        <v/>
      </c>
      <c r="AI614" s="208"/>
      <c r="AJ614" s="214" t="str">
        <f t="shared" si="1175"/>
        <v/>
      </c>
      <c r="AK614" s="208"/>
      <c r="AL614" s="214" t="str">
        <f t="shared" si="1176"/>
        <v/>
      </c>
      <c r="AM614" s="208">
        <v>110000</v>
      </c>
      <c r="AN614" s="214">
        <f t="shared" si="1177"/>
        <v>110000</v>
      </c>
      <c r="AO614" s="208"/>
      <c r="AP614" s="214" t="str">
        <f t="shared" si="1178"/>
        <v/>
      </c>
      <c r="AQ614" s="229"/>
      <c r="AR614" s="227">
        <f t="shared" si="1179"/>
        <v>0</v>
      </c>
      <c r="AS614" s="228"/>
      <c r="AT614" s="229"/>
      <c r="AU614" s="227">
        <f t="shared" si="1180"/>
        <v>0</v>
      </c>
      <c r="AV614" s="228"/>
      <c r="AW614" s="229"/>
      <c r="AX614" s="227">
        <f t="shared" si="1181"/>
        <v>0</v>
      </c>
      <c r="AY614" s="228"/>
      <c r="AZ614" s="229"/>
      <c r="BA614" s="227">
        <f t="shared" si="1182"/>
        <v>0</v>
      </c>
      <c r="BB614" s="228"/>
      <c r="BC614" s="229"/>
      <c r="BD614" s="227">
        <f t="shared" si="1183"/>
        <v>0</v>
      </c>
      <c r="BE614" s="228"/>
      <c r="BF614" s="229"/>
      <c r="BG614" s="227">
        <f t="shared" si="1184"/>
        <v>0</v>
      </c>
      <c r="BH614" s="228"/>
      <c r="BI614" s="229"/>
      <c r="BJ614" s="227">
        <f t="shared" si="1185"/>
        <v>0</v>
      </c>
      <c r="BK614" s="228"/>
      <c r="BL614" s="229"/>
      <c r="BM614" s="227">
        <f t="shared" si="1186"/>
        <v>0</v>
      </c>
      <c r="BN614" s="228"/>
      <c r="BO614" s="229"/>
      <c r="BP614" s="227">
        <f t="shared" si="1187"/>
        <v>0</v>
      </c>
      <c r="BQ614" s="228"/>
      <c r="BR614" s="249"/>
      <c r="BS614" s="629">
        <f>SUM(AQ613:AQ624,AT613:AT624,AW613:AW624,AZ613:AZ624,BC613:BC624,BR613:BR624)+SUM(AO613:AO624,AM613:AM624,AK613:AK624,AI613:AI624,AG613:AG624,AE613:AE624,AC613:AC624,AA613:AA624,Y613:Y624,W613:W624,U613:U624,S613:S624,Q611,Q613:Q624,O613:O624,M613:M624,K613:K624,I613:I624,G613:G624,Q611)</f>
        <v>6313513</v>
      </c>
    </row>
    <row r="615" spans="1:71" x14ac:dyDescent="0.3">
      <c r="A615" s="615"/>
      <c r="B615" s="618"/>
      <c r="C615" s="650"/>
      <c r="D615" s="624"/>
      <c r="E615" s="627"/>
      <c r="F615" s="242" t="s">
        <v>54</v>
      </c>
      <c r="G615" s="208"/>
      <c r="H615" s="214" t="str">
        <f t="shared" si="1161"/>
        <v/>
      </c>
      <c r="I615" s="208"/>
      <c r="J615" s="214" t="str">
        <f t="shared" si="1162"/>
        <v/>
      </c>
      <c r="K615" s="208"/>
      <c r="L615" s="214" t="str">
        <f t="shared" si="1163"/>
        <v/>
      </c>
      <c r="M615" s="208"/>
      <c r="N615" s="214" t="str">
        <f t="shared" si="1164"/>
        <v/>
      </c>
      <c r="O615" s="208"/>
      <c r="P615" s="214" t="str">
        <f t="shared" si="1165"/>
        <v/>
      </c>
      <c r="Q615" s="208"/>
      <c r="R615" s="214" t="str">
        <f t="shared" si="1166"/>
        <v/>
      </c>
      <c r="S615" s="208"/>
      <c r="T615" s="214" t="str">
        <f t="shared" si="1167"/>
        <v/>
      </c>
      <c r="U615" s="208"/>
      <c r="V615" s="214" t="str">
        <f t="shared" si="1168"/>
        <v/>
      </c>
      <c r="W615" s="208"/>
      <c r="X615" s="214" t="str">
        <f t="shared" si="1169"/>
        <v/>
      </c>
      <c r="Y615" s="208"/>
      <c r="Z615" s="214" t="str">
        <f t="shared" si="1170"/>
        <v/>
      </c>
      <c r="AA615" s="208"/>
      <c r="AB615" s="214" t="str">
        <f t="shared" si="1171"/>
        <v/>
      </c>
      <c r="AC615" s="208"/>
      <c r="AD615" s="214" t="str">
        <f t="shared" si="1172"/>
        <v/>
      </c>
      <c r="AE615" s="208"/>
      <c r="AF615" s="214" t="str">
        <f t="shared" si="1173"/>
        <v/>
      </c>
      <c r="AG615" s="208"/>
      <c r="AH615" s="214" t="str">
        <f t="shared" si="1174"/>
        <v/>
      </c>
      <c r="AI615" s="208"/>
      <c r="AJ615" s="214" t="str">
        <f t="shared" si="1175"/>
        <v/>
      </c>
      <c r="AK615" s="208"/>
      <c r="AL615" s="214" t="str">
        <f t="shared" si="1176"/>
        <v/>
      </c>
      <c r="AM615" s="208"/>
      <c r="AN615" s="214" t="str">
        <f t="shared" si="1177"/>
        <v/>
      </c>
      <c r="AO615" s="208">
        <v>423513</v>
      </c>
      <c r="AP615" s="214">
        <f t="shared" si="1178"/>
        <v>423513</v>
      </c>
      <c r="AQ615" s="229"/>
      <c r="AR615" s="227">
        <f t="shared" si="1179"/>
        <v>0</v>
      </c>
      <c r="AS615" s="228"/>
      <c r="AT615" s="229"/>
      <c r="AU615" s="227">
        <f t="shared" si="1180"/>
        <v>0</v>
      </c>
      <c r="AV615" s="228"/>
      <c r="AW615" s="229"/>
      <c r="AX615" s="227">
        <f t="shared" si="1181"/>
        <v>0</v>
      </c>
      <c r="AY615" s="228"/>
      <c r="AZ615" s="229"/>
      <c r="BA615" s="227">
        <f t="shared" si="1182"/>
        <v>0</v>
      </c>
      <c r="BB615" s="228"/>
      <c r="BC615" s="229"/>
      <c r="BD615" s="227">
        <f t="shared" si="1183"/>
        <v>0</v>
      </c>
      <c r="BE615" s="228"/>
      <c r="BF615" s="229"/>
      <c r="BG615" s="227">
        <f t="shared" si="1184"/>
        <v>0</v>
      </c>
      <c r="BH615" s="228"/>
      <c r="BI615" s="229"/>
      <c r="BJ615" s="227">
        <f t="shared" si="1185"/>
        <v>0</v>
      </c>
      <c r="BK615" s="228"/>
      <c r="BL615" s="229"/>
      <c r="BM615" s="227">
        <f t="shared" si="1186"/>
        <v>0</v>
      </c>
      <c r="BN615" s="228"/>
      <c r="BO615" s="229"/>
      <c r="BP615" s="227">
        <f t="shared" si="1187"/>
        <v>0</v>
      </c>
      <c r="BQ615" s="228"/>
      <c r="BR615" s="249"/>
      <c r="BS615" s="629"/>
    </row>
    <row r="616" spans="1:71" x14ac:dyDescent="0.3">
      <c r="A616" s="615"/>
      <c r="B616" s="618"/>
      <c r="C616" s="650"/>
      <c r="D616" s="624"/>
      <c r="E616" s="627"/>
      <c r="F616" s="242" t="s">
        <v>55</v>
      </c>
      <c r="G616" s="208"/>
      <c r="H616" s="217" t="str">
        <f t="shared" si="1161"/>
        <v/>
      </c>
      <c r="I616" s="208"/>
      <c r="J616" s="217" t="str">
        <f t="shared" si="1162"/>
        <v/>
      </c>
      <c r="K616" s="208"/>
      <c r="L616" s="217" t="str">
        <f t="shared" si="1163"/>
        <v/>
      </c>
      <c r="M616" s="208"/>
      <c r="N616" s="217" t="str">
        <f t="shared" si="1164"/>
        <v/>
      </c>
      <c r="O616" s="208"/>
      <c r="P616" s="217" t="str">
        <f t="shared" si="1165"/>
        <v/>
      </c>
      <c r="Q616" s="208"/>
      <c r="R616" s="217" t="str">
        <f t="shared" si="1166"/>
        <v/>
      </c>
      <c r="S616" s="208"/>
      <c r="T616" s="217" t="str">
        <f t="shared" si="1167"/>
        <v/>
      </c>
      <c r="U616" s="208"/>
      <c r="V616" s="217" t="str">
        <f t="shared" si="1168"/>
        <v/>
      </c>
      <c r="W616" s="208"/>
      <c r="X616" s="217" t="str">
        <f t="shared" si="1169"/>
        <v/>
      </c>
      <c r="Y616" s="208"/>
      <c r="Z616" s="217" t="str">
        <f t="shared" si="1170"/>
        <v/>
      </c>
      <c r="AA616" s="208"/>
      <c r="AB616" s="217" t="str">
        <f t="shared" si="1171"/>
        <v/>
      </c>
      <c r="AC616" s="208"/>
      <c r="AD616" s="217" t="str">
        <f t="shared" si="1172"/>
        <v/>
      </c>
      <c r="AE616" s="208"/>
      <c r="AF616" s="217" t="str">
        <f t="shared" si="1173"/>
        <v/>
      </c>
      <c r="AG616" s="208"/>
      <c r="AH616" s="217" t="str">
        <f t="shared" si="1174"/>
        <v/>
      </c>
      <c r="AI616" s="208"/>
      <c r="AJ616" s="217" t="str">
        <f t="shared" si="1175"/>
        <v/>
      </c>
      <c r="AK616" s="208"/>
      <c r="AL616" s="217" t="str">
        <f t="shared" si="1176"/>
        <v/>
      </c>
      <c r="AM616" s="208"/>
      <c r="AN616" s="217" t="str">
        <f t="shared" si="1177"/>
        <v/>
      </c>
      <c r="AO616" s="208"/>
      <c r="AP616" s="217" t="str">
        <f t="shared" si="1178"/>
        <v/>
      </c>
      <c r="AQ616" s="229"/>
      <c r="AR616" s="227">
        <f t="shared" si="1179"/>
        <v>0</v>
      </c>
      <c r="AS616" s="228"/>
      <c r="AT616" s="229"/>
      <c r="AU616" s="227">
        <f t="shared" si="1180"/>
        <v>0</v>
      </c>
      <c r="AV616" s="228"/>
      <c r="AW616" s="229">
        <v>800000</v>
      </c>
      <c r="AX616" s="227">
        <f t="shared" si="1181"/>
        <v>0</v>
      </c>
      <c r="AY616" s="228">
        <v>800000</v>
      </c>
      <c r="AZ616" s="229"/>
      <c r="BA616" s="227">
        <f t="shared" si="1182"/>
        <v>0</v>
      </c>
      <c r="BB616" s="228"/>
      <c r="BC616" s="229"/>
      <c r="BD616" s="227">
        <f t="shared" si="1183"/>
        <v>0</v>
      </c>
      <c r="BE616" s="228"/>
      <c r="BF616" s="229"/>
      <c r="BG616" s="227">
        <f t="shared" si="1184"/>
        <v>0</v>
      </c>
      <c r="BH616" s="228"/>
      <c r="BI616" s="229"/>
      <c r="BJ616" s="227">
        <f t="shared" si="1185"/>
        <v>0</v>
      </c>
      <c r="BK616" s="228"/>
      <c r="BL616" s="229"/>
      <c r="BM616" s="227">
        <f t="shared" si="1186"/>
        <v>0</v>
      </c>
      <c r="BN616" s="228"/>
      <c r="BO616" s="229"/>
      <c r="BP616" s="227">
        <f t="shared" si="1187"/>
        <v>0</v>
      </c>
      <c r="BQ616" s="228"/>
      <c r="BR616" s="249"/>
      <c r="BS616" s="218" t="s">
        <v>43</v>
      </c>
    </row>
    <row r="617" spans="1:71" x14ac:dyDescent="0.3">
      <c r="A617" s="615"/>
      <c r="B617" s="618"/>
      <c r="C617" s="650"/>
      <c r="D617" s="624"/>
      <c r="E617" s="627"/>
      <c r="F617" s="242" t="s">
        <v>56</v>
      </c>
      <c r="G617" s="208"/>
      <c r="H617" s="217" t="str">
        <f t="shared" si="1161"/>
        <v/>
      </c>
      <c r="I617" s="208"/>
      <c r="J617" s="217" t="str">
        <f t="shared" si="1162"/>
        <v/>
      </c>
      <c r="K617" s="208"/>
      <c r="L617" s="217" t="str">
        <f t="shared" si="1163"/>
        <v/>
      </c>
      <c r="M617" s="208"/>
      <c r="N617" s="217" t="str">
        <f t="shared" si="1164"/>
        <v/>
      </c>
      <c r="O617" s="208"/>
      <c r="P617" s="217" t="str">
        <f t="shared" si="1165"/>
        <v/>
      </c>
      <c r="Q617" s="208"/>
      <c r="R617" s="217" t="str">
        <f t="shared" si="1166"/>
        <v/>
      </c>
      <c r="S617" s="208"/>
      <c r="T617" s="217" t="str">
        <f t="shared" si="1167"/>
        <v/>
      </c>
      <c r="U617" s="208"/>
      <c r="V617" s="217" t="str">
        <f t="shared" si="1168"/>
        <v/>
      </c>
      <c r="W617" s="208"/>
      <c r="X617" s="217" t="str">
        <f t="shared" si="1169"/>
        <v/>
      </c>
      <c r="Y617" s="208"/>
      <c r="Z617" s="217" t="str">
        <f t="shared" si="1170"/>
        <v/>
      </c>
      <c r="AA617" s="208"/>
      <c r="AB617" s="217" t="str">
        <f t="shared" si="1171"/>
        <v/>
      </c>
      <c r="AC617" s="208"/>
      <c r="AD617" s="217" t="str">
        <f t="shared" si="1172"/>
        <v/>
      </c>
      <c r="AE617" s="208"/>
      <c r="AF617" s="217" t="str">
        <f t="shared" si="1173"/>
        <v/>
      </c>
      <c r="AG617" s="208"/>
      <c r="AH617" s="217" t="str">
        <f t="shared" si="1174"/>
        <v/>
      </c>
      <c r="AI617" s="208"/>
      <c r="AJ617" s="217" t="str">
        <f t="shared" si="1175"/>
        <v/>
      </c>
      <c r="AK617" s="208"/>
      <c r="AL617" s="217" t="str">
        <f t="shared" si="1176"/>
        <v/>
      </c>
      <c r="AM617" s="208"/>
      <c r="AN617" s="217" t="str">
        <f t="shared" si="1177"/>
        <v/>
      </c>
      <c r="AO617" s="208"/>
      <c r="AP617" s="217" t="str">
        <f t="shared" si="1178"/>
        <v/>
      </c>
      <c r="AQ617" s="229"/>
      <c r="AR617" s="227">
        <f t="shared" si="1179"/>
        <v>0</v>
      </c>
      <c r="AS617" s="228"/>
      <c r="AT617" s="229"/>
      <c r="AU617" s="227">
        <f t="shared" si="1180"/>
        <v>0</v>
      </c>
      <c r="AV617" s="228"/>
      <c r="AW617" s="229"/>
      <c r="AX617" s="227">
        <f t="shared" si="1181"/>
        <v>0</v>
      </c>
      <c r="AY617" s="228"/>
      <c r="AZ617" s="229"/>
      <c r="BA617" s="227">
        <f t="shared" si="1182"/>
        <v>0</v>
      </c>
      <c r="BB617" s="228"/>
      <c r="BC617" s="229">
        <v>750000</v>
      </c>
      <c r="BD617" s="227">
        <f t="shared" si="1183"/>
        <v>750000</v>
      </c>
      <c r="BE617" s="228"/>
      <c r="BF617" s="229"/>
      <c r="BG617" s="227">
        <f t="shared" si="1184"/>
        <v>0</v>
      </c>
      <c r="BH617" s="228"/>
      <c r="BI617" s="229"/>
      <c r="BJ617" s="227">
        <f t="shared" si="1185"/>
        <v>0</v>
      </c>
      <c r="BK617" s="228"/>
      <c r="BL617" s="229"/>
      <c r="BM617" s="227">
        <f t="shared" si="1186"/>
        <v>0</v>
      </c>
      <c r="BN617" s="228"/>
      <c r="BO617" s="229"/>
      <c r="BP617" s="227">
        <f t="shared" si="1187"/>
        <v>0</v>
      </c>
      <c r="BQ617" s="228"/>
      <c r="BR617" s="249"/>
      <c r="BS617" s="629">
        <f>SUM(AR613:AR624,AU613:AU624,AX613:AX624,BA613:BA624,BD613:BD624)</f>
        <v>3750000</v>
      </c>
    </row>
    <row r="618" spans="1:71" x14ac:dyDescent="0.3">
      <c r="A618" s="615"/>
      <c r="B618" s="618"/>
      <c r="C618" s="650"/>
      <c r="D618" s="624"/>
      <c r="E618" s="627"/>
      <c r="F618" s="242" t="s">
        <v>57</v>
      </c>
      <c r="G618" s="208"/>
      <c r="H618" s="214" t="str">
        <f t="shared" si="1161"/>
        <v/>
      </c>
      <c r="I618" s="208"/>
      <c r="J618" s="214" t="str">
        <f t="shared" si="1162"/>
        <v/>
      </c>
      <c r="K618" s="208"/>
      <c r="L618" s="214" t="str">
        <f t="shared" si="1163"/>
        <v/>
      </c>
      <c r="M618" s="208"/>
      <c r="N618" s="214" t="str">
        <f t="shared" si="1164"/>
        <v/>
      </c>
      <c r="O618" s="208"/>
      <c r="P618" s="214" t="str">
        <f t="shared" si="1165"/>
        <v/>
      </c>
      <c r="Q618" s="208"/>
      <c r="R618" s="214" t="str">
        <f t="shared" si="1166"/>
        <v/>
      </c>
      <c r="S618" s="208"/>
      <c r="T618" s="214" t="str">
        <f t="shared" si="1167"/>
        <v/>
      </c>
      <c r="U618" s="208"/>
      <c r="V618" s="214" t="str">
        <f t="shared" si="1168"/>
        <v/>
      </c>
      <c r="W618" s="208">
        <v>1230000</v>
      </c>
      <c r="X618" s="214">
        <f t="shared" si="1169"/>
        <v>1230000</v>
      </c>
      <c r="Y618" s="208"/>
      <c r="Z618" s="214" t="str">
        <f t="shared" si="1170"/>
        <v/>
      </c>
      <c r="AA618" s="208"/>
      <c r="AB618" s="214" t="str">
        <f t="shared" si="1171"/>
        <v/>
      </c>
      <c r="AC618" s="208"/>
      <c r="AD618" s="214" t="str">
        <f t="shared" si="1172"/>
        <v/>
      </c>
      <c r="AE618" s="208"/>
      <c r="AF618" s="214" t="str">
        <f t="shared" si="1173"/>
        <v/>
      </c>
      <c r="AG618" s="208"/>
      <c r="AH618" s="214" t="str">
        <f t="shared" si="1174"/>
        <v/>
      </c>
      <c r="AI618" s="208"/>
      <c r="AJ618" s="214" t="str">
        <f t="shared" si="1175"/>
        <v/>
      </c>
      <c r="AK618" s="208"/>
      <c r="AL618" s="214" t="str">
        <f t="shared" si="1176"/>
        <v/>
      </c>
      <c r="AM618" s="208"/>
      <c r="AN618" s="214" t="str">
        <f t="shared" si="1177"/>
        <v/>
      </c>
      <c r="AO618" s="208"/>
      <c r="AP618" s="214" t="str">
        <f t="shared" si="1178"/>
        <v/>
      </c>
      <c r="AQ618" s="229"/>
      <c r="AR618" s="227">
        <f t="shared" si="1179"/>
        <v>0</v>
      </c>
      <c r="AS618" s="228"/>
      <c r="AT618" s="229"/>
      <c r="AU618" s="227">
        <f t="shared" si="1180"/>
        <v>0</v>
      </c>
      <c r="AV618" s="228"/>
      <c r="AW618" s="229"/>
      <c r="AX618" s="227">
        <f t="shared" si="1181"/>
        <v>0</v>
      </c>
      <c r="AY618" s="228"/>
      <c r="AZ618" s="229"/>
      <c r="BA618" s="227">
        <f t="shared" si="1182"/>
        <v>0</v>
      </c>
      <c r="BB618" s="228"/>
      <c r="BC618" s="229">
        <v>3000000</v>
      </c>
      <c r="BD618" s="227">
        <f t="shared" si="1183"/>
        <v>3000000</v>
      </c>
      <c r="BE618" s="228"/>
      <c r="BF618" s="229"/>
      <c r="BG618" s="227">
        <f t="shared" si="1184"/>
        <v>0</v>
      </c>
      <c r="BH618" s="228"/>
      <c r="BI618" s="229"/>
      <c r="BJ618" s="227">
        <f t="shared" si="1185"/>
        <v>0</v>
      </c>
      <c r="BK618" s="228"/>
      <c r="BL618" s="229"/>
      <c r="BM618" s="227">
        <f t="shared" si="1186"/>
        <v>0</v>
      </c>
      <c r="BN618" s="228"/>
      <c r="BO618" s="229"/>
      <c r="BP618" s="227">
        <f t="shared" si="1187"/>
        <v>0</v>
      </c>
      <c r="BQ618" s="228"/>
      <c r="BR618" s="249"/>
      <c r="BS618" s="630"/>
    </row>
    <row r="619" spans="1:71" x14ac:dyDescent="0.3">
      <c r="A619" s="615"/>
      <c r="B619" s="618"/>
      <c r="C619" s="650"/>
      <c r="D619" s="624"/>
      <c r="E619" s="627"/>
      <c r="F619" s="242" t="s">
        <v>58</v>
      </c>
      <c r="G619" s="208"/>
      <c r="H619" s="214" t="str">
        <f t="shared" si="1161"/>
        <v/>
      </c>
      <c r="I619" s="208"/>
      <c r="J619" s="214" t="str">
        <f t="shared" si="1162"/>
        <v/>
      </c>
      <c r="K619" s="208"/>
      <c r="L619" s="214" t="str">
        <f t="shared" si="1163"/>
        <v/>
      </c>
      <c r="M619" s="208"/>
      <c r="N619" s="214" t="str">
        <f t="shared" si="1164"/>
        <v/>
      </c>
      <c r="O619" s="208"/>
      <c r="P619" s="214" t="str">
        <f t="shared" si="1165"/>
        <v/>
      </c>
      <c r="Q619" s="208"/>
      <c r="R619" s="214" t="str">
        <f t="shared" si="1166"/>
        <v/>
      </c>
      <c r="S619" s="208"/>
      <c r="T619" s="214" t="str">
        <f t="shared" si="1167"/>
        <v/>
      </c>
      <c r="U619" s="208"/>
      <c r="V619" s="214" t="str">
        <f t="shared" si="1168"/>
        <v/>
      </c>
      <c r="W619" s="208"/>
      <c r="X619" s="214" t="str">
        <f t="shared" si="1169"/>
        <v/>
      </c>
      <c r="Y619" s="208"/>
      <c r="Z619" s="214" t="str">
        <f t="shared" si="1170"/>
        <v/>
      </c>
      <c r="AA619" s="208"/>
      <c r="AB619" s="214" t="str">
        <f t="shared" si="1171"/>
        <v/>
      </c>
      <c r="AC619" s="208"/>
      <c r="AD619" s="214" t="str">
        <f t="shared" si="1172"/>
        <v/>
      </c>
      <c r="AE619" s="208"/>
      <c r="AF619" s="214" t="str">
        <f t="shared" si="1173"/>
        <v/>
      </c>
      <c r="AG619" s="208"/>
      <c r="AH619" s="214" t="str">
        <f t="shared" si="1174"/>
        <v/>
      </c>
      <c r="AI619" s="208"/>
      <c r="AJ619" s="214" t="str">
        <f t="shared" si="1175"/>
        <v/>
      </c>
      <c r="AK619" s="208"/>
      <c r="AL619" s="214" t="str">
        <f t="shared" si="1176"/>
        <v/>
      </c>
      <c r="AM619" s="208"/>
      <c r="AN619" s="214" t="str">
        <f t="shared" si="1177"/>
        <v/>
      </c>
      <c r="AO619" s="208"/>
      <c r="AP619" s="214" t="str">
        <f t="shared" si="1178"/>
        <v/>
      </c>
      <c r="AQ619" s="229"/>
      <c r="AR619" s="227">
        <f t="shared" si="1179"/>
        <v>0</v>
      </c>
      <c r="AS619" s="228"/>
      <c r="AT619" s="229"/>
      <c r="AU619" s="227">
        <f t="shared" si="1180"/>
        <v>0</v>
      </c>
      <c r="AV619" s="228"/>
      <c r="AW619" s="229"/>
      <c r="AX619" s="227">
        <f t="shared" si="1181"/>
        <v>0</v>
      </c>
      <c r="AY619" s="228"/>
      <c r="AZ619" s="229"/>
      <c r="BA619" s="227">
        <f t="shared" si="1182"/>
        <v>0</v>
      </c>
      <c r="BB619" s="228"/>
      <c r="BC619" s="229"/>
      <c r="BD619" s="227">
        <f t="shared" si="1183"/>
        <v>0</v>
      </c>
      <c r="BE619" s="228"/>
      <c r="BF619" s="229"/>
      <c r="BG619" s="227">
        <f t="shared" si="1184"/>
        <v>0</v>
      </c>
      <c r="BH619" s="228"/>
      <c r="BI619" s="229"/>
      <c r="BJ619" s="227">
        <f t="shared" si="1185"/>
        <v>0</v>
      </c>
      <c r="BK619" s="228"/>
      <c r="BL619" s="229"/>
      <c r="BM619" s="227">
        <f t="shared" si="1186"/>
        <v>0</v>
      </c>
      <c r="BN619" s="228"/>
      <c r="BO619" s="229"/>
      <c r="BP619" s="227">
        <f t="shared" si="1187"/>
        <v>0</v>
      </c>
      <c r="BQ619" s="228"/>
      <c r="BR619" s="249"/>
      <c r="BS619" s="218" t="s">
        <v>44</v>
      </c>
    </row>
    <row r="620" spans="1:71" x14ac:dyDescent="0.3">
      <c r="A620" s="615"/>
      <c r="B620" s="618"/>
      <c r="C620" s="650"/>
      <c r="D620" s="624"/>
      <c r="E620" s="627"/>
      <c r="F620" s="242" t="s">
        <v>59</v>
      </c>
      <c r="G620" s="208"/>
      <c r="H620" s="214" t="str">
        <f t="shared" si="1161"/>
        <v/>
      </c>
      <c r="I620" s="208"/>
      <c r="J620" s="214" t="str">
        <f t="shared" si="1162"/>
        <v/>
      </c>
      <c r="K620" s="208"/>
      <c r="L620" s="214" t="str">
        <f t="shared" si="1163"/>
        <v/>
      </c>
      <c r="M620" s="208"/>
      <c r="N620" s="214" t="str">
        <f t="shared" si="1164"/>
        <v/>
      </c>
      <c r="O620" s="208"/>
      <c r="P620" s="214" t="str">
        <f t="shared" si="1165"/>
        <v/>
      </c>
      <c r="Q620" s="208"/>
      <c r="R620" s="214" t="str">
        <f t="shared" si="1166"/>
        <v/>
      </c>
      <c r="S620" s="208"/>
      <c r="T620" s="214" t="str">
        <f t="shared" si="1167"/>
        <v/>
      </c>
      <c r="U620" s="208"/>
      <c r="V620" s="214" t="str">
        <f t="shared" si="1168"/>
        <v/>
      </c>
      <c r="W620" s="208"/>
      <c r="X620" s="214" t="str">
        <f t="shared" si="1169"/>
        <v/>
      </c>
      <c r="Y620" s="208"/>
      <c r="Z620" s="214" t="str">
        <f t="shared" si="1170"/>
        <v/>
      </c>
      <c r="AA620" s="208"/>
      <c r="AB620" s="214" t="str">
        <f t="shared" si="1171"/>
        <v/>
      </c>
      <c r="AC620" s="208"/>
      <c r="AD620" s="214" t="str">
        <f t="shared" si="1172"/>
        <v/>
      </c>
      <c r="AE620" s="208"/>
      <c r="AF620" s="214" t="str">
        <f t="shared" si="1173"/>
        <v/>
      </c>
      <c r="AG620" s="208"/>
      <c r="AH620" s="214" t="str">
        <f t="shared" si="1174"/>
        <v/>
      </c>
      <c r="AI620" s="208"/>
      <c r="AJ620" s="214" t="str">
        <f t="shared" si="1175"/>
        <v/>
      </c>
      <c r="AK620" s="208"/>
      <c r="AL620" s="214" t="str">
        <f t="shared" si="1176"/>
        <v/>
      </c>
      <c r="AM620" s="208"/>
      <c r="AN620" s="214" t="str">
        <f t="shared" si="1177"/>
        <v/>
      </c>
      <c r="AO620" s="208"/>
      <c r="AP620" s="214" t="str">
        <f t="shared" si="1178"/>
        <v/>
      </c>
      <c r="AQ620" s="229"/>
      <c r="AR620" s="227">
        <f t="shared" si="1179"/>
        <v>0</v>
      </c>
      <c r="AS620" s="228"/>
      <c r="AT620" s="229"/>
      <c r="AU620" s="227">
        <f t="shared" si="1180"/>
        <v>0</v>
      </c>
      <c r="AV620" s="228"/>
      <c r="AW620" s="229"/>
      <c r="AX620" s="227">
        <f t="shared" si="1181"/>
        <v>0</v>
      </c>
      <c r="AY620" s="228"/>
      <c r="AZ620" s="229"/>
      <c r="BA620" s="227">
        <f t="shared" si="1182"/>
        <v>0</v>
      </c>
      <c r="BB620" s="228"/>
      <c r="BC620" s="229"/>
      <c r="BD620" s="227">
        <f t="shared" si="1183"/>
        <v>0</v>
      </c>
      <c r="BE620" s="228"/>
      <c r="BF620" s="229"/>
      <c r="BG620" s="227">
        <f t="shared" si="1184"/>
        <v>0</v>
      </c>
      <c r="BH620" s="228"/>
      <c r="BI620" s="229"/>
      <c r="BJ620" s="227">
        <f t="shared" si="1185"/>
        <v>0</v>
      </c>
      <c r="BK620" s="228"/>
      <c r="BL620" s="229"/>
      <c r="BM620" s="227">
        <f t="shared" si="1186"/>
        <v>0</v>
      </c>
      <c r="BN620" s="228"/>
      <c r="BO620" s="229"/>
      <c r="BP620" s="227">
        <f t="shared" si="1187"/>
        <v>0</v>
      </c>
      <c r="BQ620" s="228"/>
      <c r="BR620" s="249"/>
      <c r="BS620" s="629">
        <f>SUM(AS613:AS624,AV613:AV624,AY613:AY624,BB613:BB624,BE613:BE624)+SUM(AP613:AP624,AN613:AN624,AL613:AL624,AJ613:AJ624,AH613:AH624,AF613:AF624,AD613:AD624,AB613:AB624,Z613:Z624,X613:X624,V613:V624,T613:T624,R613:R624,P613:P624,N613:N624,L613:L624,J613:J624,H613:H624)</f>
        <v>2563513</v>
      </c>
    </row>
    <row r="621" spans="1:71" x14ac:dyDescent="0.3">
      <c r="A621" s="615"/>
      <c r="B621" s="618"/>
      <c r="C621" s="650"/>
      <c r="D621" s="624"/>
      <c r="E621" s="627"/>
      <c r="F621" s="242" t="s">
        <v>60</v>
      </c>
      <c r="G621" s="208"/>
      <c r="H621" s="214" t="str">
        <f t="shared" si="1161"/>
        <v/>
      </c>
      <c r="I621" s="208"/>
      <c r="J621" s="214" t="str">
        <f t="shared" si="1162"/>
        <v/>
      </c>
      <c r="K621" s="208"/>
      <c r="L621" s="214" t="str">
        <f t="shared" si="1163"/>
        <v/>
      </c>
      <c r="M621" s="208"/>
      <c r="N621" s="214" t="str">
        <f t="shared" si="1164"/>
        <v/>
      </c>
      <c r="O621" s="208"/>
      <c r="P621" s="214" t="str">
        <f t="shared" si="1165"/>
        <v/>
      </c>
      <c r="Q621" s="208"/>
      <c r="R621" s="214" t="str">
        <f t="shared" si="1166"/>
        <v/>
      </c>
      <c r="S621" s="208"/>
      <c r="T621" s="214" t="str">
        <f t="shared" si="1167"/>
        <v/>
      </c>
      <c r="U621" s="208"/>
      <c r="V621" s="214" t="str">
        <f t="shared" si="1168"/>
        <v/>
      </c>
      <c r="W621" s="208"/>
      <c r="X621" s="214" t="str">
        <f t="shared" si="1169"/>
        <v/>
      </c>
      <c r="Y621" s="208"/>
      <c r="Z621" s="214" t="str">
        <f t="shared" si="1170"/>
        <v/>
      </c>
      <c r="AA621" s="208"/>
      <c r="AB621" s="214" t="str">
        <f t="shared" si="1171"/>
        <v/>
      </c>
      <c r="AC621" s="208"/>
      <c r="AD621" s="214" t="str">
        <f t="shared" si="1172"/>
        <v/>
      </c>
      <c r="AE621" s="208"/>
      <c r="AF621" s="214" t="str">
        <f t="shared" si="1173"/>
        <v/>
      </c>
      <c r="AG621" s="208"/>
      <c r="AH621" s="214" t="str">
        <f t="shared" si="1174"/>
        <v/>
      </c>
      <c r="AI621" s="208"/>
      <c r="AJ621" s="214" t="str">
        <f t="shared" si="1175"/>
        <v/>
      </c>
      <c r="AK621" s="208"/>
      <c r="AL621" s="214" t="str">
        <f t="shared" si="1176"/>
        <v/>
      </c>
      <c r="AM621" s="208"/>
      <c r="AN621" s="214" t="str">
        <f t="shared" si="1177"/>
        <v/>
      </c>
      <c r="AO621" s="208"/>
      <c r="AP621" s="214" t="str">
        <f t="shared" si="1178"/>
        <v/>
      </c>
      <c r="AQ621" s="229"/>
      <c r="AR621" s="227">
        <f t="shared" si="1179"/>
        <v>0</v>
      </c>
      <c r="AS621" s="228"/>
      <c r="AT621" s="229"/>
      <c r="AU621" s="227">
        <f t="shared" si="1180"/>
        <v>0</v>
      </c>
      <c r="AV621" s="228"/>
      <c r="AW621" s="229"/>
      <c r="AX621" s="227">
        <f t="shared" si="1181"/>
        <v>0</v>
      </c>
      <c r="AY621" s="228"/>
      <c r="AZ621" s="229"/>
      <c r="BA621" s="227">
        <f t="shared" si="1182"/>
        <v>0</v>
      </c>
      <c r="BB621" s="228"/>
      <c r="BC621" s="229"/>
      <c r="BD621" s="227">
        <f t="shared" si="1183"/>
        <v>0</v>
      </c>
      <c r="BE621" s="228"/>
      <c r="BF621" s="229"/>
      <c r="BG621" s="227">
        <f t="shared" si="1184"/>
        <v>0</v>
      </c>
      <c r="BH621" s="228"/>
      <c r="BI621" s="229"/>
      <c r="BJ621" s="227">
        <f t="shared" si="1185"/>
        <v>0</v>
      </c>
      <c r="BK621" s="228"/>
      <c r="BL621" s="229"/>
      <c r="BM621" s="227">
        <f t="shared" si="1186"/>
        <v>0</v>
      </c>
      <c r="BN621" s="228"/>
      <c r="BO621" s="229"/>
      <c r="BP621" s="227">
        <f t="shared" si="1187"/>
        <v>0</v>
      </c>
      <c r="BQ621" s="228"/>
      <c r="BR621" s="249"/>
      <c r="BS621" s="629"/>
    </row>
    <row r="622" spans="1:71" x14ac:dyDescent="0.3">
      <c r="A622" s="615"/>
      <c r="B622" s="618"/>
      <c r="C622" s="650"/>
      <c r="D622" s="624"/>
      <c r="E622" s="627"/>
      <c r="F622" s="242" t="s">
        <v>61</v>
      </c>
      <c r="G622" s="208"/>
      <c r="H622" s="217" t="str">
        <f t="shared" si="1161"/>
        <v/>
      </c>
      <c r="I622" s="208"/>
      <c r="J622" s="217" t="str">
        <f t="shared" si="1162"/>
        <v/>
      </c>
      <c r="K622" s="208"/>
      <c r="L622" s="217" t="str">
        <f t="shared" si="1163"/>
        <v/>
      </c>
      <c r="M622" s="208"/>
      <c r="N622" s="217" t="str">
        <f t="shared" si="1164"/>
        <v/>
      </c>
      <c r="O622" s="208"/>
      <c r="P622" s="217" t="str">
        <f t="shared" si="1165"/>
        <v/>
      </c>
      <c r="Q622" s="208"/>
      <c r="R622" s="217" t="str">
        <f t="shared" si="1166"/>
        <v/>
      </c>
      <c r="S622" s="208"/>
      <c r="T622" s="217" t="str">
        <f t="shared" si="1167"/>
        <v/>
      </c>
      <c r="U622" s="208"/>
      <c r="V622" s="217" t="str">
        <f t="shared" si="1168"/>
        <v/>
      </c>
      <c r="W622" s="208"/>
      <c r="X622" s="217" t="str">
        <f t="shared" si="1169"/>
        <v/>
      </c>
      <c r="Y622" s="208"/>
      <c r="Z622" s="217" t="str">
        <f t="shared" si="1170"/>
        <v/>
      </c>
      <c r="AA622" s="208"/>
      <c r="AB622" s="217" t="str">
        <f t="shared" si="1171"/>
        <v/>
      </c>
      <c r="AC622" s="208"/>
      <c r="AD622" s="217" t="str">
        <f t="shared" si="1172"/>
        <v/>
      </c>
      <c r="AE622" s="208"/>
      <c r="AF622" s="217" t="str">
        <f t="shared" si="1173"/>
        <v/>
      </c>
      <c r="AG622" s="208"/>
      <c r="AH622" s="217" t="str">
        <f t="shared" si="1174"/>
        <v/>
      </c>
      <c r="AI622" s="208"/>
      <c r="AJ622" s="217" t="str">
        <f t="shared" si="1175"/>
        <v/>
      </c>
      <c r="AK622" s="208"/>
      <c r="AL622" s="217" t="str">
        <f t="shared" si="1176"/>
        <v/>
      </c>
      <c r="AM622" s="208"/>
      <c r="AN622" s="217" t="str">
        <f t="shared" si="1177"/>
        <v/>
      </c>
      <c r="AO622" s="208"/>
      <c r="AP622" s="217" t="str">
        <f t="shared" si="1178"/>
        <v/>
      </c>
      <c r="AQ622" s="229"/>
      <c r="AR622" s="227">
        <f t="shared" si="1179"/>
        <v>0</v>
      </c>
      <c r="AS622" s="228"/>
      <c r="AT622" s="229"/>
      <c r="AU622" s="227">
        <f t="shared" si="1180"/>
        <v>0</v>
      </c>
      <c r="AV622" s="228"/>
      <c r="AW622" s="229"/>
      <c r="AX622" s="227">
        <f t="shared" si="1181"/>
        <v>0</v>
      </c>
      <c r="AY622" s="228"/>
      <c r="AZ622" s="229"/>
      <c r="BA622" s="227">
        <f t="shared" si="1182"/>
        <v>0</v>
      </c>
      <c r="BB622" s="228"/>
      <c r="BC622" s="229"/>
      <c r="BD622" s="227">
        <f t="shared" si="1183"/>
        <v>0</v>
      </c>
      <c r="BE622" s="228"/>
      <c r="BF622" s="229"/>
      <c r="BG622" s="227">
        <f t="shared" si="1184"/>
        <v>0</v>
      </c>
      <c r="BH622" s="228"/>
      <c r="BI622" s="229"/>
      <c r="BJ622" s="227">
        <f t="shared" si="1185"/>
        <v>0</v>
      </c>
      <c r="BK622" s="228"/>
      <c r="BL622" s="229"/>
      <c r="BM622" s="227">
        <f t="shared" si="1186"/>
        <v>0</v>
      </c>
      <c r="BN622" s="228"/>
      <c r="BO622" s="229"/>
      <c r="BP622" s="227">
        <f t="shared" si="1187"/>
        <v>0</v>
      </c>
      <c r="BQ622" s="228"/>
      <c r="BR622" s="249"/>
      <c r="BS622" s="218" t="s">
        <v>62</v>
      </c>
    </row>
    <row r="623" spans="1:71" x14ac:dyDescent="0.3">
      <c r="A623" s="615"/>
      <c r="B623" s="618"/>
      <c r="C623" s="650"/>
      <c r="D623" s="624"/>
      <c r="E623" s="627"/>
      <c r="F623" s="242" t="s">
        <v>63</v>
      </c>
      <c r="G623" s="208"/>
      <c r="H623" s="214" t="str">
        <f t="shared" si="1161"/>
        <v/>
      </c>
      <c r="I623" s="208"/>
      <c r="J623" s="214" t="str">
        <f t="shared" si="1162"/>
        <v/>
      </c>
      <c r="K623" s="208"/>
      <c r="L623" s="214" t="str">
        <f t="shared" si="1163"/>
        <v/>
      </c>
      <c r="M623" s="208"/>
      <c r="N623" s="214" t="str">
        <f t="shared" si="1164"/>
        <v/>
      </c>
      <c r="O623" s="208"/>
      <c r="P623" s="214" t="str">
        <f t="shared" si="1165"/>
        <v/>
      </c>
      <c r="Q623" s="208"/>
      <c r="R623" s="214" t="str">
        <f t="shared" si="1166"/>
        <v/>
      </c>
      <c r="S623" s="208"/>
      <c r="T623" s="214" t="str">
        <f t="shared" si="1167"/>
        <v/>
      </c>
      <c r="U623" s="208"/>
      <c r="V623" s="214" t="str">
        <f t="shared" si="1168"/>
        <v/>
      </c>
      <c r="W623" s="208"/>
      <c r="X623" s="214" t="str">
        <f t="shared" si="1169"/>
        <v/>
      </c>
      <c r="Y623" s="208"/>
      <c r="Z623" s="214" t="str">
        <f t="shared" si="1170"/>
        <v/>
      </c>
      <c r="AA623" s="208"/>
      <c r="AB623" s="214" t="str">
        <f t="shared" si="1171"/>
        <v/>
      </c>
      <c r="AC623" s="208"/>
      <c r="AD623" s="214" t="str">
        <f t="shared" si="1172"/>
        <v/>
      </c>
      <c r="AE623" s="208"/>
      <c r="AF623" s="214" t="str">
        <f t="shared" si="1173"/>
        <v/>
      </c>
      <c r="AG623" s="208"/>
      <c r="AH623" s="214" t="str">
        <f t="shared" si="1174"/>
        <v/>
      </c>
      <c r="AI623" s="208"/>
      <c r="AJ623" s="214" t="str">
        <f t="shared" si="1175"/>
        <v/>
      </c>
      <c r="AK623" s="208"/>
      <c r="AL623" s="214" t="str">
        <f t="shared" si="1176"/>
        <v/>
      </c>
      <c r="AM623" s="208"/>
      <c r="AN623" s="214" t="str">
        <f t="shared" si="1177"/>
        <v/>
      </c>
      <c r="AO623" s="208"/>
      <c r="AP623" s="214" t="str">
        <f t="shared" si="1178"/>
        <v/>
      </c>
      <c r="AQ623" s="229"/>
      <c r="AR623" s="227">
        <f t="shared" si="1179"/>
        <v>0</v>
      </c>
      <c r="AS623" s="228"/>
      <c r="AT623" s="229"/>
      <c r="AU623" s="227">
        <f t="shared" si="1180"/>
        <v>0</v>
      </c>
      <c r="AV623" s="228"/>
      <c r="AW623" s="229"/>
      <c r="AX623" s="227">
        <f t="shared" si="1181"/>
        <v>0</v>
      </c>
      <c r="AY623" s="228"/>
      <c r="AZ623" s="229"/>
      <c r="BA623" s="227">
        <f t="shared" si="1182"/>
        <v>0</v>
      </c>
      <c r="BB623" s="228"/>
      <c r="BC623" s="229"/>
      <c r="BD623" s="227">
        <f t="shared" si="1183"/>
        <v>0</v>
      </c>
      <c r="BE623" s="228"/>
      <c r="BF623" s="229"/>
      <c r="BG623" s="227">
        <f t="shared" si="1184"/>
        <v>0</v>
      </c>
      <c r="BH623" s="228"/>
      <c r="BI623" s="229"/>
      <c r="BJ623" s="227">
        <f t="shared" si="1185"/>
        <v>0</v>
      </c>
      <c r="BK623" s="228"/>
      <c r="BL623" s="229"/>
      <c r="BM623" s="227">
        <f t="shared" si="1186"/>
        <v>0</v>
      </c>
      <c r="BN623" s="228"/>
      <c r="BO623" s="229"/>
      <c r="BP623" s="227">
        <f t="shared" si="1187"/>
        <v>0</v>
      </c>
      <c r="BQ623" s="228"/>
      <c r="BR623" s="249"/>
      <c r="BS623" s="653">
        <f>BS620/BS614</f>
        <v>0.40603591059367422</v>
      </c>
    </row>
    <row r="624" spans="1:71" ht="15" thickBot="1" x14ac:dyDescent="0.35">
      <c r="A624" s="616"/>
      <c r="B624" s="619"/>
      <c r="C624" s="651"/>
      <c r="D624" s="625"/>
      <c r="E624" s="628"/>
      <c r="F624" s="243" t="s">
        <v>64</v>
      </c>
      <c r="G624" s="220"/>
      <c r="H624" s="221" t="str">
        <f t="shared" si="1161"/>
        <v/>
      </c>
      <c r="I624" s="220"/>
      <c r="J624" s="221" t="str">
        <f t="shared" si="1162"/>
        <v/>
      </c>
      <c r="K624" s="220"/>
      <c r="L624" s="221" t="str">
        <f t="shared" si="1163"/>
        <v/>
      </c>
      <c r="M624" s="220"/>
      <c r="N624" s="221" t="str">
        <f t="shared" si="1164"/>
        <v/>
      </c>
      <c r="O624" s="220"/>
      <c r="P624" s="221" t="str">
        <f t="shared" si="1165"/>
        <v/>
      </c>
      <c r="Q624" s="220"/>
      <c r="R624" s="221" t="str">
        <f t="shared" si="1166"/>
        <v/>
      </c>
      <c r="S624" s="220"/>
      <c r="T624" s="221" t="str">
        <f t="shared" si="1167"/>
        <v/>
      </c>
      <c r="U624" s="220"/>
      <c r="V624" s="221" t="str">
        <f t="shared" si="1168"/>
        <v/>
      </c>
      <c r="W624" s="220"/>
      <c r="X624" s="221" t="str">
        <f t="shared" si="1169"/>
        <v/>
      </c>
      <c r="Y624" s="220"/>
      <c r="Z624" s="221" t="str">
        <f t="shared" si="1170"/>
        <v/>
      </c>
      <c r="AA624" s="220"/>
      <c r="AB624" s="221" t="str">
        <f t="shared" si="1171"/>
        <v/>
      </c>
      <c r="AC624" s="220"/>
      <c r="AD624" s="221" t="str">
        <f t="shared" si="1172"/>
        <v/>
      </c>
      <c r="AE624" s="220"/>
      <c r="AF624" s="221" t="str">
        <f t="shared" si="1173"/>
        <v/>
      </c>
      <c r="AG624" s="220"/>
      <c r="AH624" s="221" t="str">
        <f t="shared" si="1174"/>
        <v/>
      </c>
      <c r="AI624" s="220"/>
      <c r="AJ624" s="221" t="str">
        <f t="shared" si="1175"/>
        <v/>
      </c>
      <c r="AK624" s="220"/>
      <c r="AL624" s="221" t="str">
        <f t="shared" si="1176"/>
        <v/>
      </c>
      <c r="AM624" s="220"/>
      <c r="AN624" s="221" t="str">
        <f t="shared" si="1177"/>
        <v/>
      </c>
      <c r="AO624" s="220"/>
      <c r="AP624" s="221" t="str">
        <f t="shared" si="1178"/>
        <v/>
      </c>
      <c r="AQ624" s="231"/>
      <c r="AR624" s="232">
        <f t="shared" si="1179"/>
        <v>0</v>
      </c>
      <c r="AS624" s="233"/>
      <c r="AT624" s="231"/>
      <c r="AU624" s="232">
        <f t="shared" si="1180"/>
        <v>0</v>
      </c>
      <c r="AV624" s="233"/>
      <c r="AW624" s="231"/>
      <c r="AX624" s="232">
        <f t="shared" si="1181"/>
        <v>0</v>
      </c>
      <c r="AY624" s="233"/>
      <c r="AZ624" s="231"/>
      <c r="BA624" s="232">
        <f t="shared" si="1182"/>
        <v>0</v>
      </c>
      <c r="BB624" s="233"/>
      <c r="BC624" s="231"/>
      <c r="BD624" s="232">
        <f t="shared" si="1183"/>
        <v>0</v>
      </c>
      <c r="BE624" s="233"/>
      <c r="BF624" s="231"/>
      <c r="BG624" s="232">
        <f t="shared" si="1184"/>
        <v>0</v>
      </c>
      <c r="BH624" s="233"/>
      <c r="BI624" s="231"/>
      <c r="BJ624" s="232">
        <f t="shared" si="1185"/>
        <v>0</v>
      </c>
      <c r="BK624" s="233"/>
      <c r="BL624" s="231"/>
      <c r="BM624" s="232">
        <f t="shared" si="1186"/>
        <v>0</v>
      </c>
      <c r="BN624" s="233"/>
      <c r="BO624" s="231"/>
      <c r="BP624" s="232">
        <f t="shared" si="1187"/>
        <v>0</v>
      </c>
      <c r="BQ624" s="233"/>
      <c r="BR624" s="250"/>
      <c r="BS624" s="654"/>
    </row>
    <row r="625" spans="1:71" ht="15" customHeight="1" x14ac:dyDescent="0.3">
      <c r="A625" s="643" t="s">
        <v>27</v>
      </c>
      <c r="B625" s="645" t="s">
        <v>28</v>
      </c>
      <c r="C625" s="645" t="s">
        <v>154</v>
      </c>
      <c r="D625" s="645" t="s">
        <v>30</v>
      </c>
      <c r="E625" s="635" t="s">
        <v>31</v>
      </c>
      <c r="F625" s="652" t="s">
        <v>32</v>
      </c>
      <c r="G625" s="639" t="s">
        <v>33</v>
      </c>
      <c r="H625" s="641" t="s">
        <v>34</v>
      </c>
      <c r="I625" s="639" t="s">
        <v>33</v>
      </c>
      <c r="J625" s="641" t="s">
        <v>34</v>
      </c>
      <c r="K625" s="639" t="s">
        <v>33</v>
      </c>
      <c r="L625" s="641" t="s">
        <v>34</v>
      </c>
      <c r="M625" s="639" t="s">
        <v>33</v>
      </c>
      <c r="N625" s="641" t="s">
        <v>34</v>
      </c>
      <c r="O625" s="639" t="s">
        <v>33</v>
      </c>
      <c r="P625" s="641" t="s">
        <v>34</v>
      </c>
      <c r="Q625" s="639" t="s">
        <v>33</v>
      </c>
      <c r="R625" s="641" t="s">
        <v>34</v>
      </c>
      <c r="S625" s="639" t="s">
        <v>33</v>
      </c>
      <c r="T625" s="641" t="s">
        <v>34</v>
      </c>
      <c r="U625" s="639" t="s">
        <v>33</v>
      </c>
      <c r="V625" s="641" t="s">
        <v>34</v>
      </c>
      <c r="W625" s="639" t="s">
        <v>33</v>
      </c>
      <c r="X625" s="641" t="s">
        <v>34</v>
      </c>
      <c r="Y625" s="639" t="s">
        <v>33</v>
      </c>
      <c r="Z625" s="641" t="s">
        <v>34</v>
      </c>
      <c r="AA625" s="639" t="s">
        <v>33</v>
      </c>
      <c r="AB625" s="641" t="s">
        <v>34</v>
      </c>
      <c r="AC625" s="639" t="s">
        <v>33</v>
      </c>
      <c r="AD625" s="641" t="s">
        <v>34</v>
      </c>
      <c r="AE625" s="639" t="s">
        <v>33</v>
      </c>
      <c r="AF625" s="641" t="s">
        <v>34</v>
      </c>
      <c r="AG625" s="639" t="s">
        <v>33</v>
      </c>
      <c r="AH625" s="641" t="s">
        <v>34</v>
      </c>
      <c r="AI625" s="639" t="s">
        <v>33</v>
      </c>
      <c r="AJ625" s="641" t="s">
        <v>34</v>
      </c>
      <c r="AK625" s="639" t="s">
        <v>33</v>
      </c>
      <c r="AL625" s="641" t="s">
        <v>34</v>
      </c>
      <c r="AM625" s="639" t="s">
        <v>33</v>
      </c>
      <c r="AN625" s="641" t="s">
        <v>34</v>
      </c>
      <c r="AO625" s="639" t="s">
        <v>33</v>
      </c>
      <c r="AP625" s="641" t="s">
        <v>34</v>
      </c>
      <c r="AQ625" s="633" t="s">
        <v>33</v>
      </c>
      <c r="AR625" s="635" t="s">
        <v>35</v>
      </c>
      <c r="AS625" s="637" t="s">
        <v>34</v>
      </c>
      <c r="AT625" s="633" t="s">
        <v>33</v>
      </c>
      <c r="AU625" s="635" t="s">
        <v>35</v>
      </c>
      <c r="AV625" s="637" t="s">
        <v>34</v>
      </c>
      <c r="AW625" s="633" t="s">
        <v>33</v>
      </c>
      <c r="AX625" s="635" t="s">
        <v>35</v>
      </c>
      <c r="AY625" s="637" t="s">
        <v>34</v>
      </c>
      <c r="AZ625" s="633" t="s">
        <v>33</v>
      </c>
      <c r="BA625" s="635" t="s">
        <v>35</v>
      </c>
      <c r="BB625" s="637" t="s">
        <v>34</v>
      </c>
      <c r="BC625" s="633" t="s">
        <v>33</v>
      </c>
      <c r="BD625" s="635" t="s">
        <v>35</v>
      </c>
      <c r="BE625" s="637" t="s">
        <v>34</v>
      </c>
      <c r="BF625" s="633" t="s">
        <v>33</v>
      </c>
      <c r="BG625" s="635" t="s">
        <v>35</v>
      </c>
      <c r="BH625" s="637" t="s">
        <v>34</v>
      </c>
      <c r="BI625" s="633" t="s">
        <v>33</v>
      </c>
      <c r="BJ625" s="635" t="s">
        <v>35</v>
      </c>
      <c r="BK625" s="637" t="s">
        <v>34</v>
      </c>
      <c r="BL625" s="633" t="s">
        <v>33</v>
      </c>
      <c r="BM625" s="635" t="s">
        <v>35</v>
      </c>
      <c r="BN625" s="637" t="s">
        <v>34</v>
      </c>
      <c r="BO625" s="633" t="s">
        <v>33</v>
      </c>
      <c r="BP625" s="635" t="s">
        <v>35</v>
      </c>
      <c r="BQ625" s="637" t="s">
        <v>34</v>
      </c>
      <c r="BR625" s="610" t="s">
        <v>33</v>
      </c>
      <c r="BS625" s="612" t="s">
        <v>36</v>
      </c>
    </row>
    <row r="626" spans="1:71" ht="15" customHeight="1" x14ac:dyDescent="0.3">
      <c r="A626" s="644"/>
      <c r="B626" s="646"/>
      <c r="C626" s="646"/>
      <c r="D626" s="646"/>
      <c r="E626" s="636"/>
      <c r="F626" s="648"/>
      <c r="G626" s="640"/>
      <c r="H626" s="642"/>
      <c r="I626" s="640"/>
      <c r="J626" s="642"/>
      <c r="K626" s="640"/>
      <c r="L626" s="642"/>
      <c r="M626" s="640"/>
      <c r="N626" s="642"/>
      <c r="O626" s="640"/>
      <c r="P626" s="642"/>
      <c r="Q626" s="640"/>
      <c r="R626" s="642"/>
      <c r="S626" s="640"/>
      <c r="T626" s="642"/>
      <c r="U626" s="640"/>
      <c r="V626" s="642"/>
      <c r="W626" s="640"/>
      <c r="X626" s="642"/>
      <c r="Y626" s="640"/>
      <c r="Z626" s="642"/>
      <c r="AA626" s="640"/>
      <c r="AB626" s="642"/>
      <c r="AC626" s="640"/>
      <c r="AD626" s="642"/>
      <c r="AE626" s="640"/>
      <c r="AF626" s="642"/>
      <c r="AG626" s="640"/>
      <c r="AH626" s="642"/>
      <c r="AI626" s="640"/>
      <c r="AJ626" s="642"/>
      <c r="AK626" s="640"/>
      <c r="AL626" s="642"/>
      <c r="AM626" s="640"/>
      <c r="AN626" s="642"/>
      <c r="AO626" s="640"/>
      <c r="AP626" s="642"/>
      <c r="AQ626" s="634"/>
      <c r="AR626" s="636"/>
      <c r="AS626" s="638"/>
      <c r="AT626" s="634"/>
      <c r="AU626" s="636"/>
      <c r="AV626" s="638"/>
      <c r="AW626" s="634"/>
      <c r="AX626" s="636"/>
      <c r="AY626" s="638"/>
      <c r="AZ626" s="634"/>
      <c r="BA626" s="636"/>
      <c r="BB626" s="638"/>
      <c r="BC626" s="634"/>
      <c r="BD626" s="636"/>
      <c r="BE626" s="638"/>
      <c r="BF626" s="634"/>
      <c r="BG626" s="636"/>
      <c r="BH626" s="638"/>
      <c r="BI626" s="634"/>
      <c r="BJ626" s="636"/>
      <c r="BK626" s="638"/>
      <c r="BL626" s="634"/>
      <c r="BM626" s="636"/>
      <c r="BN626" s="638"/>
      <c r="BO626" s="634"/>
      <c r="BP626" s="636"/>
      <c r="BQ626" s="638"/>
      <c r="BR626" s="611"/>
      <c r="BS626" s="613"/>
    </row>
    <row r="627" spans="1:71" ht="15" customHeight="1" x14ac:dyDescent="0.3">
      <c r="A627" s="614" t="s">
        <v>242</v>
      </c>
      <c r="B627" s="617">
        <v>1606</v>
      </c>
      <c r="C627" s="620" t="s">
        <v>377</v>
      </c>
      <c r="D627" s="623" t="s">
        <v>243</v>
      </c>
      <c r="E627" s="626" t="s">
        <v>51</v>
      </c>
      <c r="F627" s="241" t="s">
        <v>41</v>
      </c>
      <c r="G627" s="208"/>
      <c r="H627" s="209" t="str">
        <f t="shared" ref="H627:H638" si="1188">IF(G627&gt;0,G627,"")</f>
        <v/>
      </c>
      <c r="I627" s="208"/>
      <c r="J627" s="209" t="str">
        <f t="shared" ref="J627:J638" si="1189">IF(I627&gt;0,I627,"")</f>
        <v/>
      </c>
      <c r="K627" s="208"/>
      <c r="L627" s="209" t="str">
        <f t="shared" ref="L627:L638" si="1190">IF(K627&gt;0,K627,"")</f>
        <v/>
      </c>
      <c r="M627" s="208"/>
      <c r="N627" s="209" t="str">
        <f t="shared" ref="N627:N638" si="1191">IF(M627&gt;0,M627,"")</f>
        <v/>
      </c>
      <c r="O627" s="208"/>
      <c r="P627" s="209" t="str">
        <f t="shared" ref="P627:P638" si="1192">IF(O627&gt;0,O627,"")</f>
        <v/>
      </c>
      <c r="Q627" s="208"/>
      <c r="R627" s="209" t="str">
        <f t="shared" ref="R627:R638" si="1193">IF(Q627&gt;0,Q627,"")</f>
        <v/>
      </c>
      <c r="S627" s="208"/>
      <c r="T627" s="209" t="str">
        <f t="shared" ref="T627:T638" si="1194">IF(S627&gt;0,S627,"")</f>
        <v/>
      </c>
      <c r="U627" s="208"/>
      <c r="V627" s="209" t="str">
        <f t="shared" ref="V627:V638" si="1195">IF(U627&gt;0,U627,"")</f>
        <v/>
      </c>
      <c r="W627" s="208"/>
      <c r="X627" s="209" t="str">
        <f t="shared" ref="X627:X638" si="1196">IF(W627&gt;0,W627,"")</f>
        <v/>
      </c>
      <c r="Y627" s="208"/>
      <c r="Z627" s="209" t="str">
        <f t="shared" ref="Z627:Z638" si="1197">IF(Y627&gt;0,Y627,"")</f>
        <v/>
      </c>
      <c r="AA627" s="208"/>
      <c r="AB627" s="209" t="str">
        <f t="shared" ref="AB627:AB638" si="1198">IF(AA627&gt;0,AA627,"")</f>
        <v/>
      </c>
      <c r="AC627" s="208"/>
      <c r="AD627" s="209" t="str">
        <f t="shared" ref="AD627:AD638" si="1199">IF(AC627&gt;0,AC627,"")</f>
        <v/>
      </c>
      <c r="AE627" s="208"/>
      <c r="AF627" s="209" t="str">
        <f t="shared" ref="AF627:AF638" si="1200">IF(AE627&gt;0,AE627,"")</f>
        <v/>
      </c>
      <c r="AG627" s="208"/>
      <c r="AH627" s="209" t="str">
        <f t="shared" ref="AH627:AH638" si="1201">IF(AG627&gt;0,AG627,"")</f>
        <v/>
      </c>
      <c r="AI627" s="208"/>
      <c r="AJ627" s="209" t="str">
        <f t="shared" ref="AJ627:AJ638" si="1202">IF(AI627&gt;0,AI627,"")</f>
        <v/>
      </c>
      <c r="AK627" s="208"/>
      <c r="AL627" s="209" t="str">
        <f t="shared" ref="AL627:AL638" si="1203">IF(AK627&gt;0,AK627,"")</f>
        <v/>
      </c>
      <c r="AM627" s="208"/>
      <c r="AN627" s="209" t="str">
        <f t="shared" ref="AN627:AN638" si="1204">IF(AM627&gt;0,AM627,"")</f>
        <v/>
      </c>
      <c r="AO627" s="208"/>
      <c r="AP627" s="209" t="str">
        <f t="shared" ref="AP627:AP638" si="1205">IF(AO627&gt;0,AO627,"")</f>
        <v/>
      </c>
      <c r="AQ627" s="229"/>
      <c r="AR627" s="225">
        <f t="shared" ref="AR627:AR638" si="1206">AQ627-AS627</f>
        <v>0</v>
      </c>
      <c r="AS627" s="226"/>
      <c r="AT627" s="229"/>
      <c r="AU627" s="225">
        <f t="shared" ref="AU627:AU638" si="1207">AT627-AV627</f>
        <v>0</v>
      </c>
      <c r="AV627" s="226"/>
      <c r="AW627" s="229"/>
      <c r="AX627" s="225">
        <f t="shared" ref="AX627:AX638" si="1208">AW627-AY627</f>
        <v>0</v>
      </c>
      <c r="AY627" s="226"/>
      <c r="AZ627" s="229"/>
      <c r="BA627" s="225">
        <f t="shared" ref="BA627:BA638" si="1209">AZ627-BB627</f>
        <v>0</v>
      </c>
      <c r="BB627" s="226"/>
      <c r="BC627" s="229"/>
      <c r="BD627" s="225">
        <f t="shared" ref="BD627:BD638" si="1210">BC627-BE627</f>
        <v>0</v>
      </c>
      <c r="BE627" s="226"/>
      <c r="BF627" s="229"/>
      <c r="BG627" s="225">
        <f t="shared" ref="BG627:BG638" si="1211">BF627-BH627</f>
        <v>0</v>
      </c>
      <c r="BH627" s="226"/>
      <c r="BI627" s="229"/>
      <c r="BJ627" s="225">
        <f t="shared" ref="BJ627:BJ638" si="1212">BI627-BK627</f>
        <v>0</v>
      </c>
      <c r="BK627" s="226"/>
      <c r="BL627" s="229"/>
      <c r="BM627" s="225">
        <f t="shared" ref="BM627:BM638" si="1213">BL627-BN627</f>
        <v>0</v>
      </c>
      <c r="BN627" s="226"/>
      <c r="BO627" s="229"/>
      <c r="BP627" s="225">
        <f t="shared" ref="BP627:BP638" si="1214">BO627-BQ627</f>
        <v>0</v>
      </c>
      <c r="BQ627" s="226"/>
      <c r="BR627" s="249"/>
      <c r="BS627" s="213" t="s">
        <v>42</v>
      </c>
    </row>
    <row r="628" spans="1:71" x14ac:dyDescent="0.3">
      <c r="A628" s="615"/>
      <c r="B628" s="618"/>
      <c r="C628" s="621"/>
      <c r="D628" s="624"/>
      <c r="E628" s="627"/>
      <c r="F628" s="242" t="s">
        <v>53</v>
      </c>
      <c r="G628" s="208"/>
      <c r="H628" s="214" t="str">
        <f t="shared" si="1188"/>
        <v/>
      </c>
      <c r="I628" s="208"/>
      <c r="J628" s="214" t="str">
        <f t="shared" si="1189"/>
        <v/>
      </c>
      <c r="K628" s="208"/>
      <c r="L628" s="214" t="str">
        <f t="shared" si="1190"/>
        <v/>
      </c>
      <c r="M628" s="208"/>
      <c r="N628" s="214" t="str">
        <f t="shared" si="1191"/>
        <v/>
      </c>
      <c r="O628" s="208"/>
      <c r="P628" s="214" t="str">
        <f t="shared" si="1192"/>
        <v/>
      </c>
      <c r="Q628" s="208"/>
      <c r="R628" s="214" t="str">
        <f t="shared" si="1193"/>
        <v/>
      </c>
      <c r="S628" s="208"/>
      <c r="T628" s="214" t="str">
        <f t="shared" si="1194"/>
        <v/>
      </c>
      <c r="U628" s="208"/>
      <c r="V628" s="214" t="str">
        <f t="shared" si="1195"/>
        <v/>
      </c>
      <c r="W628" s="208"/>
      <c r="X628" s="214" t="str">
        <f t="shared" si="1196"/>
        <v/>
      </c>
      <c r="Y628" s="208"/>
      <c r="Z628" s="214" t="str">
        <f t="shared" si="1197"/>
        <v/>
      </c>
      <c r="AA628" s="208"/>
      <c r="AB628" s="214" t="str">
        <f t="shared" si="1198"/>
        <v/>
      </c>
      <c r="AC628" s="208"/>
      <c r="AD628" s="214" t="str">
        <f t="shared" si="1199"/>
        <v/>
      </c>
      <c r="AE628" s="208"/>
      <c r="AF628" s="214" t="str">
        <f t="shared" si="1200"/>
        <v/>
      </c>
      <c r="AG628" s="208"/>
      <c r="AH628" s="214" t="str">
        <f t="shared" si="1201"/>
        <v/>
      </c>
      <c r="AI628" s="208"/>
      <c r="AJ628" s="214" t="str">
        <f t="shared" si="1202"/>
        <v/>
      </c>
      <c r="AK628" s="208"/>
      <c r="AL628" s="214" t="str">
        <f t="shared" si="1203"/>
        <v/>
      </c>
      <c r="AM628" s="208"/>
      <c r="AN628" s="214" t="str">
        <f t="shared" si="1204"/>
        <v/>
      </c>
      <c r="AO628" s="208"/>
      <c r="AP628" s="214" t="str">
        <f t="shared" si="1205"/>
        <v/>
      </c>
      <c r="AQ628" s="229"/>
      <c r="AR628" s="227">
        <f t="shared" si="1206"/>
        <v>0</v>
      </c>
      <c r="AS628" s="228"/>
      <c r="AT628" s="229"/>
      <c r="AU628" s="227">
        <f t="shared" si="1207"/>
        <v>0</v>
      </c>
      <c r="AV628" s="228"/>
      <c r="AW628" s="229"/>
      <c r="AX628" s="227">
        <f t="shared" si="1208"/>
        <v>0</v>
      </c>
      <c r="AY628" s="228"/>
      <c r="AZ628" s="229"/>
      <c r="BA628" s="227">
        <f t="shared" si="1209"/>
        <v>0</v>
      </c>
      <c r="BB628" s="228"/>
      <c r="BC628" s="229"/>
      <c r="BD628" s="227">
        <f t="shared" si="1210"/>
        <v>0</v>
      </c>
      <c r="BE628" s="228"/>
      <c r="BF628" s="229"/>
      <c r="BG628" s="227">
        <f t="shared" si="1211"/>
        <v>0</v>
      </c>
      <c r="BH628" s="228"/>
      <c r="BI628" s="229"/>
      <c r="BJ628" s="227">
        <f t="shared" si="1212"/>
        <v>0</v>
      </c>
      <c r="BK628" s="228"/>
      <c r="BL628" s="229"/>
      <c r="BM628" s="227">
        <f t="shared" si="1213"/>
        <v>0</v>
      </c>
      <c r="BN628" s="228"/>
      <c r="BO628" s="229"/>
      <c r="BP628" s="227">
        <f t="shared" si="1214"/>
        <v>0</v>
      </c>
      <c r="BQ628" s="228"/>
      <c r="BR628" s="249"/>
      <c r="BS628" s="629">
        <f>SUM(AQ627:AQ638,AT627:AT638,AW627:AW638,AZ627:AZ638,BC627:BC638,BR627:BR638)+SUM(AO627:AO638,AM627:AM638,AK627:AK638,AI627:AI638,AG627:AG638,AE627:AE638,AC627:AC638,AA627:AA638,Y627:Y638,W627:W638,U627:U638,S627:S638,Q625,Q627:Q638,O627:O638,M627:M638,K627:K638,I627:I638,G627:G638,Q625)</f>
        <v>2008008</v>
      </c>
    </row>
    <row r="629" spans="1:71" x14ac:dyDescent="0.3">
      <c r="A629" s="615"/>
      <c r="B629" s="618"/>
      <c r="C629" s="621"/>
      <c r="D629" s="624"/>
      <c r="E629" s="627"/>
      <c r="F629" s="242" t="s">
        <v>54</v>
      </c>
      <c r="G629" s="208"/>
      <c r="H629" s="214" t="str">
        <f t="shared" si="1188"/>
        <v/>
      </c>
      <c r="I629" s="208"/>
      <c r="J629" s="214" t="str">
        <f t="shared" si="1189"/>
        <v/>
      </c>
      <c r="K629" s="208"/>
      <c r="L629" s="214" t="str">
        <f t="shared" si="1190"/>
        <v/>
      </c>
      <c r="M629" s="208"/>
      <c r="N629" s="214" t="str">
        <f t="shared" si="1191"/>
        <v/>
      </c>
      <c r="O629" s="208"/>
      <c r="P629" s="214" t="str">
        <f t="shared" si="1192"/>
        <v/>
      </c>
      <c r="Q629" s="208"/>
      <c r="R629" s="214" t="str">
        <f t="shared" si="1193"/>
        <v/>
      </c>
      <c r="S629" s="208"/>
      <c r="T629" s="214" t="str">
        <f t="shared" si="1194"/>
        <v/>
      </c>
      <c r="U629" s="208"/>
      <c r="V629" s="214" t="str">
        <f t="shared" si="1195"/>
        <v/>
      </c>
      <c r="W629" s="208"/>
      <c r="X629" s="214" t="str">
        <f t="shared" si="1196"/>
        <v/>
      </c>
      <c r="Y629" s="208"/>
      <c r="Z629" s="214" t="str">
        <f t="shared" si="1197"/>
        <v/>
      </c>
      <c r="AA629" s="208"/>
      <c r="AB629" s="214" t="str">
        <f t="shared" si="1198"/>
        <v/>
      </c>
      <c r="AC629" s="208"/>
      <c r="AD629" s="214" t="str">
        <f t="shared" si="1199"/>
        <v/>
      </c>
      <c r="AE629" s="208"/>
      <c r="AF629" s="214" t="str">
        <f t="shared" si="1200"/>
        <v/>
      </c>
      <c r="AG629" s="208"/>
      <c r="AH629" s="214" t="str">
        <f t="shared" si="1201"/>
        <v/>
      </c>
      <c r="AI629" s="208"/>
      <c r="AJ629" s="214" t="str">
        <f t="shared" si="1202"/>
        <v/>
      </c>
      <c r="AK629" s="208">
        <v>304700</v>
      </c>
      <c r="AL629" s="214">
        <f t="shared" si="1203"/>
        <v>304700</v>
      </c>
      <c r="AM629" s="208"/>
      <c r="AN629" s="214" t="str">
        <f t="shared" si="1204"/>
        <v/>
      </c>
      <c r="AO629" s="208"/>
      <c r="AP629" s="214" t="str">
        <f t="shared" si="1205"/>
        <v/>
      </c>
      <c r="AQ629" s="229">
        <v>35000</v>
      </c>
      <c r="AR629" s="227">
        <f t="shared" si="1206"/>
        <v>0</v>
      </c>
      <c r="AS629" s="228">
        <v>35000</v>
      </c>
      <c r="AT629" s="229"/>
      <c r="AU629" s="227">
        <f t="shared" si="1207"/>
        <v>0</v>
      </c>
      <c r="AV629" s="228"/>
      <c r="AW629" s="229"/>
      <c r="AX629" s="227">
        <f t="shared" si="1208"/>
        <v>0</v>
      </c>
      <c r="AY629" s="228"/>
      <c r="AZ629" s="229"/>
      <c r="BA629" s="227">
        <f t="shared" si="1209"/>
        <v>0</v>
      </c>
      <c r="BB629" s="228"/>
      <c r="BC629" s="229"/>
      <c r="BD629" s="227">
        <f t="shared" si="1210"/>
        <v>0</v>
      </c>
      <c r="BE629" s="228"/>
      <c r="BF629" s="229"/>
      <c r="BG629" s="227">
        <f t="shared" si="1211"/>
        <v>0</v>
      </c>
      <c r="BH629" s="228"/>
      <c r="BI629" s="229"/>
      <c r="BJ629" s="227">
        <f t="shared" si="1212"/>
        <v>0</v>
      </c>
      <c r="BK629" s="228"/>
      <c r="BL629" s="229"/>
      <c r="BM629" s="227">
        <f t="shared" si="1213"/>
        <v>0</v>
      </c>
      <c r="BN629" s="228"/>
      <c r="BO629" s="229"/>
      <c r="BP629" s="227">
        <f t="shared" si="1214"/>
        <v>0</v>
      </c>
      <c r="BQ629" s="228"/>
      <c r="BR629" s="249"/>
      <c r="BS629" s="629"/>
    </row>
    <row r="630" spans="1:71" x14ac:dyDescent="0.3">
      <c r="A630" s="615"/>
      <c r="B630" s="618"/>
      <c r="C630" s="621"/>
      <c r="D630" s="624"/>
      <c r="E630" s="627"/>
      <c r="F630" s="242" t="s">
        <v>55</v>
      </c>
      <c r="G630" s="208"/>
      <c r="H630" s="217" t="str">
        <f t="shared" si="1188"/>
        <v/>
      </c>
      <c r="I630" s="208"/>
      <c r="J630" s="217" t="str">
        <f t="shared" si="1189"/>
        <v/>
      </c>
      <c r="K630" s="208"/>
      <c r="L630" s="217" t="str">
        <f t="shared" si="1190"/>
        <v/>
      </c>
      <c r="M630" s="208"/>
      <c r="N630" s="217" t="str">
        <f t="shared" si="1191"/>
        <v/>
      </c>
      <c r="O630" s="208"/>
      <c r="P630" s="217" t="str">
        <f t="shared" si="1192"/>
        <v/>
      </c>
      <c r="Q630" s="208"/>
      <c r="R630" s="217" t="str">
        <f t="shared" si="1193"/>
        <v/>
      </c>
      <c r="S630" s="208"/>
      <c r="T630" s="217" t="str">
        <f t="shared" si="1194"/>
        <v/>
      </c>
      <c r="U630" s="208"/>
      <c r="V630" s="217" t="str">
        <f t="shared" si="1195"/>
        <v/>
      </c>
      <c r="W630" s="208"/>
      <c r="X630" s="217" t="str">
        <f t="shared" si="1196"/>
        <v/>
      </c>
      <c r="Y630" s="208"/>
      <c r="Z630" s="217" t="str">
        <f t="shared" si="1197"/>
        <v/>
      </c>
      <c r="AA630" s="208"/>
      <c r="AB630" s="217" t="str">
        <f t="shared" si="1198"/>
        <v/>
      </c>
      <c r="AC630" s="208"/>
      <c r="AD630" s="217" t="str">
        <f t="shared" si="1199"/>
        <v/>
      </c>
      <c r="AE630" s="208"/>
      <c r="AF630" s="217" t="str">
        <f t="shared" si="1200"/>
        <v/>
      </c>
      <c r="AG630" s="208"/>
      <c r="AH630" s="217" t="str">
        <f t="shared" si="1201"/>
        <v/>
      </c>
      <c r="AI630" s="208"/>
      <c r="AJ630" s="217" t="str">
        <f t="shared" si="1202"/>
        <v/>
      </c>
      <c r="AK630" s="208"/>
      <c r="AL630" s="217" t="str">
        <f t="shared" si="1203"/>
        <v/>
      </c>
      <c r="AM630" s="208"/>
      <c r="AN630" s="217" t="str">
        <f t="shared" si="1204"/>
        <v/>
      </c>
      <c r="AO630" s="208"/>
      <c r="AP630" s="217" t="str">
        <f t="shared" si="1205"/>
        <v/>
      </c>
      <c r="AQ630" s="229">
        <v>380000</v>
      </c>
      <c r="AR630" s="227">
        <f t="shared" si="1206"/>
        <v>0</v>
      </c>
      <c r="AS630" s="228">
        <v>380000</v>
      </c>
      <c r="AT630" s="229"/>
      <c r="AU630" s="227">
        <f t="shared" si="1207"/>
        <v>0</v>
      </c>
      <c r="AV630" s="228"/>
      <c r="AW630" s="229"/>
      <c r="AX630" s="227">
        <f t="shared" si="1208"/>
        <v>0</v>
      </c>
      <c r="AY630" s="228"/>
      <c r="AZ630" s="229"/>
      <c r="BA630" s="227">
        <f t="shared" si="1209"/>
        <v>0</v>
      </c>
      <c r="BB630" s="228"/>
      <c r="BC630" s="229"/>
      <c r="BD630" s="227">
        <f t="shared" si="1210"/>
        <v>0</v>
      </c>
      <c r="BE630" s="228"/>
      <c r="BF630" s="229"/>
      <c r="BG630" s="227">
        <f t="shared" si="1211"/>
        <v>0</v>
      </c>
      <c r="BH630" s="228"/>
      <c r="BI630" s="229"/>
      <c r="BJ630" s="227">
        <f t="shared" si="1212"/>
        <v>0</v>
      </c>
      <c r="BK630" s="228"/>
      <c r="BL630" s="229"/>
      <c r="BM630" s="227">
        <f t="shared" si="1213"/>
        <v>0</v>
      </c>
      <c r="BN630" s="228"/>
      <c r="BO630" s="229"/>
      <c r="BP630" s="227">
        <f t="shared" si="1214"/>
        <v>0</v>
      </c>
      <c r="BQ630" s="228"/>
      <c r="BR630" s="249"/>
      <c r="BS630" s="218" t="s">
        <v>43</v>
      </c>
    </row>
    <row r="631" spans="1:71" x14ac:dyDescent="0.3">
      <c r="A631" s="615"/>
      <c r="B631" s="618"/>
      <c r="C631" s="621"/>
      <c r="D631" s="624"/>
      <c r="E631" s="627"/>
      <c r="F631" s="242" t="s">
        <v>56</v>
      </c>
      <c r="G631" s="208"/>
      <c r="H631" s="217" t="str">
        <f t="shared" si="1188"/>
        <v/>
      </c>
      <c r="I631" s="208"/>
      <c r="J631" s="217" t="str">
        <f t="shared" si="1189"/>
        <v/>
      </c>
      <c r="K631" s="208"/>
      <c r="L631" s="217" t="str">
        <f t="shared" si="1190"/>
        <v/>
      </c>
      <c r="M631" s="208"/>
      <c r="N631" s="217" t="str">
        <f t="shared" si="1191"/>
        <v/>
      </c>
      <c r="O631" s="208"/>
      <c r="P631" s="217" t="str">
        <f t="shared" si="1192"/>
        <v/>
      </c>
      <c r="Q631" s="208"/>
      <c r="R631" s="217" t="str">
        <f t="shared" si="1193"/>
        <v/>
      </c>
      <c r="S631" s="208"/>
      <c r="T631" s="217" t="str">
        <f t="shared" si="1194"/>
        <v/>
      </c>
      <c r="U631" s="208"/>
      <c r="V631" s="217" t="str">
        <f t="shared" si="1195"/>
        <v/>
      </c>
      <c r="W631" s="208"/>
      <c r="X631" s="217" t="str">
        <f t="shared" si="1196"/>
        <v/>
      </c>
      <c r="Y631" s="208"/>
      <c r="Z631" s="217" t="str">
        <f t="shared" si="1197"/>
        <v/>
      </c>
      <c r="AA631" s="208"/>
      <c r="AB631" s="217" t="str">
        <f t="shared" si="1198"/>
        <v/>
      </c>
      <c r="AC631" s="208"/>
      <c r="AD631" s="217" t="str">
        <f t="shared" si="1199"/>
        <v/>
      </c>
      <c r="AE631" s="208"/>
      <c r="AF631" s="217" t="str">
        <f t="shared" si="1200"/>
        <v/>
      </c>
      <c r="AG631" s="208"/>
      <c r="AH631" s="217" t="str">
        <f t="shared" si="1201"/>
        <v/>
      </c>
      <c r="AI631" s="208"/>
      <c r="AJ631" s="217" t="str">
        <f t="shared" si="1202"/>
        <v/>
      </c>
      <c r="AK631" s="208"/>
      <c r="AL631" s="217" t="str">
        <f t="shared" si="1203"/>
        <v/>
      </c>
      <c r="AM631" s="208"/>
      <c r="AN631" s="217" t="str">
        <f t="shared" si="1204"/>
        <v/>
      </c>
      <c r="AO631" s="208"/>
      <c r="AP631" s="217" t="str">
        <f t="shared" si="1205"/>
        <v/>
      </c>
      <c r="AQ631" s="229"/>
      <c r="AR631" s="227">
        <f t="shared" si="1206"/>
        <v>0</v>
      </c>
      <c r="AS631" s="228"/>
      <c r="AT631" s="229"/>
      <c r="AU631" s="227">
        <f t="shared" si="1207"/>
        <v>0</v>
      </c>
      <c r="AV631" s="228"/>
      <c r="AW631" s="229"/>
      <c r="AX631" s="227">
        <f t="shared" si="1208"/>
        <v>0</v>
      </c>
      <c r="AY631" s="228"/>
      <c r="AZ631" s="229"/>
      <c r="BA631" s="227">
        <f t="shared" si="1209"/>
        <v>0</v>
      </c>
      <c r="BB631" s="228"/>
      <c r="BC631" s="229"/>
      <c r="BD631" s="227">
        <f t="shared" si="1210"/>
        <v>0</v>
      </c>
      <c r="BE631" s="228"/>
      <c r="BF631" s="229"/>
      <c r="BG631" s="227">
        <f t="shared" si="1211"/>
        <v>0</v>
      </c>
      <c r="BH631" s="228"/>
      <c r="BI631" s="229"/>
      <c r="BJ631" s="227">
        <f t="shared" si="1212"/>
        <v>0</v>
      </c>
      <c r="BK631" s="228"/>
      <c r="BL631" s="229"/>
      <c r="BM631" s="227">
        <f t="shared" si="1213"/>
        <v>0</v>
      </c>
      <c r="BN631" s="228"/>
      <c r="BO631" s="229"/>
      <c r="BP631" s="227">
        <f t="shared" si="1214"/>
        <v>0</v>
      </c>
      <c r="BQ631" s="228"/>
      <c r="BR631" s="249"/>
      <c r="BS631" s="629">
        <f>SUM(AR627:AR638,AU627:AU638,AX627:AX638,BA627:BA638,BD627:BD638)</f>
        <v>1288308</v>
      </c>
    </row>
    <row r="632" spans="1:71" x14ac:dyDescent="0.3">
      <c r="A632" s="615"/>
      <c r="B632" s="618"/>
      <c r="C632" s="621"/>
      <c r="D632" s="624"/>
      <c r="E632" s="627"/>
      <c r="F632" s="242" t="s">
        <v>57</v>
      </c>
      <c r="G632" s="208"/>
      <c r="H632" s="214" t="str">
        <f t="shared" si="1188"/>
        <v/>
      </c>
      <c r="I632" s="208"/>
      <c r="J632" s="214" t="str">
        <f t="shared" si="1189"/>
        <v/>
      </c>
      <c r="K632" s="208"/>
      <c r="L632" s="214" t="str">
        <f t="shared" si="1190"/>
        <v/>
      </c>
      <c r="M632" s="208"/>
      <c r="N632" s="214" t="str">
        <f t="shared" si="1191"/>
        <v/>
      </c>
      <c r="O632" s="208"/>
      <c r="P632" s="214" t="str">
        <f t="shared" si="1192"/>
        <v/>
      </c>
      <c r="Q632" s="208"/>
      <c r="R632" s="214" t="str">
        <f t="shared" si="1193"/>
        <v/>
      </c>
      <c r="S632" s="208"/>
      <c r="T632" s="214" t="str">
        <f t="shared" si="1194"/>
        <v/>
      </c>
      <c r="U632" s="208"/>
      <c r="V632" s="214" t="str">
        <f t="shared" si="1195"/>
        <v/>
      </c>
      <c r="W632" s="208"/>
      <c r="X632" s="214" t="str">
        <f t="shared" si="1196"/>
        <v/>
      </c>
      <c r="Y632" s="208"/>
      <c r="Z632" s="214" t="str">
        <f t="shared" si="1197"/>
        <v/>
      </c>
      <c r="AA632" s="208"/>
      <c r="AB632" s="214" t="str">
        <f t="shared" si="1198"/>
        <v/>
      </c>
      <c r="AC632" s="208"/>
      <c r="AD632" s="214" t="str">
        <f t="shared" si="1199"/>
        <v/>
      </c>
      <c r="AE632" s="208"/>
      <c r="AF632" s="214" t="str">
        <f t="shared" si="1200"/>
        <v/>
      </c>
      <c r="AG632" s="208"/>
      <c r="AH632" s="214" t="str">
        <f t="shared" si="1201"/>
        <v/>
      </c>
      <c r="AI632" s="208"/>
      <c r="AJ632" s="214" t="str">
        <f t="shared" si="1202"/>
        <v/>
      </c>
      <c r="AK632" s="208"/>
      <c r="AL632" s="214" t="str">
        <f t="shared" si="1203"/>
        <v/>
      </c>
      <c r="AM632" s="208"/>
      <c r="AN632" s="214" t="str">
        <f t="shared" si="1204"/>
        <v/>
      </c>
      <c r="AO632" s="208"/>
      <c r="AP632" s="214" t="str">
        <f t="shared" si="1205"/>
        <v/>
      </c>
      <c r="AQ632" s="229"/>
      <c r="AR632" s="227">
        <f t="shared" si="1206"/>
        <v>0</v>
      </c>
      <c r="AS632" s="228"/>
      <c r="AT632" s="229"/>
      <c r="AU632" s="227">
        <f t="shared" si="1207"/>
        <v>0</v>
      </c>
      <c r="AV632" s="228"/>
      <c r="AW632" s="229"/>
      <c r="AX632" s="227">
        <f t="shared" si="1208"/>
        <v>0</v>
      </c>
      <c r="AY632" s="228"/>
      <c r="AZ632" s="229">
        <f>SUM(1133308+155000)</f>
        <v>1288308</v>
      </c>
      <c r="BA632" s="227">
        <f t="shared" si="1209"/>
        <v>1288308</v>
      </c>
      <c r="BB632" s="228"/>
      <c r="BC632" s="229"/>
      <c r="BD632" s="227">
        <f t="shared" si="1210"/>
        <v>0</v>
      </c>
      <c r="BE632" s="228"/>
      <c r="BF632" s="229"/>
      <c r="BG632" s="227">
        <f t="shared" si="1211"/>
        <v>0</v>
      </c>
      <c r="BH632" s="228"/>
      <c r="BI632" s="229"/>
      <c r="BJ632" s="227">
        <f t="shared" si="1212"/>
        <v>0</v>
      </c>
      <c r="BK632" s="228"/>
      <c r="BL632" s="229"/>
      <c r="BM632" s="227">
        <f t="shared" si="1213"/>
        <v>0</v>
      </c>
      <c r="BN632" s="228"/>
      <c r="BO632" s="229"/>
      <c r="BP632" s="227">
        <f t="shared" si="1214"/>
        <v>0</v>
      </c>
      <c r="BQ632" s="228"/>
      <c r="BR632" s="249"/>
      <c r="BS632" s="630"/>
    </row>
    <row r="633" spans="1:71" x14ac:dyDescent="0.3">
      <c r="A633" s="615"/>
      <c r="B633" s="618"/>
      <c r="C633" s="621"/>
      <c r="D633" s="624"/>
      <c r="E633" s="627"/>
      <c r="F633" s="242" t="s">
        <v>58</v>
      </c>
      <c r="G633" s="208"/>
      <c r="H633" s="214" t="str">
        <f t="shared" si="1188"/>
        <v/>
      </c>
      <c r="I633" s="208"/>
      <c r="J633" s="214" t="str">
        <f t="shared" si="1189"/>
        <v/>
      </c>
      <c r="K633" s="208"/>
      <c r="L633" s="214" t="str">
        <f t="shared" si="1190"/>
        <v/>
      </c>
      <c r="M633" s="208"/>
      <c r="N633" s="214" t="str">
        <f t="shared" si="1191"/>
        <v/>
      </c>
      <c r="O633" s="208"/>
      <c r="P633" s="214" t="str">
        <f t="shared" si="1192"/>
        <v/>
      </c>
      <c r="Q633" s="208"/>
      <c r="R633" s="214" t="str">
        <f t="shared" si="1193"/>
        <v/>
      </c>
      <c r="S633" s="208"/>
      <c r="T633" s="214" t="str">
        <f t="shared" si="1194"/>
        <v/>
      </c>
      <c r="U633" s="208"/>
      <c r="V633" s="214" t="str">
        <f t="shared" si="1195"/>
        <v/>
      </c>
      <c r="W633" s="208"/>
      <c r="X633" s="214" t="str">
        <f t="shared" si="1196"/>
        <v/>
      </c>
      <c r="Y633" s="208"/>
      <c r="Z633" s="214" t="str">
        <f t="shared" si="1197"/>
        <v/>
      </c>
      <c r="AA633" s="208"/>
      <c r="AB633" s="214" t="str">
        <f t="shared" si="1198"/>
        <v/>
      </c>
      <c r="AC633" s="208"/>
      <c r="AD633" s="214" t="str">
        <f t="shared" si="1199"/>
        <v/>
      </c>
      <c r="AE633" s="208"/>
      <c r="AF633" s="214" t="str">
        <f t="shared" si="1200"/>
        <v/>
      </c>
      <c r="AG633" s="208"/>
      <c r="AH633" s="214" t="str">
        <f t="shared" si="1201"/>
        <v/>
      </c>
      <c r="AI633" s="208"/>
      <c r="AJ633" s="214" t="str">
        <f t="shared" si="1202"/>
        <v/>
      </c>
      <c r="AK633" s="208"/>
      <c r="AL633" s="214" t="str">
        <f t="shared" si="1203"/>
        <v/>
      </c>
      <c r="AM633" s="208"/>
      <c r="AN633" s="214" t="str">
        <f t="shared" si="1204"/>
        <v/>
      </c>
      <c r="AO633" s="208"/>
      <c r="AP633" s="214" t="str">
        <f t="shared" si="1205"/>
        <v/>
      </c>
      <c r="AQ633" s="229"/>
      <c r="AR633" s="227">
        <f t="shared" si="1206"/>
        <v>0</v>
      </c>
      <c r="AS633" s="228"/>
      <c r="AT633" s="229"/>
      <c r="AU633" s="227">
        <f t="shared" si="1207"/>
        <v>0</v>
      </c>
      <c r="AV633" s="228"/>
      <c r="AW633" s="229"/>
      <c r="AX633" s="227">
        <f t="shared" si="1208"/>
        <v>0</v>
      </c>
      <c r="AY633" s="228"/>
      <c r="AZ633" s="229"/>
      <c r="BA633" s="227">
        <f t="shared" si="1209"/>
        <v>0</v>
      </c>
      <c r="BB633" s="228"/>
      <c r="BC633" s="229"/>
      <c r="BD633" s="227">
        <f t="shared" si="1210"/>
        <v>0</v>
      </c>
      <c r="BE633" s="228"/>
      <c r="BF633" s="229"/>
      <c r="BG633" s="227">
        <f t="shared" si="1211"/>
        <v>0</v>
      </c>
      <c r="BH633" s="228"/>
      <c r="BI633" s="229"/>
      <c r="BJ633" s="227">
        <f t="shared" si="1212"/>
        <v>0</v>
      </c>
      <c r="BK633" s="228"/>
      <c r="BL633" s="229"/>
      <c r="BM633" s="227">
        <f t="shared" si="1213"/>
        <v>0</v>
      </c>
      <c r="BN633" s="228"/>
      <c r="BO633" s="229"/>
      <c r="BP633" s="227">
        <f t="shared" si="1214"/>
        <v>0</v>
      </c>
      <c r="BQ633" s="228"/>
      <c r="BR633" s="249"/>
      <c r="BS633" s="218" t="s">
        <v>44</v>
      </c>
    </row>
    <row r="634" spans="1:71" x14ac:dyDescent="0.3">
      <c r="A634" s="615"/>
      <c r="B634" s="618"/>
      <c r="C634" s="621"/>
      <c r="D634" s="624"/>
      <c r="E634" s="627"/>
      <c r="F634" s="242" t="s">
        <v>59</v>
      </c>
      <c r="G634" s="208"/>
      <c r="H634" s="214" t="str">
        <f t="shared" si="1188"/>
        <v/>
      </c>
      <c r="I634" s="208"/>
      <c r="J634" s="214" t="str">
        <f t="shared" si="1189"/>
        <v/>
      </c>
      <c r="K634" s="208"/>
      <c r="L634" s="214" t="str">
        <f t="shared" si="1190"/>
        <v/>
      </c>
      <c r="M634" s="208"/>
      <c r="N634" s="214" t="str">
        <f t="shared" si="1191"/>
        <v/>
      </c>
      <c r="O634" s="208"/>
      <c r="P634" s="214" t="str">
        <f t="shared" si="1192"/>
        <v/>
      </c>
      <c r="Q634" s="208"/>
      <c r="R634" s="214" t="str">
        <f t="shared" si="1193"/>
        <v/>
      </c>
      <c r="S634" s="208"/>
      <c r="T634" s="214" t="str">
        <f t="shared" si="1194"/>
        <v/>
      </c>
      <c r="U634" s="208"/>
      <c r="V634" s="214" t="str">
        <f t="shared" si="1195"/>
        <v/>
      </c>
      <c r="W634" s="208"/>
      <c r="X634" s="214" t="str">
        <f t="shared" si="1196"/>
        <v/>
      </c>
      <c r="Y634" s="208"/>
      <c r="Z634" s="214" t="str">
        <f t="shared" si="1197"/>
        <v/>
      </c>
      <c r="AA634" s="208"/>
      <c r="AB634" s="214" t="str">
        <f t="shared" si="1198"/>
        <v/>
      </c>
      <c r="AC634" s="208"/>
      <c r="AD634" s="214" t="str">
        <f t="shared" si="1199"/>
        <v/>
      </c>
      <c r="AE634" s="208"/>
      <c r="AF634" s="214" t="str">
        <f t="shared" si="1200"/>
        <v/>
      </c>
      <c r="AG634" s="208"/>
      <c r="AH634" s="214" t="str">
        <f t="shared" si="1201"/>
        <v/>
      </c>
      <c r="AI634" s="208"/>
      <c r="AJ634" s="214" t="str">
        <f t="shared" si="1202"/>
        <v/>
      </c>
      <c r="AK634" s="208"/>
      <c r="AL634" s="214" t="str">
        <f t="shared" si="1203"/>
        <v/>
      </c>
      <c r="AM634" s="208"/>
      <c r="AN634" s="214" t="str">
        <f t="shared" si="1204"/>
        <v/>
      </c>
      <c r="AO634" s="208"/>
      <c r="AP634" s="214" t="str">
        <f t="shared" si="1205"/>
        <v/>
      </c>
      <c r="AQ634" s="229"/>
      <c r="AR634" s="227">
        <f t="shared" si="1206"/>
        <v>0</v>
      </c>
      <c r="AS634" s="228"/>
      <c r="AT634" s="229"/>
      <c r="AU634" s="227">
        <f t="shared" si="1207"/>
        <v>0</v>
      </c>
      <c r="AV634" s="228"/>
      <c r="AW634" s="229"/>
      <c r="AX634" s="227">
        <f t="shared" si="1208"/>
        <v>0</v>
      </c>
      <c r="AY634" s="228"/>
      <c r="AZ634" s="229"/>
      <c r="BA634" s="227">
        <f t="shared" si="1209"/>
        <v>0</v>
      </c>
      <c r="BB634" s="228"/>
      <c r="BC634" s="229"/>
      <c r="BD634" s="227">
        <f t="shared" si="1210"/>
        <v>0</v>
      </c>
      <c r="BE634" s="228"/>
      <c r="BF634" s="229"/>
      <c r="BG634" s="227">
        <f t="shared" si="1211"/>
        <v>0</v>
      </c>
      <c r="BH634" s="228"/>
      <c r="BI634" s="229"/>
      <c r="BJ634" s="227">
        <f t="shared" si="1212"/>
        <v>0</v>
      </c>
      <c r="BK634" s="228"/>
      <c r="BL634" s="229"/>
      <c r="BM634" s="227">
        <f t="shared" si="1213"/>
        <v>0</v>
      </c>
      <c r="BN634" s="228"/>
      <c r="BO634" s="229"/>
      <c r="BP634" s="227">
        <f t="shared" si="1214"/>
        <v>0</v>
      </c>
      <c r="BQ634" s="228"/>
      <c r="BR634" s="249"/>
      <c r="BS634" s="629">
        <f>SUM(AS627:AS638,AV627:AV638,AY627:AY638,BB627:BB638,BE627:BE638)+SUM(AP627:AP638,AN627:AN638,AL627:AL638,AJ627:AJ638,AH627:AH638,AF627:AF638,AD627:AD638,AB627:AB638,Z627:Z638,X627:X638,V627:V638,T627:T638,R627:R638,P627:P638,N627:N638,L627:L638,J627:J638,H627:H638)</f>
        <v>719700</v>
      </c>
    </row>
    <row r="635" spans="1:71" x14ac:dyDescent="0.3">
      <c r="A635" s="615"/>
      <c r="B635" s="618"/>
      <c r="C635" s="621"/>
      <c r="D635" s="624"/>
      <c r="E635" s="627"/>
      <c r="F635" s="242" t="s">
        <v>60</v>
      </c>
      <c r="G635" s="208"/>
      <c r="H635" s="214" t="str">
        <f t="shared" si="1188"/>
        <v/>
      </c>
      <c r="I635" s="208"/>
      <c r="J635" s="214" t="str">
        <f t="shared" si="1189"/>
        <v/>
      </c>
      <c r="K635" s="208"/>
      <c r="L635" s="214" t="str">
        <f t="shared" si="1190"/>
        <v/>
      </c>
      <c r="M635" s="208"/>
      <c r="N635" s="214" t="str">
        <f t="shared" si="1191"/>
        <v/>
      </c>
      <c r="O635" s="208"/>
      <c r="P635" s="214" t="str">
        <f t="shared" si="1192"/>
        <v/>
      </c>
      <c r="Q635" s="208"/>
      <c r="R635" s="214" t="str">
        <f t="shared" si="1193"/>
        <v/>
      </c>
      <c r="S635" s="208"/>
      <c r="T635" s="214" t="str">
        <f t="shared" si="1194"/>
        <v/>
      </c>
      <c r="U635" s="208"/>
      <c r="V635" s="214" t="str">
        <f t="shared" si="1195"/>
        <v/>
      </c>
      <c r="W635" s="208"/>
      <c r="X635" s="214" t="str">
        <f t="shared" si="1196"/>
        <v/>
      </c>
      <c r="Y635" s="208"/>
      <c r="Z635" s="214" t="str">
        <f t="shared" si="1197"/>
        <v/>
      </c>
      <c r="AA635" s="208"/>
      <c r="AB635" s="214" t="str">
        <f t="shared" si="1198"/>
        <v/>
      </c>
      <c r="AC635" s="208"/>
      <c r="AD635" s="214" t="str">
        <f t="shared" si="1199"/>
        <v/>
      </c>
      <c r="AE635" s="208"/>
      <c r="AF635" s="214" t="str">
        <f t="shared" si="1200"/>
        <v/>
      </c>
      <c r="AG635" s="208"/>
      <c r="AH635" s="214" t="str">
        <f t="shared" si="1201"/>
        <v/>
      </c>
      <c r="AI635" s="208"/>
      <c r="AJ635" s="214" t="str">
        <f t="shared" si="1202"/>
        <v/>
      </c>
      <c r="AK635" s="208"/>
      <c r="AL635" s="214" t="str">
        <f t="shared" si="1203"/>
        <v/>
      </c>
      <c r="AM635" s="208"/>
      <c r="AN635" s="214" t="str">
        <f t="shared" si="1204"/>
        <v/>
      </c>
      <c r="AO635" s="208"/>
      <c r="AP635" s="214" t="str">
        <f t="shared" si="1205"/>
        <v/>
      </c>
      <c r="AQ635" s="229"/>
      <c r="AR635" s="227">
        <f t="shared" si="1206"/>
        <v>0</v>
      </c>
      <c r="AS635" s="228"/>
      <c r="AT635" s="229"/>
      <c r="AU635" s="227">
        <f t="shared" si="1207"/>
        <v>0</v>
      </c>
      <c r="AV635" s="228"/>
      <c r="AW635" s="229"/>
      <c r="AX635" s="227">
        <f t="shared" si="1208"/>
        <v>0</v>
      </c>
      <c r="AY635" s="228"/>
      <c r="AZ635" s="229"/>
      <c r="BA635" s="227">
        <f t="shared" si="1209"/>
        <v>0</v>
      </c>
      <c r="BB635" s="228"/>
      <c r="BC635" s="229"/>
      <c r="BD635" s="227">
        <f t="shared" si="1210"/>
        <v>0</v>
      </c>
      <c r="BE635" s="228"/>
      <c r="BF635" s="229"/>
      <c r="BG635" s="227">
        <f t="shared" si="1211"/>
        <v>0</v>
      </c>
      <c r="BH635" s="228"/>
      <c r="BI635" s="229"/>
      <c r="BJ635" s="227">
        <f t="shared" si="1212"/>
        <v>0</v>
      </c>
      <c r="BK635" s="228"/>
      <c r="BL635" s="229"/>
      <c r="BM635" s="227">
        <f t="shared" si="1213"/>
        <v>0</v>
      </c>
      <c r="BN635" s="228"/>
      <c r="BO635" s="229"/>
      <c r="BP635" s="227">
        <f t="shared" si="1214"/>
        <v>0</v>
      </c>
      <c r="BQ635" s="228"/>
      <c r="BR635" s="249"/>
      <c r="BS635" s="629"/>
    </row>
    <row r="636" spans="1:71" x14ac:dyDescent="0.3">
      <c r="A636" s="615"/>
      <c r="B636" s="618"/>
      <c r="C636" s="621"/>
      <c r="D636" s="624"/>
      <c r="E636" s="627"/>
      <c r="F636" s="242" t="s">
        <v>61</v>
      </c>
      <c r="G636" s="208"/>
      <c r="H636" s="217" t="str">
        <f t="shared" si="1188"/>
        <v/>
      </c>
      <c r="I636" s="208"/>
      <c r="J636" s="217" t="str">
        <f t="shared" si="1189"/>
        <v/>
      </c>
      <c r="K636" s="208"/>
      <c r="L636" s="217" t="str">
        <f t="shared" si="1190"/>
        <v/>
      </c>
      <c r="M636" s="208"/>
      <c r="N636" s="217" t="str">
        <f t="shared" si="1191"/>
        <v/>
      </c>
      <c r="O636" s="208"/>
      <c r="P636" s="217" t="str">
        <f t="shared" si="1192"/>
        <v/>
      </c>
      <c r="Q636" s="208"/>
      <c r="R636" s="217" t="str">
        <f t="shared" si="1193"/>
        <v/>
      </c>
      <c r="S636" s="208"/>
      <c r="T636" s="217" t="str">
        <f t="shared" si="1194"/>
        <v/>
      </c>
      <c r="U636" s="208"/>
      <c r="V636" s="217" t="str">
        <f t="shared" si="1195"/>
        <v/>
      </c>
      <c r="W636" s="208"/>
      <c r="X636" s="217" t="str">
        <f t="shared" si="1196"/>
        <v/>
      </c>
      <c r="Y636" s="208"/>
      <c r="Z636" s="217" t="str">
        <f t="shared" si="1197"/>
        <v/>
      </c>
      <c r="AA636" s="208"/>
      <c r="AB636" s="217" t="str">
        <f t="shared" si="1198"/>
        <v/>
      </c>
      <c r="AC636" s="208"/>
      <c r="AD636" s="217" t="str">
        <f t="shared" si="1199"/>
        <v/>
      </c>
      <c r="AE636" s="208"/>
      <c r="AF636" s="217" t="str">
        <f t="shared" si="1200"/>
        <v/>
      </c>
      <c r="AG636" s="208"/>
      <c r="AH636" s="217" t="str">
        <f t="shared" si="1201"/>
        <v/>
      </c>
      <c r="AI636" s="208"/>
      <c r="AJ636" s="217" t="str">
        <f t="shared" si="1202"/>
        <v/>
      </c>
      <c r="AK636" s="208"/>
      <c r="AL636" s="217" t="str">
        <f t="shared" si="1203"/>
        <v/>
      </c>
      <c r="AM636" s="208"/>
      <c r="AN636" s="217" t="str">
        <f t="shared" si="1204"/>
        <v/>
      </c>
      <c r="AO636" s="208"/>
      <c r="AP636" s="217" t="str">
        <f t="shared" si="1205"/>
        <v/>
      </c>
      <c r="AQ636" s="229"/>
      <c r="AR636" s="227">
        <f t="shared" si="1206"/>
        <v>0</v>
      </c>
      <c r="AS636" s="228"/>
      <c r="AT636" s="229"/>
      <c r="AU636" s="227">
        <f t="shared" si="1207"/>
        <v>0</v>
      </c>
      <c r="AV636" s="228"/>
      <c r="AW636" s="229"/>
      <c r="AX636" s="227">
        <f t="shared" si="1208"/>
        <v>0</v>
      </c>
      <c r="AY636" s="228"/>
      <c r="AZ636" s="229"/>
      <c r="BA636" s="227">
        <f t="shared" si="1209"/>
        <v>0</v>
      </c>
      <c r="BB636" s="228"/>
      <c r="BC636" s="229"/>
      <c r="BD636" s="227">
        <f t="shared" si="1210"/>
        <v>0</v>
      </c>
      <c r="BE636" s="228"/>
      <c r="BF636" s="229"/>
      <c r="BG636" s="227">
        <f t="shared" si="1211"/>
        <v>0</v>
      </c>
      <c r="BH636" s="228"/>
      <c r="BI636" s="229"/>
      <c r="BJ636" s="227">
        <f t="shared" si="1212"/>
        <v>0</v>
      </c>
      <c r="BK636" s="228"/>
      <c r="BL636" s="229"/>
      <c r="BM636" s="227">
        <f t="shared" si="1213"/>
        <v>0</v>
      </c>
      <c r="BN636" s="228"/>
      <c r="BO636" s="229"/>
      <c r="BP636" s="227">
        <f t="shared" si="1214"/>
        <v>0</v>
      </c>
      <c r="BQ636" s="228"/>
      <c r="BR636" s="249"/>
      <c r="BS636" s="218" t="s">
        <v>62</v>
      </c>
    </row>
    <row r="637" spans="1:71" x14ac:dyDescent="0.3">
      <c r="A637" s="615"/>
      <c r="B637" s="618"/>
      <c r="C637" s="621"/>
      <c r="D637" s="624"/>
      <c r="E637" s="627"/>
      <c r="F637" s="242" t="s">
        <v>63</v>
      </c>
      <c r="G637" s="208"/>
      <c r="H637" s="214" t="str">
        <f t="shared" si="1188"/>
        <v/>
      </c>
      <c r="I637" s="208"/>
      <c r="J637" s="214" t="str">
        <f t="shared" si="1189"/>
        <v/>
      </c>
      <c r="K637" s="208"/>
      <c r="L637" s="214" t="str">
        <f t="shared" si="1190"/>
        <v/>
      </c>
      <c r="M637" s="208"/>
      <c r="N637" s="214" t="str">
        <f t="shared" si="1191"/>
        <v/>
      </c>
      <c r="O637" s="208"/>
      <c r="P637" s="214" t="str">
        <f t="shared" si="1192"/>
        <v/>
      </c>
      <c r="Q637" s="208"/>
      <c r="R637" s="214" t="str">
        <f t="shared" si="1193"/>
        <v/>
      </c>
      <c r="S637" s="208"/>
      <c r="T637" s="214" t="str">
        <f t="shared" si="1194"/>
        <v/>
      </c>
      <c r="U637" s="208"/>
      <c r="V637" s="214" t="str">
        <f t="shared" si="1195"/>
        <v/>
      </c>
      <c r="W637" s="208"/>
      <c r="X637" s="214" t="str">
        <f t="shared" si="1196"/>
        <v/>
      </c>
      <c r="Y637" s="208"/>
      <c r="Z637" s="214" t="str">
        <f t="shared" si="1197"/>
        <v/>
      </c>
      <c r="AA637" s="208"/>
      <c r="AB637" s="214" t="str">
        <f t="shared" si="1198"/>
        <v/>
      </c>
      <c r="AC637" s="208"/>
      <c r="AD637" s="214" t="str">
        <f t="shared" si="1199"/>
        <v/>
      </c>
      <c r="AE637" s="208"/>
      <c r="AF637" s="214" t="str">
        <f t="shared" si="1200"/>
        <v/>
      </c>
      <c r="AG637" s="208"/>
      <c r="AH637" s="214" t="str">
        <f t="shared" si="1201"/>
        <v/>
      </c>
      <c r="AI637" s="208"/>
      <c r="AJ637" s="214" t="str">
        <f t="shared" si="1202"/>
        <v/>
      </c>
      <c r="AK637" s="208"/>
      <c r="AL637" s="214" t="str">
        <f t="shared" si="1203"/>
        <v/>
      </c>
      <c r="AM637" s="208"/>
      <c r="AN637" s="214" t="str">
        <f t="shared" si="1204"/>
        <v/>
      </c>
      <c r="AO637" s="208"/>
      <c r="AP637" s="214" t="str">
        <f t="shared" si="1205"/>
        <v/>
      </c>
      <c r="AQ637" s="229"/>
      <c r="AR637" s="227">
        <f t="shared" si="1206"/>
        <v>0</v>
      </c>
      <c r="AS637" s="228"/>
      <c r="AT637" s="229"/>
      <c r="AU637" s="227">
        <f t="shared" si="1207"/>
        <v>0</v>
      </c>
      <c r="AV637" s="228"/>
      <c r="AW637" s="229"/>
      <c r="AX637" s="227">
        <f t="shared" si="1208"/>
        <v>0</v>
      </c>
      <c r="AY637" s="228"/>
      <c r="AZ637" s="229"/>
      <c r="BA637" s="227">
        <f t="shared" si="1209"/>
        <v>0</v>
      </c>
      <c r="BB637" s="228"/>
      <c r="BC637" s="229"/>
      <c r="BD637" s="227">
        <f t="shared" si="1210"/>
        <v>0</v>
      </c>
      <c r="BE637" s="228"/>
      <c r="BF637" s="229"/>
      <c r="BG637" s="227">
        <f t="shared" si="1211"/>
        <v>0</v>
      </c>
      <c r="BH637" s="228"/>
      <c r="BI637" s="229"/>
      <c r="BJ637" s="227">
        <f t="shared" si="1212"/>
        <v>0</v>
      </c>
      <c r="BK637" s="228"/>
      <c r="BL637" s="229"/>
      <c r="BM637" s="227">
        <f t="shared" si="1213"/>
        <v>0</v>
      </c>
      <c r="BN637" s="228"/>
      <c r="BO637" s="229"/>
      <c r="BP637" s="227">
        <f t="shared" si="1214"/>
        <v>0</v>
      </c>
      <c r="BQ637" s="228"/>
      <c r="BR637" s="249"/>
      <c r="BS637" s="653">
        <f>BS634/BS628</f>
        <v>0.35841490671351905</v>
      </c>
    </row>
    <row r="638" spans="1:71" ht="15" thickBot="1" x14ac:dyDescent="0.35">
      <c r="A638" s="616"/>
      <c r="B638" s="619"/>
      <c r="C638" s="622"/>
      <c r="D638" s="625"/>
      <c r="E638" s="628"/>
      <c r="F638" s="243" t="s">
        <v>64</v>
      </c>
      <c r="G638" s="220"/>
      <c r="H638" s="221" t="str">
        <f t="shared" si="1188"/>
        <v/>
      </c>
      <c r="I638" s="220"/>
      <c r="J638" s="221" t="str">
        <f t="shared" si="1189"/>
        <v/>
      </c>
      <c r="K638" s="220"/>
      <c r="L638" s="221" t="str">
        <f t="shared" si="1190"/>
        <v/>
      </c>
      <c r="M638" s="220"/>
      <c r="N638" s="221" t="str">
        <f t="shared" si="1191"/>
        <v/>
      </c>
      <c r="O638" s="220"/>
      <c r="P638" s="221" t="str">
        <f t="shared" si="1192"/>
        <v/>
      </c>
      <c r="Q638" s="220"/>
      <c r="R638" s="221" t="str">
        <f t="shared" si="1193"/>
        <v/>
      </c>
      <c r="S638" s="220"/>
      <c r="T638" s="221" t="str">
        <f t="shared" si="1194"/>
        <v/>
      </c>
      <c r="U638" s="220"/>
      <c r="V638" s="221" t="str">
        <f t="shared" si="1195"/>
        <v/>
      </c>
      <c r="W638" s="220"/>
      <c r="X638" s="221" t="str">
        <f t="shared" si="1196"/>
        <v/>
      </c>
      <c r="Y638" s="220"/>
      <c r="Z638" s="221" t="str">
        <f t="shared" si="1197"/>
        <v/>
      </c>
      <c r="AA638" s="220"/>
      <c r="AB638" s="221" t="str">
        <f t="shared" si="1198"/>
        <v/>
      </c>
      <c r="AC638" s="220"/>
      <c r="AD638" s="221" t="str">
        <f t="shared" si="1199"/>
        <v/>
      </c>
      <c r="AE638" s="220"/>
      <c r="AF638" s="221" t="str">
        <f t="shared" si="1200"/>
        <v/>
      </c>
      <c r="AG638" s="220"/>
      <c r="AH638" s="221" t="str">
        <f t="shared" si="1201"/>
        <v/>
      </c>
      <c r="AI638" s="220"/>
      <c r="AJ638" s="221" t="str">
        <f t="shared" si="1202"/>
        <v/>
      </c>
      <c r="AK638" s="220"/>
      <c r="AL638" s="221" t="str">
        <f t="shared" si="1203"/>
        <v/>
      </c>
      <c r="AM638" s="220"/>
      <c r="AN638" s="221" t="str">
        <f t="shared" si="1204"/>
        <v/>
      </c>
      <c r="AO638" s="220"/>
      <c r="AP638" s="221" t="str">
        <f t="shared" si="1205"/>
        <v/>
      </c>
      <c r="AQ638" s="231"/>
      <c r="AR638" s="232">
        <f t="shared" si="1206"/>
        <v>0</v>
      </c>
      <c r="AS638" s="233"/>
      <c r="AT638" s="231"/>
      <c r="AU638" s="232">
        <f t="shared" si="1207"/>
        <v>0</v>
      </c>
      <c r="AV638" s="233"/>
      <c r="AW638" s="231"/>
      <c r="AX638" s="232">
        <f t="shared" si="1208"/>
        <v>0</v>
      </c>
      <c r="AY638" s="233"/>
      <c r="AZ638" s="231"/>
      <c r="BA638" s="232">
        <f t="shared" si="1209"/>
        <v>0</v>
      </c>
      <c r="BB638" s="233"/>
      <c r="BC638" s="231"/>
      <c r="BD638" s="232">
        <f t="shared" si="1210"/>
        <v>0</v>
      </c>
      <c r="BE638" s="233"/>
      <c r="BF638" s="231"/>
      <c r="BG638" s="232">
        <f t="shared" si="1211"/>
        <v>0</v>
      </c>
      <c r="BH638" s="233"/>
      <c r="BI638" s="231"/>
      <c r="BJ638" s="232">
        <f t="shared" si="1212"/>
        <v>0</v>
      </c>
      <c r="BK638" s="233"/>
      <c r="BL638" s="231"/>
      <c r="BM638" s="232">
        <f t="shared" si="1213"/>
        <v>0</v>
      </c>
      <c r="BN638" s="233"/>
      <c r="BO638" s="231"/>
      <c r="BP638" s="232">
        <f t="shared" si="1214"/>
        <v>0</v>
      </c>
      <c r="BQ638" s="233"/>
      <c r="BR638" s="250"/>
      <c r="BS638" s="654"/>
    </row>
    <row r="639" spans="1:71" ht="15" customHeight="1" x14ac:dyDescent="0.3">
      <c r="A639" s="643" t="s">
        <v>27</v>
      </c>
      <c r="B639" s="645" t="s">
        <v>28</v>
      </c>
      <c r="C639" s="645" t="s">
        <v>154</v>
      </c>
      <c r="D639" s="645" t="s">
        <v>30</v>
      </c>
      <c r="E639" s="635" t="s">
        <v>31</v>
      </c>
      <c r="F639" s="652" t="s">
        <v>32</v>
      </c>
      <c r="G639" s="639" t="s">
        <v>33</v>
      </c>
      <c r="H639" s="641" t="s">
        <v>34</v>
      </c>
      <c r="I639" s="639" t="s">
        <v>33</v>
      </c>
      <c r="J639" s="641" t="s">
        <v>34</v>
      </c>
      <c r="K639" s="639" t="s">
        <v>33</v>
      </c>
      <c r="L639" s="641" t="s">
        <v>34</v>
      </c>
      <c r="M639" s="639" t="s">
        <v>33</v>
      </c>
      <c r="N639" s="641" t="s">
        <v>34</v>
      </c>
      <c r="O639" s="639" t="s">
        <v>33</v>
      </c>
      <c r="P639" s="641" t="s">
        <v>34</v>
      </c>
      <c r="Q639" s="639" t="s">
        <v>33</v>
      </c>
      <c r="R639" s="641" t="s">
        <v>34</v>
      </c>
      <c r="S639" s="639" t="s">
        <v>33</v>
      </c>
      <c r="T639" s="641" t="s">
        <v>34</v>
      </c>
      <c r="U639" s="639" t="s">
        <v>33</v>
      </c>
      <c r="V639" s="641" t="s">
        <v>34</v>
      </c>
      <c r="W639" s="639" t="s">
        <v>33</v>
      </c>
      <c r="X639" s="641" t="s">
        <v>34</v>
      </c>
      <c r="Y639" s="639" t="s">
        <v>33</v>
      </c>
      <c r="Z639" s="641" t="s">
        <v>34</v>
      </c>
      <c r="AA639" s="639" t="s">
        <v>33</v>
      </c>
      <c r="AB639" s="641" t="s">
        <v>34</v>
      </c>
      <c r="AC639" s="639" t="s">
        <v>33</v>
      </c>
      <c r="AD639" s="641" t="s">
        <v>34</v>
      </c>
      <c r="AE639" s="639" t="s">
        <v>33</v>
      </c>
      <c r="AF639" s="641" t="s">
        <v>34</v>
      </c>
      <c r="AG639" s="639" t="s">
        <v>33</v>
      </c>
      <c r="AH639" s="641" t="s">
        <v>34</v>
      </c>
      <c r="AI639" s="639" t="s">
        <v>33</v>
      </c>
      <c r="AJ639" s="641" t="s">
        <v>34</v>
      </c>
      <c r="AK639" s="639" t="s">
        <v>33</v>
      </c>
      <c r="AL639" s="641" t="s">
        <v>34</v>
      </c>
      <c r="AM639" s="639" t="s">
        <v>33</v>
      </c>
      <c r="AN639" s="641" t="s">
        <v>34</v>
      </c>
      <c r="AO639" s="639" t="s">
        <v>33</v>
      </c>
      <c r="AP639" s="641" t="s">
        <v>34</v>
      </c>
      <c r="AQ639" s="633" t="s">
        <v>33</v>
      </c>
      <c r="AR639" s="635" t="s">
        <v>35</v>
      </c>
      <c r="AS639" s="637" t="s">
        <v>34</v>
      </c>
      <c r="AT639" s="633" t="s">
        <v>33</v>
      </c>
      <c r="AU639" s="635" t="s">
        <v>35</v>
      </c>
      <c r="AV639" s="637" t="s">
        <v>34</v>
      </c>
      <c r="AW639" s="633" t="s">
        <v>33</v>
      </c>
      <c r="AX639" s="635" t="s">
        <v>35</v>
      </c>
      <c r="AY639" s="637" t="s">
        <v>34</v>
      </c>
      <c r="AZ639" s="633" t="s">
        <v>33</v>
      </c>
      <c r="BA639" s="635" t="s">
        <v>35</v>
      </c>
      <c r="BB639" s="637" t="s">
        <v>34</v>
      </c>
      <c r="BC639" s="633" t="s">
        <v>33</v>
      </c>
      <c r="BD639" s="635" t="s">
        <v>35</v>
      </c>
      <c r="BE639" s="637" t="s">
        <v>34</v>
      </c>
      <c r="BF639" s="633" t="s">
        <v>33</v>
      </c>
      <c r="BG639" s="635" t="s">
        <v>35</v>
      </c>
      <c r="BH639" s="637" t="s">
        <v>34</v>
      </c>
      <c r="BI639" s="633" t="s">
        <v>33</v>
      </c>
      <c r="BJ639" s="635" t="s">
        <v>35</v>
      </c>
      <c r="BK639" s="637" t="s">
        <v>34</v>
      </c>
      <c r="BL639" s="633" t="s">
        <v>33</v>
      </c>
      <c r="BM639" s="635" t="s">
        <v>35</v>
      </c>
      <c r="BN639" s="637" t="s">
        <v>34</v>
      </c>
      <c r="BO639" s="633" t="s">
        <v>33</v>
      </c>
      <c r="BP639" s="635" t="s">
        <v>35</v>
      </c>
      <c r="BQ639" s="637" t="s">
        <v>34</v>
      </c>
      <c r="BR639" s="610" t="s">
        <v>33</v>
      </c>
      <c r="BS639" s="612" t="s">
        <v>36</v>
      </c>
    </row>
    <row r="640" spans="1:71" ht="15" customHeight="1" x14ac:dyDescent="0.3">
      <c r="A640" s="644"/>
      <c r="B640" s="646"/>
      <c r="C640" s="646"/>
      <c r="D640" s="646"/>
      <c r="E640" s="636"/>
      <c r="F640" s="648"/>
      <c r="G640" s="640"/>
      <c r="H640" s="642"/>
      <c r="I640" s="640"/>
      <c r="J640" s="642"/>
      <c r="K640" s="640"/>
      <c r="L640" s="642"/>
      <c r="M640" s="640"/>
      <c r="N640" s="642"/>
      <c r="O640" s="640"/>
      <c r="P640" s="642"/>
      <c r="Q640" s="640"/>
      <c r="R640" s="642"/>
      <c r="S640" s="640"/>
      <c r="T640" s="642"/>
      <c r="U640" s="640"/>
      <c r="V640" s="642"/>
      <c r="W640" s="640"/>
      <c r="X640" s="642"/>
      <c r="Y640" s="640"/>
      <c r="Z640" s="642"/>
      <c r="AA640" s="640"/>
      <c r="AB640" s="642"/>
      <c r="AC640" s="640"/>
      <c r="AD640" s="642"/>
      <c r="AE640" s="640"/>
      <c r="AF640" s="642"/>
      <c r="AG640" s="640"/>
      <c r="AH640" s="642"/>
      <c r="AI640" s="640"/>
      <c r="AJ640" s="642"/>
      <c r="AK640" s="640"/>
      <c r="AL640" s="642"/>
      <c r="AM640" s="640"/>
      <c r="AN640" s="642"/>
      <c r="AO640" s="640"/>
      <c r="AP640" s="642"/>
      <c r="AQ640" s="634"/>
      <c r="AR640" s="636"/>
      <c r="AS640" s="638"/>
      <c r="AT640" s="634"/>
      <c r="AU640" s="636"/>
      <c r="AV640" s="638"/>
      <c r="AW640" s="634"/>
      <c r="AX640" s="636"/>
      <c r="AY640" s="638"/>
      <c r="AZ640" s="634"/>
      <c r="BA640" s="636"/>
      <c r="BB640" s="638"/>
      <c r="BC640" s="634"/>
      <c r="BD640" s="636"/>
      <c r="BE640" s="638"/>
      <c r="BF640" s="634"/>
      <c r="BG640" s="636"/>
      <c r="BH640" s="638"/>
      <c r="BI640" s="634"/>
      <c r="BJ640" s="636"/>
      <c r="BK640" s="638"/>
      <c r="BL640" s="634"/>
      <c r="BM640" s="636"/>
      <c r="BN640" s="638"/>
      <c r="BO640" s="634"/>
      <c r="BP640" s="636"/>
      <c r="BQ640" s="638"/>
      <c r="BR640" s="611"/>
      <c r="BS640" s="613"/>
    </row>
    <row r="641" spans="1:71" ht="15" customHeight="1" x14ac:dyDescent="0.3">
      <c r="A641" s="614" t="s">
        <v>244</v>
      </c>
      <c r="B641" s="617">
        <v>327</v>
      </c>
      <c r="C641" s="649" t="s">
        <v>332</v>
      </c>
      <c r="D641" s="623" t="s">
        <v>245</v>
      </c>
      <c r="E641" s="626" t="s">
        <v>51</v>
      </c>
      <c r="F641" s="241" t="s">
        <v>41</v>
      </c>
      <c r="G641" s="208"/>
      <c r="H641" s="209" t="str">
        <f t="shared" ref="H641:H652" si="1215">IF(G641&gt;0,G641,"")</f>
        <v/>
      </c>
      <c r="I641" s="208"/>
      <c r="J641" s="209" t="str">
        <f t="shared" ref="J641:J652" si="1216">IF(I641&gt;0,I641,"")</f>
        <v/>
      </c>
      <c r="K641" s="208"/>
      <c r="L641" s="209" t="str">
        <f t="shared" ref="L641:L652" si="1217">IF(K641&gt;0,K641,"")</f>
        <v/>
      </c>
      <c r="M641" s="208"/>
      <c r="N641" s="209" t="str">
        <f t="shared" ref="N641:N652" si="1218">IF(M641&gt;0,M641,"")</f>
        <v/>
      </c>
      <c r="O641" s="208"/>
      <c r="P641" s="209" t="str">
        <f t="shared" ref="P641:P652" si="1219">IF(O641&gt;0,O641,"")</f>
        <v/>
      </c>
      <c r="Q641" s="208"/>
      <c r="R641" s="209" t="str">
        <f t="shared" ref="R641:R652" si="1220">IF(Q641&gt;0,Q641,"")</f>
        <v/>
      </c>
      <c r="S641" s="208"/>
      <c r="T641" s="209" t="str">
        <f t="shared" ref="T641:T652" si="1221">IF(S641&gt;0,S641,"")</f>
        <v/>
      </c>
      <c r="U641" s="208"/>
      <c r="V641" s="209" t="str">
        <f t="shared" ref="V641:V652" si="1222">IF(U641&gt;0,U641,"")</f>
        <v/>
      </c>
      <c r="W641" s="208"/>
      <c r="X641" s="209" t="str">
        <f t="shared" ref="X641:X652" si="1223">IF(W641&gt;0,W641,"")</f>
        <v/>
      </c>
      <c r="Y641" s="208"/>
      <c r="Z641" s="209" t="str">
        <f t="shared" ref="Z641:Z652" si="1224">IF(Y641&gt;0,Y641,"")</f>
        <v/>
      </c>
      <c r="AA641" s="208"/>
      <c r="AB641" s="209" t="str">
        <f t="shared" ref="AB641:AB652" si="1225">IF(AA641&gt;0,AA641,"")</f>
        <v/>
      </c>
      <c r="AC641" s="208"/>
      <c r="AD641" s="209" t="str">
        <f t="shared" ref="AD641:AD652" si="1226">IF(AC641&gt;0,AC641,"")</f>
        <v/>
      </c>
      <c r="AE641" s="208"/>
      <c r="AF641" s="209" t="str">
        <f t="shared" ref="AF641:AF652" si="1227">IF(AE641&gt;0,AE641,"")</f>
        <v/>
      </c>
      <c r="AG641" s="208"/>
      <c r="AH641" s="209" t="str">
        <f t="shared" ref="AH641:AH652" si="1228">IF(AG641&gt;0,AG641,"")</f>
        <v/>
      </c>
      <c r="AI641" s="208"/>
      <c r="AJ641" s="209" t="str">
        <f t="shared" ref="AJ641:AJ652" si="1229">IF(AI641&gt;0,AI641,"")</f>
        <v/>
      </c>
      <c r="AK641" s="208"/>
      <c r="AL641" s="209" t="str">
        <f t="shared" ref="AL641:AL652" si="1230">IF(AK641&gt;0,AK641,"")</f>
        <v/>
      </c>
      <c r="AM641" s="208"/>
      <c r="AN641" s="209" t="str">
        <f t="shared" ref="AN641:AN652" si="1231">IF(AM641&gt;0,AM641,"")</f>
        <v/>
      </c>
      <c r="AO641" s="208"/>
      <c r="AP641" s="209" t="str">
        <f t="shared" ref="AP641:AP652" si="1232">IF(AO641&gt;0,AO641,"")</f>
        <v/>
      </c>
      <c r="AQ641" s="229"/>
      <c r="AR641" s="225">
        <f t="shared" ref="AR641:AR652" si="1233">AQ641-AS641</f>
        <v>0</v>
      </c>
      <c r="AS641" s="226"/>
      <c r="AT641" s="229"/>
      <c r="AU641" s="225">
        <f t="shared" ref="AU641:AU652" si="1234">AT641-AV641</f>
        <v>0</v>
      </c>
      <c r="AV641" s="226"/>
      <c r="AW641" s="229"/>
      <c r="AX641" s="225">
        <f t="shared" ref="AX641:AX652" si="1235">AW641-AY641</f>
        <v>0</v>
      </c>
      <c r="AY641" s="226"/>
      <c r="AZ641" s="229"/>
      <c r="BA641" s="225">
        <f t="shared" ref="BA641:BA652" si="1236">AZ641-BB641</f>
        <v>0</v>
      </c>
      <c r="BB641" s="226"/>
      <c r="BC641" s="229"/>
      <c r="BD641" s="225">
        <f t="shared" ref="BD641:BD652" si="1237">BC641-BE641</f>
        <v>0</v>
      </c>
      <c r="BE641" s="226"/>
      <c r="BF641" s="229"/>
      <c r="BG641" s="225">
        <f t="shared" ref="BG641:BG652" si="1238">BF641-BH641</f>
        <v>0</v>
      </c>
      <c r="BH641" s="226"/>
      <c r="BI641" s="229"/>
      <c r="BJ641" s="225">
        <f t="shared" ref="BJ641:BJ652" si="1239">BI641-BK641</f>
        <v>0</v>
      </c>
      <c r="BK641" s="226"/>
      <c r="BL641" s="229"/>
      <c r="BM641" s="225">
        <f t="shared" ref="BM641:BM652" si="1240">BL641-BN641</f>
        <v>0</v>
      </c>
      <c r="BN641" s="226"/>
      <c r="BO641" s="229"/>
      <c r="BP641" s="225">
        <f t="shared" ref="BP641:BP652" si="1241">BO641-BQ641</f>
        <v>0</v>
      </c>
      <c r="BQ641" s="226"/>
      <c r="BR641" s="249"/>
      <c r="BS641" s="213" t="s">
        <v>42</v>
      </c>
    </row>
    <row r="642" spans="1:71" x14ac:dyDescent="0.3">
      <c r="A642" s="615"/>
      <c r="B642" s="618"/>
      <c r="C642" s="650"/>
      <c r="D642" s="624"/>
      <c r="E642" s="627"/>
      <c r="F642" s="242" t="s">
        <v>53</v>
      </c>
      <c r="G642" s="208"/>
      <c r="H642" s="214" t="str">
        <f t="shared" si="1215"/>
        <v/>
      </c>
      <c r="I642" s="208"/>
      <c r="J642" s="214" t="str">
        <f t="shared" si="1216"/>
        <v/>
      </c>
      <c r="K642" s="208"/>
      <c r="L642" s="214" t="str">
        <f t="shared" si="1217"/>
        <v/>
      </c>
      <c r="M642" s="208"/>
      <c r="N642" s="214" t="str">
        <f t="shared" si="1218"/>
        <v/>
      </c>
      <c r="O642" s="208">
        <v>30000</v>
      </c>
      <c r="P642" s="214">
        <f t="shared" si="1219"/>
        <v>30000</v>
      </c>
      <c r="Q642" s="208"/>
      <c r="R642" s="214" t="str">
        <f t="shared" si="1220"/>
        <v/>
      </c>
      <c r="S642" s="208"/>
      <c r="T642" s="214" t="str">
        <f t="shared" si="1221"/>
        <v/>
      </c>
      <c r="U642" s="208"/>
      <c r="V642" s="214" t="str">
        <f t="shared" si="1222"/>
        <v/>
      </c>
      <c r="W642" s="208"/>
      <c r="X642" s="214" t="str">
        <f t="shared" si="1223"/>
        <v/>
      </c>
      <c r="Y642" s="208"/>
      <c r="Z642" s="214" t="str">
        <f t="shared" si="1224"/>
        <v/>
      </c>
      <c r="AA642" s="208"/>
      <c r="AB642" s="214" t="str">
        <f t="shared" si="1225"/>
        <v/>
      </c>
      <c r="AC642" s="208"/>
      <c r="AD642" s="214" t="str">
        <f t="shared" si="1226"/>
        <v/>
      </c>
      <c r="AE642" s="208"/>
      <c r="AF642" s="214" t="str">
        <f t="shared" si="1227"/>
        <v/>
      </c>
      <c r="AG642" s="208"/>
      <c r="AH642" s="214" t="str">
        <f t="shared" si="1228"/>
        <v/>
      </c>
      <c r="AI642" s="208"/>
      <c r="AJ642" s="214" t="str">
        <f t="shared" si="1229"/>
        <v/>
      </c>
      <c r="AK642" s="208"/>
      <c r="AL642" s="214" t="str">
        <f t="shared" si="1230"/>
        <v/>
      </c>
      <c r="AM642" s="208"/>
      <c r="AN642" s="214" t="str">
        <f t="shared" si="1231"/>
        <v/>
      </c>
      <c r="AO642" s="208"/>
      <c r="AP642" s="214" t="str">
        <f t="shared" si="1232"/>
        <v/>
      </c>
      <c r="AQ642" s="229"/>
      <c r="AR642" s="227">
        <f t="shared" si="1233"/>
        <v>0</v>
      </c>
      <c r="AS642" s="228"/>
      <c r="AT642" s="229"/>
      <c r="AU642" s="227">
        <f t="shared" si="1234"/>
        <v>0</v>
      </c>
      <c r="AV642" s="228"/>
      <c r="AW642" s="229"/>
      <c r="AX642" s="227">
        <f t="shared" si="1235"/>
        <v>0</v>
      </c>
      <c r="AY642" s="228"/>
      <c r="AZ642" s="229"/>
      <c r="BA642" s="227">
        <f t="shared" si="1236"/>
        <v>0</v>
      </c>
      <c r="BB642" s="228"/>
      <c r="BC642" s="229"/>
      <c r="BD642" s="227">
        <f t="shared" si="1237"/>
        <v>0</v>
      </c>
      <c r="BE642" s="228"/>
      <c r="BF642" s="229"/>
      <c r="BG642" s="227">
        <f t="shared" si="1238"/>
        <v>0</v>
      </c>
      <c r="BH642" s="228"/>
      <c r="BI642" s="229"/>
      <c r="BJ642" s="227">
        <f t="shared" si="1239"/>
        <v>0</v>
      </c>
      <c r="BK642" s="228"/>
      <c r="BL642" s="229"/>
      <c r="BM642" s="227">
        <f t="shared" si="1240"/>
        <v>0</v>
      </c>
      <c r="BN642" s="228"/>
      <c r="BO642" s="229"/>
      <c r="BP642" s="227">
        <f t="shared" si="1241"/>
        <v>0</v>
      </c>
      <c r="BQ642" s="228"/>
      <c r="BR642" s="249"/>
      <c r="BS642" s="629">
        <f>SUM(AQ641:AQ652,AT641:AT652,AW641:AW652,AZ641:AZ652,BC641:BC652,BR641:BR652)+SUM(AO641:AO652,AM641:AM652,AK641:AK652,AI641:AI652,AG641:AG652,AE641:AE652,AC641:AC652,AA641:AA652,Y641:Y652,W641:W652,U641:U652,S641:S652,Q639,Q641:Q652,O641:O652,M641:M652,K641:K652,I641:I652,G641:G652,Q639)</f>
        <v>1342500</v>
      </c>
    </row>
    <row r="643" spans="1:71" x14ac:dyDescent="0.3">
      <c r="A643" s="615"/>
      <c r="B643" s="618"/>
      <c r="C643" s="650"/>
      <c r="D643" s="624"/>
      <c r="E643" s="627"/>
      <c r="F643" s="242" t="s">
        <v>54</v>
      </c>
      <c r="G643" s="208"/>
      <c r="H643" s="214" t="str">
        <f t="shared" si="1215"/>
        <v/>
      </c>
      <c r="I643" s="208"/>
      <c r="J643" s="214" t="str">
        <f t="shared" si="1216"/>
        <v/>
      </c>
      <c r="K643" s="208"/>
      <c r="L643" s="214" t="str">
        <f t="shared" si="1217"/>
        <v/>
      </c>
      <c r="M643" s="208"/>
      <c r="N643" s="214" t="str">
        <f t="shared" si="1218"/>
        <v/>
      </c>
      <c r="O643" s="208"/>
      <c r="P643" s="214" t="str">
        <f t="shared" si="1219"/>
        <v/>
      </c>
      <c r="Q643" s="208"/>
      <c r="R643" s="214" t="str">
        <f t="shared" si="1220"/>
        <v/>
      </c>
      <c r="S643" s="208"/>
      <c r="T643" s="214" t="str">
        <f t="shared" si="1221"/>
        <v/>
      </c>
      <c r="U643" s="208"/>
      <c r="V643" s="214" t="str">
        <f t="shared" si="1222"/>
        <v/>
      </c>
      <c r="W643" s="208"/>
      <c r="X643" s="214" t="str">
        <f t="shared" si="1223"/>
        <v/>
      </c>
      <c r="Y643" s="208"/>
      <c r="Z643" s="214" t="str">
        <f t="shared" si="1224"/>
        <v/>
      </c>
      <c r="AA643" s="208"/>
      <c r="AB643" s="214" t="str">
        <f t="shared" si="1225"/>
        <v/>
      </c>
      <c r="AC643" s="208"/>
      <c r="AD643" s="214" t="str">
        <f t="shared" si="1226"/>
        <v/>
      </c>
      <c r="AE643" s="208"/>
      <c r="AF643" s="214" t="str">
        <f t="shared" si="1227"/>
        <v/>
      </c>
      <c r="AG643" s="208"/>
      <c r="AH643" s="214" t="str">
        <f t="shared" si="1228"/>
        <v/>
      </c>
      <c r="AI643" s="208"/>
      <c r="AJ643" s="214" t="str">
        <f t="shared" si="1229"/>
        <v/>
      </c>
      <c r="AK643" s="208"/>
      <c r="AL643" s="214" t="str">
        <f t="shared" si="1230"/>
        <v/>
      </c>
      <c r="AM643" s="208"/>
      <c r="AN643" s="214" t="str">
        <f t="shared" si="1231"/>
        <v/>
      </c>
      <c r="AO643" s="208"/>
      <c r="AP643" s="214" t="str">
        <f t="shared" si="1232"/>
        <v/>
      </c>
      <c r="AQ643" s="229"/>
      <c r="AR643" s="227">
        <f t="shared" si="1233"/>
        <v>0</v>
      </c>
      <c r="AS643" s="228"/>
      <c r="AT643" s="229"/>
      <c r="AU643" s="227">
        <f t="shared" si="1234"/>
        <v>0</v>
      </c>
      <c r="AV643" s="228"/>
      <c r="AW643" s="229"/>
      <c r="AX643" s="227">
        <f t="shared" si="1235"/>
        <v>0</v>
      </c>
      <c r="AY643" s="228"/>
      <c r="AZ643" s="229"/>
      <c r="BA643" s="227">
        <f t="shared" si="1236"/>
        <v>0</v>
      </c>
      <c r="BB643" s="228"/>
      <c r="BC643" s="229">
        <v>500000</v>
      </c>
      <c r="BD643" s="227">
        <f t="shared" si="1237"/>
        <v>500000</v>
      </c>
      <c r="BE643" s="228"/>
      <c r="BF643" s="229"/>
      <c r="BG643" s="227">
        <f t="shared" si="1238"/>
        <v>0</v>
      </c>
      <c r="BH643" s="228"/>
      <c r="BI643" s="229"/>
      <c r="BJ643" s="227">
        <f t="shared" si="1239"/>
        <v>0</v>
      </c>
      <c r="BK643" s="228"/>
      <c r="BL643" s="229"/>
      <c r="BM643" s="227">
        <f t="shared" si="1240"/>
        <v>0</v>
      </c>
      <c r="BN643" s="228"/>
      <c r="BO643" s="229"/>
      <c r="BP643" s="227">
        <f t="shared" si="1241"/>
        <v>0</v>
      </c>
      <c r="BQ643" s="228"/>
      <c r="BR643" s="249"/>
      <c r="BS643" s="629"/>
    </row>
    <row r="644" spans="1:71" x14ac:dyDescent="0.3">
      <c r="A644" s="615"/>
      <c r="B644" s="618"/>
      <c r="C644" s="650"/>
      <c r="D644" s="624"/>
      <c r="E644" s="627"/>
      <c r="F644" s="242" t="s">
        <v>55</v>
      </c>
      <c r="G644" s="208"/>
      <c r="H644" s="217" t="str">
        <f t="shared" si="1215"/>
        <v/>
      </c>
      <c r="I644" s="208"/>
      <c r="J644" s="217" t="str">
        <f t="shared" si="1216"/>
        <v/>
      </c>
      <c r="K644" s="208"/>
      <c r="L644" s="217" t="str">
        <f t="shared" si="1217"/>
        <v/>
      </c>
      <c r="M644" s="208"/>
      <c r="N644" s="217" t="str">
        <f t="shared" si="1218"/>
        <v/>
      </c>
      <c r="O644" s="208"/>
      <c r="P644" s="217" t="str">
        <f t="shared" si="1219"/>
        <v/>
      </c>
      <c r="Q644" s="208"/>
      <c r="R644" s="217" t="str">
        <f t="shared" si="1220"/>
        <v/>
      </c>
      <c r="S644" s="208">
        <v>312500</v>
      </c>
      <c r="T644" s="217">
        <f t="shared" si="1221"/>
        <v>312500</v>
      </c>
      <c r="U644" s="208"/>
      <c r="V644" s="217" t="str">
        <f t="shared" si="1222"/>
        <v/>
      </c>
      <c r="W644" s="208"/>
      <c r="X644" s="217" t="str">
        <f t="shared" si="1223"/>
        <v/>
      </c>
      <c r="Y644" s="208"/>
      <c r="Z644" s="217" t="str">
        <f t="shared" si="1224"/>
        <v/>
      </c>
      <c r="AA644" s="208"/>
      <c r="AB644" s="217" t="str">
        <f t="shared" si="1225"/>
        <v/>
      </c>
      <c r="AC644" s="208"/>
      <c r="AD644" s="217" t="str">
        <f t="shared" si="1226"/>
        <v/>
      </c>
      <c r="AE644" s="208"/>
      <c r="AF644" s="217" t="str">
        <f t="shared" si="1227"/>
        <v/>
      </c>
      <c r="AG644" s="208"/>
      <c r="AH644" s="217" t="str">
        <f t="shared" si="1228"/>
        <v/>
      </c>
      <c r="AI644" s="208"/>
      <c r="AJ644" s="217" t="str">
        <f t="shared" si="1229"/>
        <v/>
      </c>
      <c r="AK644" s="208"/>
      <c r="AL644" s="217" t="str">
        <f t="shared" si="1230"/>
        <v/>
      </c>
      <c r="AM644" s="208"/>
      <c r="AN644" s="217" t="str">
        <f t="shared" si="1231"/>
        <v/>
      </c>
      <c r="AO644" s="208"/>
      <c r="AP644" s="217" t="str">
        <f t="shared" si="1232"/>
        <v/>
      </c>
      <c r="AQ644" s="229"/>
      <c r="AR644" s="227">
        <f t="shared" si="1233"/>
        <v>0</v>
      </c>
      <c r="AS644" s="228"/>
      <c r="AT644" s="229"/>
      <c r="AU644" s="227">
        <f t="shared" si="1234"/>
        <v>0</v>
      </c>
      <c r="AV644" s="228"/>
      <c r="AW644" s="229"/>
      <c r="AX644" s="227">
        <f t="shared" si="1235"/>
        <v>0</v>
      </c>
      <c r="AY644" s="228"/>
      <c r="AZ644" s="229"/>
      <c r="BA644" s="227">
        <f t="shared" si="1236"/>
        <v>0</v>
      </c>
      <c r="BB644" s="228"/>
      <c r="BC644" s="229"/>
      <c r="BD644" s="227">
        <f t="shared" si="1237"/>
        <v>0</v>
      </c>
      <c r="BE644" s="228"/>
      <c r="BF644" s="229"/>
      <c r="BG644" s="227">
        <f t="shared" si="1238"/>
        <v>0</v>
      </c>
      <c r="BH644" s="228"/>
      <c r="BI644" s="229"/>
      <c r="BJ644" s="227">
        <f t="shared" si="1239"/>
        <v>0</v>
      </c>
      <c r="BK644" s="228"/>
      <c r="BL644" s="229"/>
      <c r="BM644" s="227">
        <f t="shared" si="1240"/>
        <v>0</v>
      </c>
      <c r="BN644" s="228"/>
      <c r="BO644" s="229"/>
      <c r="BP644" s="227">
        <f t="shared" si="1241"/>
        <v>0</v>
      </c>
      <c r="BQ644" s="228"/>
      <c r="BR644" s="249"/>
      <c r="BS644" s="218" t="s">
        <v>43</v>
      </c>
    </row>
    <row r="645" spans="1:71" x14ac:dyDescent="0.3">
      <c r="A645" s="615"/>
      <c r="B645" s="618"/>
      <c r="C645" s="650"/>
      <c r="D645" s="624"/>
      <c r="E645" s="627"/>
      <c r="F645" s="242" t="s">
        <v>56</v>
      </c>
      <c r="G645" s="208"/>
      <c r="H645" s="217" t="str">
        <f t="shared" si="1215"/>
        <v/>
      </c>
      <c r="I645" s="208"/>
      <c r="J645" s="217" t="str">
        <f t="shared" si="1216"/>
        <v/>
      </c>
      <c r="K645" s="208"/>
      <c r="L645" s="217" t="str">
        <f t="shared" si="1217"/>
        <v/>
      </c>
      <c r="M645" s="208"/>
      <c r="N645" s="217" t="str">
        <f t="shared" si="1218"/>
        <v/>
      </c>
      <c r="O645" s="208"/>
      <c r="P645" s="217" t="str">
        <f t="shared" si="1219"/>
        <v/>
      </c>
      <c r="Q645" s="208"/>
      <c r="R645" s="217" t="str">
        <f t="shared" si="1220"/>
        <v/>
      </c>
      <c r="S645" s="208"/>
      <c r="T645" s="217" t="str">
        <f t="shared" si="1221"/>
        <v/>
      </c>
      <c r="U645" s="208"/>
      <c r="V645" s="217" t="str">
        <f t="shared" si="1222"/>
        <v/>
      </c>
      <c r="W645" s="208"/>
      <c r="X645" s="217" t="str">
        <f t="shared" si="1223"/>
        <v/>
      </c>
      <c r="Y645" s="208"/>
      <c r="Z645" s="217" t="str">
        <f t="shared" si="1224"/>
        <v/>
      </c>
      <c r="AA645" s="208"/>
      <c r="AB645" s="217" t="str">
        <f t="shared" si="1225"/>
        <v/>
      </c>
      <c r="AC645" s="208"/>
      <c r="AD645" s="217" t="str">
        <f t="shared" si="1226"/>
        <v/>
      </c>
      <c r="AE645" s="208"/>
      <c r="AF645" s="217" t="str">
        <f t="shared" si="1227"/>
        <v/>
      </c>
      <c r="AG645" s="208"/>
      <c r="AH645" s="217" t="str">
        <f t="shared" si="1228"/>
        <v/>
      </c>
      <c r="AI645" s="208"/>
      <c r="AJ645" s="217" t="str">
        <f t="shared" si="1229"/>
        <v/>
      </c>
      <c r="AK645" s="208"/>
      <c r="AL645" s="217" t="str">
        <f t="shared" si="1230"/>
        <v/>
      </c>
      <c r="AM645" s="208"/>
      <c r="AN645" s="217" t="str">
        <f t="shared" si="1231"/>
        <v/>
      </c>
      <c r="AO645" s="208"/>
      <c r="AP645" s="217" t="str">
        <f t="shared" si="1232"/>
        <v/>
      </c>
      <c r="AQ645" s="229"/>
      <c r="AR645" s="227">
        <f t="shared" si="1233"/>
        <v>0</v>
      </c>
      <c r="AS645" s="228"/>
      <c r="AT645" s="229"/>
      <c r="AU645" s="227">
        <f t="shared" si="1234"/>
        <v>0</v>
      </c>
      <c r="AV645" s="228"/>
      <c r="AW645" s="229"/>
      <c r="AX645" s="227">
        <f t="shared" si="1235"/>
        <v>0</v>
      </c>
      <c r="AY645" s="228"/>
      <c r="AZ645" s="229"/>
      <c r="BA645" s="227">
        <f t="shared" si="1236"/>
        <v>0</v>
      </c>
      <c r="BB645" s="228"/>
      <c r="BC645" s="229"/>
      <c r="BD645" s="227">
        <f t="shared" si="1237"/>
        <v>0</v>
      </c>
      <c r="BE645" s="228"/>
      <c r="BF645" s="229"/>
      <c r="BG645" s="227">
        <f t="shared" si="1238"/>
        <v>0</v>
      </c>
      <c r="BH645" s="228"/>
      <c r="BI645" s="229"/>
      <c r="BJ645" s="227">
        <f t="shared" si="1239"/>
        <v>0</v>
      </c>
      <c r="BK645" s="228"/>
      <c r="BL645" s="229"/>
      <c r="BM645" s="227">
        <f t="shared" si="1240"/>
        <v>0</v>
      </c>
      <c r="BN645" s="228"/>
      <c r="BO645" s="229"/>
      <c r="BP645" s="227">
        <f t="shared" si="1241"/>
        <v>0</v>
      </c>
      <c r="BQ645" s="228"/>
      <c r="BR645" s="249"/>
      <c r="BS645" s="629">
        <f>SUM(AR641:AR652,AU641:AU652,AX641:AX652,BA641:BA652,BD641:BD652)</f>
        <v>500000</v>
      </c>
    </row>
    <row r="646" spans="1:71" x14ac:dyDescent="0.3">
      <c r="A646" s="615"/>
      <c r="B646" s="618"/>
      <c r="C646" s="650"/>
      <c r="D646" s="624"/>
      <c r="E646" s="627"/>
      <c r="F646" s="242" t="s">
        <v>57</v>
      </c>
      <c r="G646" s="208"/>
      <c r="H646" s="214" t="str">
        <f t="shared" si="1215"/>
        <v/>
      </c>
      <c r="I646" s="208"/>
      <c r="J646" s="214" t="str">
        <f t="shared" si="1216"/>
        <v/>
      </c>
      <c r="K646" s="208"/>
      <c r="L646" s="214" t="str">
        <f t="shared" si="1217"/>
        <v/>
      </c>
      <c r="M646" s="208"/>
      <c r="N646" s="214" t="str">
        <f t="shared" si="1218"/>
        <v/>
      </c>
      <c r="O646" s="208"/>
      <c r="P646" s="214" t="str">
        <f t="shared" si="1219"/>
        <v/>
      </c>
      <c r="Q646" s="208"/>
      <c r="R646" s="214" t="str">
        <f t="shared" si="1220"/>
        <v/>
      </c>
      <c r="S646" s="208"/>
      <c r="T646" s="214" t="str">
        <f t="shared" si="1221"/>
        <v/>
      </c>
      <c r="U646" s="208"/>
      <c r="V646" s="214" t="str">
        <f t="shared" si="1222"/>
        <v/>
      </c>
      <c r="W646" s="208"/>
      <c r="X646" s="214" t="str">
        <f t="shared" si="1223"/>
        <v/>
      </c>
      <c r="Y646" s="208">
        <v>500000</v>
      </c>
      <c r="Z646" s="214">
        <f t="shared" si="1224"/>
        <v>500000</v>
      </c>
      <c r="AA646" s="208"/>
      <c r="AB646" s="214" t="str">
        <f t="shared" si="1225"/>
        <v/>
      </c>
      <c r="AC646" s="208"/>
      <c r="AD646" s="214" t="str">
        <f t="shared" si="1226"/>
        <v/>
      </c>
      <c r="AE646" s="208"/>
      <c r="AF646" s="214" t="str">
        <f t="shared" si="1227"/>
        <v/>
      </c>
      <c r="AG646" s="208"/>
      <c r="AH646" s="214" t="str">
        <f t="shared" si="1228"/>
        <v/>
      </c>
      <c r="AI646" s="208"/>
      <c r="AJ646" s="214" t="str">
        <f t="shared" si="1229"/>
        <v/>
      </c>
      <c r="AK646" s="208"/>
      <c r="AL646" s="214" t="str">
        <f t="shared" si="1230"/>
        <v/>
      </c>
      <c r="AM646" s="208"/>
      <c r="AN646" s="214" t="str">
        <f t="shared" si="1231"/>
        <v/>
      </c>
      <c r="AO646" s="208"/>
      <c r="AP646" s="214" t="str">
        <f t="shared" si="1232"/>
        <v/>
      </c>
      <c r="AQ646" s="229"/>
      <c r="AR646" s="227">
        <f t="shared" si="1233"/>
        <v>0</v>
      </c>
      <c r="AS646" s="228"/>
      <c r="AT646" s="229"/>
      <c r="AU646" s="227">
        <f t="shared" si="1234"/>
        <v>0</v>
      </c>
      <c r="AV646" s="228"/>
      <c r="AW646" s="229"/>
      <c r="AX646" s="227">
        <f t="shared" si="1235"/>
        <v>0</v>
      </c>
      <c r="AY646" s="228"/>
      <c r="AZ646" s="229"/>
      <c r="BA646" s="227">
        <f t="shared" si="1236"/>
        <v>0</v>
      </c>
      <c r="BB646" s="228"/>
      <c r="BC646" s="229"/>
      <c r="BD646" s="227">
        <f t="shared" si="1237"/>
        <v>0</v>
      </c>
      <c r="BE646" s="228"/>
      <c r="BF646" s="229"/>
      <c r="BG646" s="227">
        <f t="shared" si="1238"/>
        <v>0</v>
      </c>
      <c r="BH646" s="228"/>
      <c r="BI646" s="229">
        <v>500000</v>
      </c>
      <c r="BJ646" s="227">
        <f t="shared" si="1239"/>
        <v>500000</v>
      </c>
      <c r="BK646" s="228"/>
      <c r="BL646" s="229"/>
      <c r="BM646" s="227">
        <f t="shared" si="1240"/>
        <v>0</v>
      </c>
      <c r="BN646" s="228"/>
      <c r="BO646" s="229"/>
      <c r="BP646" s="227">
        <f t="shared" si="1241"/>
        <v>0</v>
      </c>
      <c r="BQ646" s="228"/>
      <c r="BR646" s="249"/>
      <c r="BS646" s="630"/>
    </row>
    <row r="647" spans="1:71" x14ac:dyDescent="0.3">
      <c r="A647" s="615"/>
      <c r="B647" s="618"/>
      <c r="C647" s="650"/>
      <c r="D647" s="624"/>
      <c r="E647" s="627"/>
      <c r="F647" s="242" t="s">
        <v>58</v>
      </c>
      <c r="G647" s="208"/>
      <c r="H647" s="214" t="str">
        <f t="shared" si="1215"/>
        <v/>
      </c>
      <c r="I647" s="208"/>
      <c r="J647" s="214" t="str">
        <f t="shared" si="1216"/>
        <v/>
      </c>
      <c r="K647" s="208"/>
      <c r="L647" s="214" t="str">
        <f t="shared" si="1217"/>
        <v/>
      </c>
      <c r="M647" s="208"/>
      <c r="N647" s="214" t="str">
        <f t="shared" si="1218"/>
        <v/>
      </c>
      <c r="O647" s="208"/>
      <c r="P647" s="214" t="str">
        <f t="shared" si="1219"/>
        <v/>
      </c>
      <c r="Q647" s="208"/>
      <c r="R647" s="214" t="str">
        <f t="shared" si="1220"/>
        <v/>
      </c>
      <c r="S647" s="208"/>
      <c r="T647" s="214" t="str">
        <f t="shared" si="1221"/>
        <v/>
      </c>
      <c r="U647" s="208"/>
      <c r="V647" s="214" t="str">
        <f t="shared" si="1222"/>
        <v/>
      </c>
      <c r="W647" s="208"/>
      <c r="X647" s="214" t="str">
        <f t="shared" si="1223"/>
        <v/>
      </c>
      <c r="Y647" s="208"/>
      <c r="Z647" s="214" t="str">
        <f t="shared" si="1224"/>
        <v/>
      </c>
      <c r="AA647" s="208"/>
      <c r="AB647" s="214" t="str">
        <f t="shared" si="1225"/>
        <v/>
      </c>
      <c r="AC647" s="208"/>
      <c r="AD647" s="214" t="str">
        <f t="shared" si="1226"/>
        <v/>
      </c>
      <c r="AE647" s="208"/>
      <c r="AF647" s="214" t="str">
        <f t="shared" si="1227"/>
        <v/>
      </c>
      <c r="AG647" s="208"/>
      <c r="AH647" s="214" t="str">
        <f t="shared" si="1228"/>
        <v/>
      </c>
      <c r="AI647" s="208"/>
      <c r="AJ647" s="214" t="str">
        <f t="shared" si="1229"/>
        <v/>
      </c>
      <c r="AK647" s="208"/>
      <c r="AL647" s="214" t="str">
        <f t="shared" si="1230"/>
        <v/>
      </c>
      <c r="AM647" s="208"/>
      <c r="AN647" s="214" t="str">
        <f t="shared" si="1231"/>
        <v/>
      </c>
      <c r="AO647" s="208"/>
      <c r="AP647" s="214" t="str">
        <f t="shared" si="1232"/>
        <v/>
      </c>
      <c r="AQ647" s="229"/>
      <c r="AR647" s="227">
        <f t="shared" si="1233"/>
        <v>0</v>
      </c>
      <c r="AS647" s="228"/>
      <c r="AT647" s="229"/>
      <c r="AU647" s="227">
        <f t="shared" si="1234"/>
        <v>0</v>
      </c>
      <c r="AV647" s="228"/>
      <c r="AW647" s="229"/>
      <c r="AX647" s="227">
        <f t="shared" si="1235"/>
        <v>0</v>
      </c>
      <c r="AY647" s="228"/>
      <c r="AZ647" s="229"/>
      <c r="BA647" s="227">
        <f t="shared" si="1236"/>
        <v>0</v>
      </c>
      <c r="BB647" s="228"/>
      <c r="BC647" s="229"/>
      <c r="BD647" s="227">
        <f t="shared" si="1237"/>
        <v>0</v>
      </c>
      <c r="BE647" s="228"/>
      <c r="BF647" s="229"/>
      <c r="BG647" s="227">
        <f t="shared" si="1238"/>
        <v>0</v>
      </c>
      <c r="BH647" s="228"/>
      <c r="BI647" s="229"/>
      <c r="BJ647" s="227">
        <f t="shared" si="1239"/>
        <v>0</v>
      </c>
      <c r="BK647" s="228"/>
      <c r="BL647" s="229"/>
      <c r="BM647" s="227">
        <f t="shared" si="1240"/>
        <v>0</v>
      </c>
      <c r="BN647" s="228"/>
      <c r="BO647" s="229"/>
      <c r="BP647" s="227">
        <f t="shared" si="1241"/>
        <v>0</v>
      </c>
      <c r="BQ647" s="228"/>
      <c r="BR647" s="249"/>
      <c r="BS647" s="218" t="s">
        <v>44</v>
      </c>
    </row>
    <row r="648" spans="1:71" x14ac:dyDescent="0.3">
      <c r="A648" s="615"/>
      <c r="B648" s="618"/>
      <c r="C648" s="650"/>
      <c r="D648" s="624"/>
      <c r="E648" s="627"/>
      <c r="F648" s="242" t="s">
        <v>59</v>
      </c>
      <c r="G648" s="208"/>
      <c r="H648" s="214" t="str">
        <f t="shared" si="1215"/>
        <v/>
      </c>
      <c r="I648" s="208"/>
      <c r="J648" s="214" t="str">
        <f t="shared" si="1216"/>
        <v/>
      </c>
      <c r="K648" s="208"/>
      <c r="L648" s="214" t="str">
        <f t="shared" si="1217"/>
        <v/>
      </c>
      <c r="M648" s="208"/>
      <c r="N648" s="214" t="str">
        <f t="shared" si="1218"/>
        <v/>
      </c>
      <c r="O648" s="208"/>
      <c r="P648" s="214" t="str">
        <f t="shared" si="1219"/>
        <v/>
      </c>
      <c r="Q648" s="208"/>
      <c r="R648" s="214" t="str">
        <f t="shared" si="1220"/>
        <v/>
      </c>
      <c r="S648" s="208"/>
      <c r="T648" s="214" t="str">
        <f t="shared" si="1221"/>
        <v/>
      </c>
      <c r="U648" s="208"/>
      <c r="V648" s="214" t="str">
        <f t="shared" si="1222"/>
        <v/>
      </c>
      <c r="W648" s="208"/>
      <c r="X648" s="214" t="str">
        <f t="shared" si="1223"/>
        <v/>
      </c>
      <c r="Y648" s="208"/>
      <c r="Z648" s="214" t="str">
        <f t="shared" si="1224"/>
        <v/>
      </c>
      <c r="AA648" s="208"/>
      <c r="AB648" s="214" t="str">
        <f t="shared" si="1225"/>
        <v/>
      </c>
      <c r="AC648" s="208"/>
      <c r="AD648" s="214" t="str">
        <f t="shared" si="1226"/>
        <v/>
      </c>
      <c r="AE648" s="208"/>
      <c r="AF648" s="214" t="str">
        <f t="shared" si="1227"/>
        <v/>
      </c>
      <c r="AG648" s="208"/>
      <c r="AH648" s="214" t="str">
        <f t="shared" si="1228"/>
        <v/>
      </c>
      <c r="AI648" s="208"/>
      <c r="AJ648" s="214" t="str">
        <f t="shared" si="1229"/>
        <v/>
      </c>
      <c r="AK648" s="208"/>
      <c r="AL648" s="214" t="str">
        <f t="shared" si="1230"/>
        <v/>
      </c>
      <c r="AM648" s="208"/>
      <c r="AN648" s="214" t="str">
        <f t="shared" si="1231"/>
        <v/>
      </c>
      <c r="AO648" s="208"/>
      <c r="AP648" s="214" t="str">
        <f t="shared" si="1232"/>
        <v/>
      </c>
      <c r="AQ648" s="229"/>
      <c r="AR648" s="227">
        <f t="shared" si="1233"/>
        <v>0</v>
      </c>
      <c r="AS648" s="228"/>
      <c r="AT648" s="229"/>
      <c r="AU648" s="227">
        <f t="shared" si="1234"/>
        <v>0</v>
      </c>
      <c r="AV648" s="228"/>
      <c r="AW648" s="229"/>
      <c r="AX648" s="227">
        <f t="shared" si="1235"/>
        <v>0</v>
      </c>
      <c r="AY648" s="228"/>
      <c r="AZ648" s="229"/>
      <c r="BA648" s="227">
        <f t="shared" si="1236"/>
        <v>0</v>
      </c>
      <c r="BB648" s="228"/>
      <c r="BC648" s="229"/>
      <c r="BD648" s="227">
        <f t="shared" si="1237"/>
        <v>0</v>
      </c>
      <c r="BE648" s="228"/>
      <c r="BF648" s="229"/>
      <c r="BG648" s="227">
        <f t="shared" si="1238"/>
        <v>0</v>
      </c>
      <c r="BH648" s="228"/>
      <c r="BI648" s="229"/>
      <c r="BJ648" s="227">
        <f t="shared" si="1239"/>
        <v>0</v>
      </c>
      <c r="BK648" s="228"/>
      <c r="BL648" s="229"/>
      <c r="BM648" s="227">
        <f t="shared" si="1240"/>
        <v>0</v>
      </c>
      <c r="BN648" s="228"/>
      <c r="BO648" s="229"/>
      <c r="BP648" s="227">
        <f t="shared" si="1241"/>
        <v>0</v>
      </c>
      <c r="BQ648" s="228"/>
      <c r="BR648" s="249"/>
      <c r="BS648" s="629">
        <f>SUM(AS641:AS652,AV641:AV652,AY641:AY652,BB641:BB652,BE641:BE652)+SUM(AP641:AP652,AN641:AN652,AL641:AL652,AJ641:AJ652,AH641:AH652,AF641:AF652,AD641:AD652,AB641:AB652,Z641:Z652,X641:X652,V641:V652,T641:T652,R641:R652,P641:P652,N641:N652,L641:L652,J641:J652,H641:H652)</f>
        <v>842500</v>
      </c>
    </row>
    <row r="649" spans="1:71" x14ac:dyDescent="0.3">
      <c r="A649" s="615"/>
      <c r="B649" s="618"/>
      <c r="C649" s="650"/>
      <c r="D649" s="624"/>
      <c r="E649" s="627"/>
      <c r="F649" s="242" t="s">
        <v>60</v>
      </c>
      <c r="G649" s="208"/>
      <c r="H649" s="214" t="str">
        <f t="shared" si="1215"/>
        <v/>
      </c>
      <c r="I649" s="208"/>
      <c r="J649" s="214" t="str">
        <f t="shared" si="1216"/>
        <v/>
      </c>
      <c r="K649" s="208"/>
      <c r="L649" s="214" t="str">
        <f t="shared" si="1217"/>
        <v/>
      </c>
      <c r="M649" s="208"/>
      <c r="N649" s="214" t="str">
        <f t="shared" si="1218"/>
        <v/>
      </c>
      <c r="O649" s="208"/>
      <c r="P649" s="214" t="str">
        <f t="shared" si="1219"/>
        <v/>
      </c>
      <c r="Q649" s="208"/>
      <c r="R649" s="214" t="str">
        <f t="shared" si="1220"/>
        <v/>
      </c>
      <c r="S649" s="208"/>
      <c r="T649" s="214" t="str">
        <f t="shared" si="1221"/>
        <v/>
      </c>
      <c r="U649" s="208"/>
      <c r="V649" s="214" t="str">
        <f t="shared" si="1222"/>
        <v/>
      </c>
      <c r="W649" s="208"/>
      <c r="X649" s="214" t="str">
        <f t="shared" si="1223"/>
        <v/>
      </c>
      <c r="Y649" s="208"/>
      <c r="Z649" s="214" t="str">
        <f t="shared" si="1224"/>
        <v/>
      </c>
      <c r="AA649" s="208"/>
      <c r="AB649" s="214" t="str">
        <f t="shared" si="1225"/>
        <v/>
      </c>
      <c r="AC649" s="208"/>
      <c r="AD649" s="214" t="str">
        <f t="shared" si="1226"/>
        <v/>
      </c>
      <c r="AE649" s="208"/>
      <c r="AF649" s="214" t="str">
        <f t="shared" si="1227"/>
        <v/>
      </c>
      <c r="AG649" s="208"/>
      <c r="AH649" s="214" t="str">
        <f t="shared" si="1228"/>
        <v/>
      </c>
      <c r="AI649" s="208"/>
      <c r="AJ649" s="214" t="str">
        <f t="shared" si="1229"/>
        <v/>
      </c>
      <c r="AK649" s="208"/>
      <c r="AL649" s="214" t="str">
        <f t="shared" si="1230"/>
        <v/>
      </c>
      <c r="AM649" s="208"/>
      <c r="AN649" s="214" t="str">
        <f t="shared" si="1231"/>
        <v/>
      </c>
      <c r="AO649" s="208"/>
      <c r="AP649" s="214" t="str">
        <f t="shared" si="1232"/>
        <v/>
      </c>
      <c r="AQ649" s="229"/>
      <c r="AR649" s="227">
        <f t="shared" si="1233"/>
        <v>0</v>
      </c>
      <c r="AS649" s="228"/>
      <c r="AT649" s="229"/>
      <c r="AU649" s="227">
        <f t="shared" si="1234"/>
        <v>0</v>
      </c>
      <c r="AV649" s="228"/>
      <c r="AW649" s="229"/>
      <c r="AX649" s="227">
        <f t="shared" si="1235"/>
        <v>0</v>
      </c>
      <c r="AY649" s="228"/>
      <c r="AZ649" s="229"/>
      <c r="BA649" s="227">
        <f t="shared" si="1236"/>
        <v>0</v>
      </c>
      <c r="BB649" s="228"/>
      <c r="BC649" s="229"/>
      <c r="BD649" s="227">
        <f t="shared" si="1237"/>
        <v>0</v>
      </c>
      <c r="BE649" s="228"/>
      <c r="BF649" s="229"/>
      <c r="BG649" s="227">
        <f t="shared" si="1238"/>
        <v>0</v>
      </c>
      <c r="BH649" s="228"/>
      <c r="BI649" s="229"/>
      <c r="BJ649" s="227">
        <f t="shared" si="1239"/>
        <v>0</v>
      </c>
      <c r="BK649" s="228"/>
      <c r="BL649" s="229"/>
      <c r="BM649" s="227">
        <f t="shared" si="1240"/>
        <v>0</v>
      </c>
      <c r="BN649" s="228"/>
      <c r="BO649" s="229"/>
      <c r="BP649" s="227">
        <f t="shared" si="1241"/>
        <v>0</v>
      </c>
      <c r="BQ649" s="228"/>
      <c r="BR649" s="249"/>
      <c r="BS649" s="629"/>
    </row>
    <row r="650" spans="1:71" x14ac:dyDescent="0.3">
      <c r="A650" s="615"/>
      <c r="B650" s="618"/>
      <c r="C650" s="650"/>
      <c r="D650" s="624"/>
      <c r="E650" s="627"/>
      <c r="F650" s="242" t="s">
        <v>61</v>
      </c>
      <c r="G650" s="208"/>
      <c r="H650" s="217" t="str">
        <f t="shared" si="1215"/>
        <v/>
      </c>
      <c r="I650" s="208"/>
      <c r="J650" s="217" t="str">
        <f t="shared" si="1216"/>
        <v/>
      </c>
      <c r="K650" s="208"/>
      <c r="L650" s="217" t="str">
        <f t="shared" si="1217"/>
        <v/>
      </c>
      <c r="M650" s="208"/>
      <c r="N650" s="217" t="str">
        <f t="shared" si="1218"/>
        <v/>
      </c>
      <c r="O650" s="208"/>
      <c r="P650" s="217" t="str">
        <f t="shared" si="1219"/>
        <v/>
      </c>
      <c r="Q650" s="208"/>
      <c r="R650" s="217" t="str">
        <f t="shared" si="1220"/>
        <v/>
      </c>
      <c r="S650" s="208"/>
      <c r="T650" s="217" t="str">
        <f t="shared" si="1221"/>
        <v/>
      </c>
      <c r="U650" s="208"/>
      <c r="V650" s="217" t="str">
        <f t="shared" si="1222"/>
        <v/>
      </c>
      <c r="W650" s="208"/>
      <c r="X650" s="217" t="str">
        <f t="shared" si="1223"/>
        <v/>
      </c>
      <c r="Y650" s="208"/>
      <c r="Z650" s="217" t="str">
        <f t="shared" si="1224"/>
        <v/>
      </c>
      <c r="AA650" s="208"/>
      <c r="AB650" s="217" t="str">
        <f t="shared" si="1225"/>
        <v/>
      </c>
      <c r="AC650" s="208"/>
      <c r="AD650" s="217" t="str">
        <f t="shared" si="1226"/>
        <v/>
      </c>
      <c r="AE650" s="208"/>
      <c r="AF650" s="217" t="str">
        <f t="shared" si="1227"/>
        <v/>
      </c>
      <c r="AG650" s="208"/>
      <c r="AH650" s="217" t="str">
        <f t="shared" si="1228"/>
        <v/>
      </c>
      <c r="AI650" s="208"/>
      <c r="AJ650" s="217" t="str">
        <f t="shared" si="1229"/>
        <v/>
      </c>
      <c r="AK650" s="208"/>
      <c r="AL650" s="217" t="str">
        <f t="shared" si="1230"/>
        <v/>
      </c>
      <c r="AM650" s="208"/>
      <c r="AN650" s="217" t="str">
        <f t="shared" si="1231"/>
        <v/>
      </c>
      <c r="AO650" s="208"/>
      <c r="AP650" s="217" t="str">
        <f t="shared" si="1232"/>
        <v/>
      </c>
      <c r="AQ650" s="229"/>
      <c r="AR650" s="227">
        <f t="shared" si="1233"/>
        <v>0</v>
      </c>
      <c r="AS650" s="228"/>
      <c r="AT650" s="229"/>
      <c r="AU650" s="227">
        <f t="shared" si="1234"/>
        <v>0</v>
      </c>
      <c r="AV650" s="228"/>
      <c r="AW650" s="229"/>
      <c r="AX650" s="227">
        <f t="shared" si="1235"/>
        <v>0</v>
      </c>
      <c r="AY650" s="228"/>
      <c r="AZ650" s="229"/>
      <c r="BA650" s="227">
        <f t="shared" si="1236"/>
        <v>0</v>
      </c>
      <c r="BB650" s="228"/>
      <c r="BC650" s="229"/>
      <c r="BD650" s="227">
        <f t="shared" si="1237"/>
        <v>0</v>
      </c>
      <c r="BE650" s="228"/>
      <c r="BF650" s="229"/>
      <c r="BG650" s="227">
        <f t="shared" si="1238"/>
        <v>0</v>
      </c>
      <c r="BH650" s="228"/>
      <c r="BI650" s="229"/>
      <c r="BJ650" s="227">
        <f t="shared" si="1239"/>
        <v>0</v>
      </c>
      <c r="BK650" s="228"/>
      <c r="BL650" s="229"/>
      <c r="BM650" s="227">
        <f t="shared" si="1240"/>
        <v>0</v>
      </c>
      <c r="BN650" s="228"/>
      <c r="BO650" s="229"/>
      <c r="BP650" s="227">
        <f t="shared" si="1241"/>
        <v>0</v>
      </c>
      <c r="BQ650" s="228"/>
      <c r="BR650" s="249"/>
      <c r="BS650" s="218" t="s">
        <v>62</v>
      </c>
    </row>
    <row r="651" spans="1:71" x14ac:dyDescent="0.3">
      <c r="A651" s="615"/>
      <c r="B651" s="618"/>
      <c r="C651" s="650"/>
      <c r="D651" s="624"/>
      <c r="E651" s="627"/>
      <c r="F651" s="242" t="s">
        <v>63</v>
      </c>
      <c r="G651" s="208"/>
      <c r="H651" s="214" t="str">
        <f t="shared" si="1215"/>
        <v/>
      </c>
      <c r="I651" s="208"/>
      <c r="J651" s="214" t="str">
        <f t="shared" si="1216"/>
        <v/>
      </c>
      <c r="K651" s="208"/>
      <c r="L651" s="214" t="str">
        <f t="shared" si="1217"/>
        <v/>
      </c>
      <c r="M651" s="208"/>
      <c r="N651" s="214" t="str">
        <f t="shared" si="1218"/>
        <v/>
      </c>
      <c r="O651" s="208"/>
      <c r="P651" s="214" t="str">
        <f t="shared" si="1219"/>
        <v/>
      </c>
      <c r="Q651" s="208"/>
      <c r="R651" s="214" t="str">
        <f t="shared" si="1220"/>
        <v/>
      </c>
      <c r="S651" s="208"/>
      <c r="T651" s="214" t="str">
        <f t="shared" si="1221"/>
        <v/>
      </c>
      <c r="U651" s="208"/>
      <c r="V651" s="214" t="str">
        <f t="shared" si="1222"/>
        <v/>
      </c>
      <c r="W651" s="208"/>
      <c r="X651" s="214" t="str">
        <f t="shared" si="1223"/>
        <v/>
      </c>
      <c r="Y651" s="208"/>
      <c r="Z651" s="214" t="str">
        <f t="shared" si="1224"/>
        <v/>
      </c>
      <c r="AA651" s="208"/>
      <c r="AB651" s="214" t="str">
        <f t="shared" si="1225"/>
        <v/>
      </c>
      <c r="AC651" s="208"/>
      <c r="AD651" s="214" t="str">
        <f t="shared" si="1226"/>
        <v/>
      </c>
      <c r="AE651" s="208"/>
      <c r="AF651" s="214" t="str">
        <f t="shared" si="1227"/>
        <v/>
      </c>
      <c r="AG651" s="208"/>
      <c r="AH651" s="214" t="str">
        <f t="shared" si="1228"/>
        <v/>
      </c>
      <c r="AI651" s="208"/>
      <c r="AJ651" s="214" t="str">
        <f t="shared" si="1229"/>
        <v/>
      </c>
      <c r="AK651" s="208"/>
      <c r="AL651" s="214" t="str">
        <f t="shared" si="1230"/>
        <v/>
      </c>
      <c r="AM651" s="208"/>
      <c r="AN651" s="214" t="str">
        <f t="shared" si="1231"/>
        <v/>
      </c>
      <c r="AO651" s="208"/>
      <c r="AP651" s="214" t="str">
        <f t="shared" si="1232"/>
        <v/>
      </c>
      <c r="AQ651" s="229"/>
      <c r="AR651" s="227">
        <f t="shared" si="1233"/>
        <v>0</v>
      </c>
      <c r="AS651" s="228"/>
      <c r="AT651" s="229"/>
      <c r="AU651" s="227">
        <f t="shared" si="1234"/>
        <v>0</v>
      </c>
      <c r="AV651" s="228"/>
      <c r="AW651" s="229"/>
      <c r="AX651" s="227">
        <f t="shared" si="1235"/>
        <v>0</v>
      </c>
      <c r="AY651" s="228"/>
      <c r="AZ651" s="229"/>
      <c r="BA651" s="227">
        <f t="shared" si="1236"/>
        <v>0</v>
      </c>
      <c r="BB651" s="228"/>
      <c r="BC651" s="229"/>
      <c r="BD651" s="227">
        <f t="shared" si="1237"/>
        <v>0</v>
      </c>
      <c r="BE651" s="228"/>
      <c r="BF651" s="229"/>
      <c r="BG651" s="227">
        <f t="shared" si="1238"/>
        <v>0</v>
      </c>
      <c r="BH651" s="228"/>
      <c r="BI651" s="229"/>
      <c r="BJ651" s="227">
        <f t="shared" si="1239"/>
        <v>0</v>
      </c>
      <c r="BK651" s="228"/>
      <c r="BL651" s="229"/>
      <c r="BM651" s="227">
        <f t="shared" si="1240"/>
        <v>0</v>
      </c>
      <c r="BN651" s="228"/>
      <c r="BO651" s="229"/>
      <c r="BP651" s="227">
        <f t="shared" si="1241"/>
        <v>0</v>
      </c>
      <c r="BQ651" s="228"/>
      <c r="BR651" s="249"/>
      <c r="BS651" s="653">
        <f>BS648/BS642</f>
        <v>0.62756052141526997</v>
      </c>
    </row>
    <row r="652" spans="1:71" ht="15" thickBot="1" x14ac:dyDescent="0.35">
      <c r="A652" s="616"/>
      <c r="B652" s="619"/>
      <c r="C652" s="651"/>
      <c r="D652" s="625"/>
      <c r="E652" s="628"/>
      <c r="F652" s="243" t="s">
        <v>64</v>
      </c>
      <c r="G652" s="220"/>
      <c r="H652" s="221" t="str">
        <f t="shared" si="1215"/>
        <v/>
      </c>
      <c r="I652" s="220"/>
      <c r="J652" s="221" t="str">
        <f t="shared" si="1216"/>
        <v/>
      </c>
      <c r="K652" s="220"/>
      <c r="L652" s="221" t="str">
        <f t="shared" si="1217"/>
        <v/>
      </c>
      <c r="M652" s="220"/>
      <c r="N652" s="221" t="str">
        <f t="shared" si="1218"/>
        <v/>
      </c>
      <c r="O652" s="220"/>
      <c r="P652" s="221" t="str">
        <f t="shared" si="1219"/>
        <v/>
      </c>
      <c r="Q652" s="220"/>
      <c r="R652" s="221" t="str">
        <f t="shared" si="1220"/>
        <v/>
      </c>
      <c r="S652" s="220"/>
      <c r="T652" s="221" t="str">
        <f t="shared" si="1221"/>
        <v/>
      </c>
      <c r="U652" s="220"/>
      <c r="V652" s="221" t="str">
        <f t="shared" si="1222"/>
        <v/>
      </c>
      <c r="W652" s="220"/>
      <c r="X652" s="221" t="str">
        <f t="shared" si="1223"/>
        <v/>
      </c>
      <c r="Y652" s="220"/>
      <c r="Z652" s="221" t="str">
        <f t="shared" si="1224"/>
        <v/>
      </c>
      <c r="AA652" s="220"/>
      <c r="AB652" s="221" t="str">
        <f t="shared" si="1225"/>
        <v/>
      </c>
      <c r="AC652" s="220"/>
      <c r="AD652" s="221" t="str">
        <f t="shared" si="1226"/>
        <v/>
      </c>
      <c r="AE652" s="220"/>
      <c r="AF652" s="221" t="str">
        <f t="shared" si="1227"/>
        <v/>
      </c>
      <c r="AG652" s="220"/>
      <c r="AH652" s="221" t="str">
        <f t="shared" si="1228"/>
        <v/>
      </c>
      <c r="AI652" s="220"/>
      <c r="AJ652" s="221" t="str">
        <f t="shared" si="1229"/>
        <v/>
      </c>
      <c r="AK652" s="220"/>
      <c r="AL652" s="221" t="str">
        <f t="shared" si="1230"/>
        <v/>
      </c>
      <c r="AM652" s="220"/>
      <c r="AN652" s="221" t="str">
        <f t="shared" si="1231"/>
        <v/>
      </c>
      <c r="AO652" s="220"/>
      <c r="AP652" s="221" t="str">
        <f t="shared" si="1232"/>
        <v/>
      </c>
      <c r="AQ652" s="231"/>
      <c r="AR652" s="232">
        <f t="shared" si="1233"/>
        <v>0</v>
      </c>
      <c r="AS652" s="233"/>
      <c r="AT652" s="231"/>
      <c r="AU652" s="232">
        <f t="shared" si="1234"/>
        <v>0</v>
      </c>
      <c r="AV652" s="233"/>
      <c r="AW652" s="231"/>
      <c r="AX652" s="232">
        <f t="shared" si="1235"/>
        <v>0</v>
      </c>
      <c r="AY652" s="233"/>
      <c r="AZ652" s="231"/>
      <c r="BA652" s="232">
        <f t="shared" si="1236"/>
        <v>0</v>
      </c>
      <c r="BB652" s="233"/>
      <c r="BC652" s="231"/>
      <c r="BD652" s="232">
        <f t="shared" si="1237"/>
        <v>0</v>
      </c>
      <c r="BE652" s="233"/>
      <c r="BF652" s="231"/>
      <c r="BG652" s="232">
        <f t="shared" si="1238"/>
        <v>0</v>
      </c>
      <c r="BH652" s="233"/>
      <c r="BI652" s="231"/>
      <c r="BJ652" s="232">
        <f t="shared" si="1239"/>
        <v>0</v>
      </c>
      <c r="BK652" s="233"/>
      <c r="BL652" s="231"/>
      <c r="BM652" s="232">
        <f t="shared" si="1240"/>
        <v>0</v>
      </c>
      <c r="BN652" s="233"/>
      <c r="BO652" s="231"/>
      <c r="BP652" s="232">
        <f t="shared" si="1241"/>
        <v>0</v>
      </c>
      <c r="BQ652" s="233"/>
      <c r="BR652" s="250"/>
      <c r="BS652" s="654"/>
    </row>
    <row r="653" spans="1:71" ht="15" customHeight="1" x14ac:dyDescent="0.3">
      <c r="A653" s="643" t="s">
        <v>27</v>
      </c>
      <c r="B653" s="645" t="s">
        <v>28</v>
      </c>
      <c r="C653" s="645" t="s">
        <v>154</v>
      </c>
      <c r="D653" s="645" t="s">
        <v>30</v>
      </c>
      <c r="E653" s="635" t="s">
        <v>31</v>
      </c>
      <c r="F653" s="652" t="s">
        <v>32</v>
      </c>
      <c r="G653" s="639" t="s">
        <v>33</v>
      </c>
      <c r="H653" s="641" t="s">
        <v>34</v>
      </c>
      <c r="I653" s="639" t="s">
        <v>33</v>
      </c>
      <c r="J653" s="641" t="s">
        <v>34</v>
      </c>
      <c r="K653" s="639" t="s">
        <v>33</v>
      </c>
      <c r="L653" s="641" t="s">
        <v>34</v>
      </c>
      <c r="M653" s="639" t="s">
        <v>33</v>
      </c>
      <c r="N653" s="641" t="s">
        <v>34</v>
      </c>
      <c r="O653" s="639" t="s">
        <v>33</v>
      </c>
      <c r="P653" s="641" t="s">
        <v>34</v>
      </c>
      <c r="Q653" s="639" t="s">
        <v>33</v>
      </c>
      <c r="R653" s="641" t="s">
        <v>34</v>
      </c>
      <c r="S653" s="639" t="s">
        <v>33</v>
      </c>
      <c r="T653" s="641" t="s">
        <v>34</v>
      </c>
      <c r="U653" s="639" t="s">
        <v>33</v>
      </c>
      <c r="V653" s="641" t="s">
        <v>34</v>
      </c>
      <c r="W653" s="639" t="s">
        <v>33</v>
      </c>
      <c r="X653" s="641" t="s">
        <v>34</v>
      </c>
      <c r="Y653" s="639" t="s">
        <v>33</v>
      </c>
      <c r="Z653" s="641" t="s">
        <v>34</v>
      </c>
      <c r="AA653" s="639" t="s">
        <v>33</v>
      </c>
      <c r="AB653" s="641" t="s">
        <v>34</v>
      </c>
      <c r="AC653" s="639" t="s">
        <v>33</v>
      </c>
      <c r="AD653" s="641" t="s">
        <v>34</v>
      </c>
      <c r="AE653" s="639" t="s">
        <v>33</v>
      </c>
      <c r="AF653" s="641" t="s">
        <v>34</v>
      </c>
      <c r="AG653" s="639" t="s">
        <v>33</v>
      </c>
      <c r="AH653" s="641" t="s">
        <v>34</v>
      </c>
      <c r="AI653" s="639" t="s">
        <v>33</v>
      </c>
      <c r="AJ653" s="641" t="s">
        <v>34</v>
      </c>
      <c r="AK653" s="639" t="s">
        <v>33</v>
      </c>
      <c r="AL653" s="641" t="s">
        <v>34</v>
      </c>
      <c r="AM653" s="639" t="s">
        <v>33</v>
      </c>
      <c r="AN653" s="641" t="s">
        <v>34</v>
      </c>
      <c r="AO653" s="639" t="s">
        <v>33</v>
      </c>
      <c r="AP653" s="641" t="s">
        <v>34</v>
      </c>
      <c r="AQ653" s="633" t="s">
        <v>33</v>
      </c>
      <c r="AR653" s="635" t="s">
        <v>35</v>
      </c>
      <c r="AS653" s="637" t="s">
        <v>34</v>
      </c>
      <c r="AT653" s="633" t="s">
        <v>33</v>
      </c>
      <c r="AU653" s="635" t="s">
        <v>35</v>
      </c>
      <c r="AV653" s="637" t="s">
        <v>34</v>
      </c>
      <c r="AW653" s="633" t="s">
        <v>33</v>
      </c>
      <c r="AX653" s="635" t="s">
        <v>35</v>
      </c>
      <c r="AY653" s="637" t="s">
        <v>34</v>
      </c>
      <c r="AZ653" s="633" t="s">
        <v>33</v>
      </c>
      <c r="BA653" s="635" t="s">
        <v>35</v>
      </c>
      <c r="BB653" s="637" t="s">
        <v>34</v>
      </c>
      <c r="BC653" s="633" t="s">
        <v>33</v>
      </c>
      <c r="BD653" s="635" t="s">
        <v>35</v>
      </c>
      <c r="BE653" s="637" t="s">
        <v>34</v>
      </c>
      <c r="BF653" s="633" t="s">
        <v>33</v>
      </c>
      <c r="BG653" s="635" t="s">
        <v>35</v>
      </c>
      <c r="BH653" s="637" t="s">
        <v>34</v>
      </c>
      <c r="BI653" s="633" t="s">
        <v>33</v>
      </c>
      <c r="BJ653" s="635" t="s">
        <v>35</v>
      </c>
      <c r="BK653" s="637" t="s">
        <v>34</v>
      </c>
      <c r="BL653" s="633" t="s">
        <v>33</v>
      </c>
      <c r="BM653" s="635" t="s">
        <v>35</v>
      </c>
      <c r="BN653" s="637" t="s">
        <v>34</v>
      </c>
      <c r="BO653" s="633" t="s">
        <v>33</v>
      </c>
      <c r="BP653" s="635" t="s">
        <v>35</v>
      </c>
      <c r="BQ653" s="637" t="s">
        <v>34</v>
      </c>
      <c r="BR653" s="610" t="s">
        <v>33</v>
      </c>
      <c r="BS653" s="612" t="s">
        <v>36</v>
      </c>
    </row>
    <row r="654" spans="1:71" ht="15" customHeight="1" x14ac:dyDescent="0.3">
      <c r="A654" s="644"/>
      <c r="B654" s="646"/>
      <c r="C654" s="646"/>
      <c r="D654" s="646"/>
      <c r="E654" s="636"/>
      <c r="F654" s="648"/>
      <c r="G654" s="640"/>
      <c r="H654" s="642"/>
      <c r="I654" s="640"/>
      <c r="J654" s="642"/>
      <c r="K654" s="640"/>
      <c r="L654" s="642"/>
      <c r="M654" s="640"/>
      <c r="N654" s="642"/>
      <c r="O654" s="640"/>
      <c r="P654" s="642"/>
      <c r="Q654" s="640"/>
      <c r="R654" s="642"/>
      <c r="S654" s="640"/>
      <c r="T654" s="642"/>
      <c r="U654" s="640"/>
      <c r="V654" s="642"/>
      <c r="W654" s="640"/>
      <c r="X654" s="642"/>
      <c r="Y654" s="640"/>
      <c r="Z654" s="642"/>
      <c r="AA654" s="640"/>
      <c r="AB654" s="642"/>
      <c r="AC654" s="640"/>
      <c r="AD654" s="642"/>
      <c r="AE654" s="640"/>
      <c r="AF654" s="642"/>
      <c r="AG654" s="640"/>
      <c r="AH654" s="642"/>
      <c r="AI654" s="640"/>
      <c r="AJ654" s="642"/>
      <c r="AK654" s="640"/>
      <c r="AL654" s="642"/>
      <c r="AM654" s="640"/>
      <c r="AN654" s="642"/>
      <c r="AO654" s="640"/>
      <c r="AP654" s="642"/>
      <c r="AQ654" s="634"/>
      <c r="AR654" s="636"/>
      <c r="AS654" s="638"/>
      <c r="AT654" s="634"/>
      <c r="AU654" s="636"/>
      <c r="AV654" s="638"/>
      <c r="AW654" s="634"/>
      <c r="AX654" s="636"/>
      <c r="AY654" s="638"/>
      <c r="AZ654" s="634"/>
      <c r="BA654" s="636"/>
      <c r="BB654" s="638"/>
      <c r="BC654" s="634"/>
      <c r="BD654" s="636"/>
      <c r="BE654" s="638"/>
      <c r="BF654" s="634"/>
      <c r="BG654" s="636"/>
      <c r="BH654" s="638"/>
      <c r="BI654" s="634"/>
      <c r="BJ654" s="636"/>
      <c r="BK654" s="638"/>
      <c r="BL654" s="634"/>
      <c r="BM654" s="636"/>
      <c r="BN654" s="638"/>
      <c r="BO654" s="634"/>
      <c r="BP654" s="636"/>
      <c r="BQ654" s="638"/>
      <c r="BR654" s="611"/>
      <c r="BS654" s="613"/>
    </row>
    <row r="655" spans="1:71" ht="15" customHeight="1" x14ac:dyDescent="0.3">
      <c r="A655" s="614" t="s">
        <v>246</v>
      </c>
      <c r="B655" s="617">
        <v>2175</v>
      </c>
      <c r="C655" s="649" t="s">
        <v>333</v>
      </c>
      <c r="D655" s="623" t="s">
        <v>247</v>
      </c>
      <c r="E655" s="626" t="s">
        <v>51</v>
      </c>
      <c r="F655" s="241" t="s">
        <v>41</v>
      </c>
      <c r="G655" s="208"/>
      <c r="H655" s="209" t="str">
        <f t="shared" ref="H655:H666" si="1242">IF(G655&gt;0,G655,"")</f>
        <v/>
      </c>
      <c r="I655" s="208"/>
      <c r="J655" s="209" t="str">
        <f t="shared" ref="J655:J666" si="1243">IF(I655&gt;0,I655,"")</f>
        <v/>
      </c>
      <c r="K655" s="208"/>
      <c r="L655" s="209" t="str">
        <f t="shared" ref="L655:L666" si="1244">IF(K655&gt;0,K655,"")</f>
        <v/>
      </c>
      <c r="M655" s="208"/>
      <c r="N655" s="209" t="str">
        <f t="shared" ref="N655:N666" si="1245">IF(M655&gt;0,M655,"")</f>
        <v/>
      </c>
      <c r="O655" s="208"/>
      <c r="P655" s="209" t="str">
        <f t="shared" ref="P655:P666" si="1246">IF(O655&gt;0,O655,"")</f>
        <v/>
      </c>
      <c r="Q655" s="208"/>
      <c r="R655" s="209" t="str">
        <f t="shared" ref="R655:R666" si="1247">IF(Q655&gt;0,Q655,"")</f>
        <v/>
      </c>
      <c r="S655" s="208"/>
      <c r="T655" s="209" t="str">
        <f t="shared" ref="T655:T666" si="1248">IF(S655&gt;0,S655,"")</f>
        <v/>
      </c>
      <c r="U655" s="208"/>
      <c r="V655" s="209" t="str">
        <f t="shared" ref="V655:V666" si="1249">IF(U655&gt;0,U655,"")</f>
        <v/>
      </c>
      <c r="W655" s="208"/>
      <c r="X655" s="209" t="str">
        <f t="shared" ref="X655:X666" si="1250">IF(W655&gt;0,W655,"")</f>
        <v/>
      </c>
      <c r="Y655" s="208"/>
      <c r="Z655" s="209" t="str">
        <f t="shared" ref="Z655:Z666" si="1251">IF(Y655&gt;0,Y655,"")</f>
        <v/>
      </c>
      <c r="AA655" s="208"/>
      <c r="AB655" s="209" t="str">
        <f t="shared" ref="AB655:AB666" si="1252">IF(AA655&gt;0,AA655,"")</f>
        <v/>
      </c>
      <c r="AC655" s="208"/>
      <c r="AD655" s="209" t="str">
        <f t="shared" ref="AD655:AD666" si="1253">IF(AC655&gt;0,AC655,"")</f>
        <v/>
      </c>
      <c r="AE655" s="208"/>
      <c r="AF655" s="209" t="str">
        <f t="shared" ref="AF655:AF666" si="1254">IF(AE655&gt;0,AE655,"")</f>
        <v/>
      </c>
      <c r="AG655" s="208"/>
      <c r="AH655" s="209" t="str">
        <f t="shared" ref="AH655:AH666" si="1255">IF(AG655&gt;0,AG655,"")</f>
        <v/>
      </c>
      <c r="AI655" s="208"/>
      <c r="AJ655" s="209" t="str">
        <f t="shared" ref="AJ655:AJ666" si="1256">IF(AI655&gt;0,AI655,"")</f>
        <v/>
      </c>
      <c r="AK655" s="208"/>
      <c r="AL655" s="209" t="str">
        <f t="shared" ref="AL655:AL666" si="1257">IF(AK655&gt;0,AK655,"")</f>
        <v/>
      </c>
      <c r="AM655" s="208"/>
      <c r="AN655" s="209" t="str">
        <f t="shared" ref="AN655:AN666" si="1258">IF(AM655&gt;0,AM655,"")</f>
        <v/>
      </c>
      <c r="AO655" s="208"/>
      <c r="AP655" s="209" t="str">
        <f t="shared" ref="AP655:AP666" si="1259">IF(AO655&gt;0,AO655,"")</f>
        <v/>
      </c>
      <c r="AQ655" s="229"/>
      <c r="AR655" s="225">
        <f t="shared" ref="AR655:AR666" si="1260">AQ655-AS655</f>
        <v>0</v>
      </c>
      <c r="AS655" s="226"/>
      <c r="AT655" s="229"/>
      <c r="AU655" s="225">
        <f t="shared" ref="AU655:AU666" si="1261">AT655-AV655</f>
        <v>0</v>
      </c>
      <c r="AV655" s="226"/>
      <c r="AW655" s="229"/>
      <c r="AX655" s="225">
        <f t="shared" ref="AX655:AX666" si="1262">AW655-AY655</f>
        <v>0</v>
      </c>
      <c r="AY655" s="226"/>
      <c r="AZ655" s="229"/>
      <c r="BA655" s="225">
        <f t="shared" ref="BA655:BA666" si="1263">AZ655-BB655</f>
        <v>0</v>
      </c>
      <c r="BB655" s="226"/>
      <c r="BC655" s="229"/>
      <c r="BD655" s="225">
        <f t="shared" ref="BD655:BD666" si="1264">BC655-BE655</f>
        <v>0</v>
      </c>
      <c r="BE655" s="226"/>
      <c r="BF655" s="229"/>
      <c r="BG655" s="225">
        <f t="shared" ref="BG655:BG666" si="1265">BF655-BH655</f>
        <v>0</v>
      </c>
      <c r="BH655" s="226"/>
      <c r="BI655" s="229"/>
      <c r="BJ655" s="225">
        <f t="shared" ref="BJ655:BJ666" si="1266">BI655-BK655</f>
        <v>0</v>
      </c>
      <c r="BK655" s="226"/>
      <c r="BL655" s="229"/>
      <c r="BM655" s="225">
        <f t="shared" ref="BM655:BM666" si="1267">BL655-BN655</f>
        <v>0</v>
      </c>
      <c r="BN655" s="226"/>
      <c r="BO655" s="229"/>
      <c r="BP655" s="225">
        <f t="shared" ref="BP655:BP666" si="1268">BO655-BQ655</f>
        <v>0</v>
      </c>
      <c r="BQ655" s="226"/>
      <c r="BR655" s="249"/>
      <c r="BS655" s="213" t="s">
        <v>42</v>
      </c>
    </row>
    <row r="656" spans="1:71" x14ac:dyDescent="0.3">
      <c r="A656" s="615"/>
      <c r="B656" s="618"/>
      <c r="C656" s="650"/>
      <c r="D656" s="624"/>
      <c r="E656" s="627"/>
      <c r="F656" s="242" t="s">
        <v>53</v>
      </c>
      <c r="G656" s="208"/>
      <c r="H656" s="214" t="str">
        <f t="shared" si="1242"/>
        <v/>
      </c>
      <c r="I656" s="208"/>
      <c r="J656" s="214" t="str">
        <f t="shared" si="1243"/>
        <v/>
      </c>
      <c r="K656" s="208"/>
      <c r="L656" s="214" t="str">
        <f t="shared" si="1244"/>
        <v/>
      </c>
      <c r="M656" s="208"/>
      <c r="N656" s="214" t="str">
        <f t="shared" si="1245"/>
        <v/>
      </c>
      <c r="O656" s="208"/>
      <c r="P656" s="214" t="str">
        <f t="shared" si="1246"/>
        <v/>
      </c>
      <c r="Q656" s="208"/>
      <c r="R656" s="214" t="str">
        <f t="shared" si="1247"/>
        <v/>
      </c>
      <c r="S656" s="208"/>
      <c r="T656" s="214" t="str">
        <f t="shared" si="1248"/>
        <v/>
      </c>
      <c r="U656" s="208"/>
      <c r="V656" s="214" t="str">
        <f t="shared" si="1249"/>
        <v/>
      </c>
      <c r="W656" s="208"/>
      <c r="X656" s="214" t="str">
        <f t="shared" si="1250"/>
        <v/>
      </c>
      <c r="Y656" s="208"/>
      <c r="Z656" s="214" t="str">
        <f t="shared" si="1251"/>
        <v/>
      </c>
      <c r="AA656" s="208"/>
      <c r="AB656" s="214" t="str">
        <f t="shared" si="1252"/>
        <v/>
      </c>
      <c r="AC656" s="208"/>
      <c r="AD656" s="214" t="str">
        <f t="shared" si="1253"/>
        <v/>
      </c>
      <c r="AE656" s="208"/>
      <c r="AF656" s="214" t="str">
        <f t="shared" si="1254"/>
        <v/>
      </c>
      <c r="AG656" s="208"/>
      <c r="AH656" s="214" t="str">
        <f t="shared" si="1255"/>
        <v/>
      </c>
      <c r="AI656" s="208"/>
      <c r="AJ656" s="214" t="str">
        <f t="shared" si="1256"/>
        <v/>
      </c>
      <c r="AK656" s="208"/>
      <c r="AL656" s="214" t="str">
        <f t="shared" si="1257"/>
        <v/>
      </c>
      <c r="AM656" s="208"/>
      <c r="AN656" s="214" t="str">
        <f t="shared" si="1258"/>
        <v/>
      </c>
      <c r="AO656" s="208"/>
      <c r="AP656" s="214" t="str">
        <f t="shared" si="1259"/>
        <v/>
      </c>
      <c r="AQ656" s="229"/>
      <c r="AR656" s="227">
        <f t="shared" si="1260"/>
        <v>0</v>
      </c>
      <c r="AS656" s="228"/>
      <c r="AT656" s="229"/>
      <c r="AU656" s="227">
        <f t="shared" si="1261"/>
        <v>0</v>
      </c>
      <c r="AV656" s="228"/>
      <c r="AW656" s="229"/>
      <c r="AX656" s="227">
        <f t="shared" si="1262"/>
        <v>0</v>
      </c>
      <c r="AY656" s="228"/>
      <c r="AZ656" s="229"/>
      <c r="BA656" s="227">
        <f t="shared" si="1263"/>
        <v>0</v>
      </c>
      <c r="BB656" s="228"/>
      <c r="BC656" s="229"/>
      <c r="BD656" s="227">
        <f t="shared" si="1264"/>
        <v>0</v>
      </c>
      <c r="BE656" s="228"/>
      <c r="BF656" s="229"/>
      <c r="BG656" s="227">
        <f t="shared" si="1265"/>
        <v>0</v>
      </c>
      <c r="BH656" s="228"/>
      <c r="BI656" s="229"/>
      <c r="BJ656" s="227">
        <f t="shared" si="1266"/>
        <v>0</v>
      </c>
      <c r="BK656" s="228"/>
      <c r="BL656" s="229"/>
      <c r="BM656" s="227">
        <f t="shared" si="1267"/>
        <v>0</v>
      </c>
      <c r="BN656" s="228"/>
      <c r="BO656" s="229"/>
      <c r="BP656" s="227">
        <f t="shared" si="1268"/>
        <v>0</v>
      </c>
      <c r="BQ656" s="228"/>
      <c r="BR656" s="249"/>
      <c r="BS656" s="629">
        <f>SUM(AQ655:AQ666,AT655:AT666,AW655:AW666,AZ655:AZ666,BC655:BC666,BR655:BR666)+SUM(AO655:AO666,AM655:AM666,AK655:AK666,AI655:AI666,AG655:AG666,AE655:AE666,AC655:AC666,AA655:AA666,Y655:Y666,W655:W666,U655:U666,S655:S666,Q653,Q655:Q666,O655:O666,M655:M666,K655:K666,I655:I666,G655:G666,Q653)</f>
        <v>250000</v>
      </c>
    </row>
    <row r="657" spans="1:71" x14ac:dyDescent="0.3">
      <c r="A657" s="615"/>
      <c r="B657" s="618"/>
      <c r="C657" s="650"/>
      <c r="D657" s="624"/>
      <c r="E657" s="627"/>
      <c r="F657" s="242" t="s">
        <v>54</v>
      </c>
      <c r="G657" s="208"/>
      <c r="H657" s="214" t="str">
        <f t="shared" si="1242"/>
        <v/>
      </c>
      <c r="I657" s="208"/>
      <c r="J657" s="214" t="str">
        <f t="shared" si="1243"/>
        <v/>
      </c>
      <c r="K657" s="208"/>
      <c r="L657" s="214" t="str">
        <f t="shared" si="1244"/>
        <v/>
      </c>
      <c r="M657" s="208"/>
      <c r="N657" s="214" t="str">
        <f t="shared" si="1245"/>
        <v/>
      </c>
      <c r="O657" s="208"/>
      <c r="P657" s="214" t="str">
        <f t="shared" si="1246"/>
        <v/>
      </c>
      <c r="Q657" s="208"/>
      <c r="R657" s="214" t="str">
        <f t="shared" si="1247"/>
        <v/>
      </c>
      <c r="S657" s="208"/>
      <c r="T657" s="214" t="str">
        <f t="shared" si="1248"/>
        <v/>
      </c>
      <c r="U657" s="208"/>
      <c r="V657" s="214" t="str">
        <f t="shared" si="1249"/>
        <v/>
      </c>
      <c r="W657" s="208"/>
      <c r="X657" s="214" t="str">
        <f t="shared" si="1250"/>
        <v/>
      </c>
      <c r="Y657" s="208"/>
      <c r="Z657" s="214" t="str">
        <f t="shared" si="1251"/>
        <v/>
      </c>
      <c r="AA657" s="208"/>
      <c r="AB657" s="214" t="str">
        <f t="shared" si="1252"/>
        <v/>
      </c>
      <c r="AC657" s="208"/>
      <c r="AD657" s="214" t="str">
        <f t="shared" si="1253"/>
        <v/>
      </c>
      <c r="AE657" s="208"/>
      <c r="AF657" s="214" t="str">
        <f t="shared" si="1254"/>
        <v/>
      </c>
      <c r="AG657" s="208"/>
      <c r="AH657" s="214" t="str">
        <f t="shared" si="1255"/>
        <v/>
      </c>
      <c r="AI657" s="208"/>
      <c r="AJ657" s="214" t="str">
        <f t="shared" si="1256"/>
        <v/>
      </c>
      <c r="AK657" s="208"/>
      <c r="AL657" s="214" t="str">
        <f t="shared" si="1257"/>
        <v/>
      </c>
      <c r="AM657" s="208"/>
      <c r="AN657" s="214" t="str">
        <f t="shared" si="1258"/>
        <v/>
      </c>
      <c r="AO657" s="208"/>
      <c r="AP657" s="214" t="str">
        <f t="shared" si="1259"/>
        <v/>
      </c>
      <c r="AQ657" s="229"/>
      <c r="AR657" s="227">
        <f t="shared" si="1260"/>
        <v>0</v>
      </c>
      <c r="AS657" s="228"/>
      <c r="AT657" s="229"/>
      <c r="AU657" s="227">
        <f t="shared" si="1261"/>
        <v>0</v>
      </c>
      <c r="AV657" s="228"/>
      <c r="AW657" s="229"/>
      <c r="AX657" s="227">
        <f t="shared" si="1262"/>
        <v>0</v>
      </c>
      <c r="AY657" s="228"/>
      <c r="AZ657" s="229">
        <v>250000</v>
      </c>
      <c r="BA657" s="227">
        <f t="shared" si="1263"/>
        <v>250000</v>
      </c>
      <c r="BB657" s="228"/>
      <c r="BC657" s="229"/>
      <c r="BD657" s="227">
        <f t="shared" si="1264"/>
        <v>0</v>
      </c>
      <c r="BE657" s="228"/>
      <c r="BF657" s="229"/>
      <c r="BG657" s="227">
        <f t="shared" si="1265"/>
        <v>0</v>
      </c>
      <c r="BH657" s="228"/>
      <c r="BI657" s="229"/>
      <c r="BJ657" s="227">
        <f t="shared" si="1266"/>
        <v>0</v>
      </c>
      <c r="BK657" s="228"/>
      <c r="BL657" s="229"/>
      <c r="BM657" s="227">
        <f t="shared" si="1267"/>
        <v>0</v>
      </c>
      <c r="BN657" s="228"/>
      <c r="BO657" s="229"/>
      <c r="BP657" s="227">
        <f t="shared" si="1268"/>
        <v>0</v>
      </c>
      <c r="BQ657" s="228"/>
      <c r="BR657" s="249"/>
      <c r="BS657" s="629"/>
    </row>
    <row r="658" spans="1:71" x14ac:dyDescent="0.3">
      <c r="A658" s="615"/>
      <c r="B658" s="618"/>
      <c r="C658" s="650"/>
      <c r="D658" s="624"/>
      <c r="E658" s="627"/>
      <c r="F658" s="242" t="s">
        <v>55</v>
      </c>
      <c r="G658" s="208"/>
      <c r="H658" s="217" t="str">
        <f t="shared" si="1242"/>
        <v/>
      </c>
      <c r="I658" s="208"/>
      <c r="J658" s="217" t="str">
        <f t="shared" si="1243"/>
        <v/>
      </c>
      <c r="K658" s="208"/>
      <c r="L658" s="217" t="str">
        <f t="shared" si="1244"/>
        <v/>
      </c>
      <c r="M658" s="208"/>
      <c r="N658" s="217" t="str">
        <f t="shared" si="1245"/>
        <v/>
      </c>
      <c r="O658" s="208"/>
      <c r="P658" s="217" t="str">
        <f t="shared" si="1246"/>
        <v/>
      </c>
      <c r="Q658" s="208"/>
      <c r="R658" s="217" t="str">
        <f t="shared" si="1247"/>
        <v/>
      </c>
      <c r="S658" s="208"/>
      <c r="T658" s="217" t="str">
        <f t="shared" si="1248"/>
        <v/>
      </c>
      <c r="U658" s="208"/>
      <c r="V658" s="217" t="str">
        <f t="shared" si="1249"/>
        <v/>
      </c>
      <c r="W658" s="208"/>
      <c r="X658" s="217" t="str">
        <f t="shared" si="1250"/>
        <v/>
      </c>
      <c r="Y658" s="208"/>
      <c r="Z658" s="217" t="str">
        <f t="shared" si="1251"/>
        <v/>
      </c>
      <c r="AA658" s="208"/>
      <c r="AB658" s="217" t="str">
        <f t="shared" si="1252"/>
        <v/>
      </c>
      <c r="AC658" s="208"/>
      <c r="AD658" s="217" t="str">
        <f t="shared" si="1253"/>
        <v/>
      </c>
      <c r="AE658" s="208"/>
      <c r="AF658" s="217" t="str">
        <f t="shared" si="1254"/>
        <v/>
      </c>
      <c r="AG658" s="208"/>
      <c r="AH658" s="217" t="str">
        <f t="shared" si="1255"/>
        <v/>
      </c>
      <c r="AI658" s="208"/>
      <c r="AJ658" s="217" t="str">
        <f t="shared" si="1256"/>
        <v/>
      </c>
      <c r="AK658" s="208"/>
      <c r="AL658" s="217" t="str">
        <f t="shared" si="1257"/>
        <v/>
      </c>
      <c r="AM658" s="208"/>
      <c r="AN658" s="217" t="str">
        <f t="shared" si="1258"/>
        <v/>
      </c>
      <c r="AO658" s="208"/>
      <c r="AP658" s="217" t="str">
        <f t="shared" si="1259"/>
        <v/>
      </c>
      <c r="AQ658" s="229"/>
      <c r="AR658" s="227">
        <f t="shared" si="1260"/>
        <v>0</v>
      </c>
      <c r="AS658" s="228"/>
      <c r="AT658" s="229"/>
      <c r="AU658" s="227">
        <f t="shared" si="1261"/>
        <v>0</v>
      </c>
      <c r="AV658" s="228"/>
      <c r="AW658" s="229"/>
      <c r="AX658" s="227">
        <f t="shared" si="1262"/>
        <v>0</v>
      </c>
      <c r="AY658" s="228"/>
      <c r="AZ658" s="229"/>
      <c r="BA658" s="227">
        <f t="shared" si="1263"/>
        <v>0</v>
      </c>
      <c r="BB658" s="228"/>
      <c r="BC658" s="229"/>
      <c r="BD658" s="227">
        <f t="shared" si="1264"/>
        <v>0</v>
      </c>
      <c r="BE658" s="228"/>
      <c r="BF658" s="229">
        <v>500000</v>
      </c>
      <c r="BG658" s="227">
        <f t="shared" si="1265"/>
        <v>500000</v>
      </c>
      <c r="BH658" s="228"/>
      <c r="BI658" s="229"/>
      <c r="BJ658" s="227">
        <f t="shared" si="1266"/>
        <v>0</v>
      </c>
      <c r="BK658" s="228"/>
      <c r="BL658" s="229"/>
      <c r="BM658" s="227">
        <f t="shared" si="1267"/>
        <v>0</v>
      </c>
      <c r="BN658" s="228"/>
      <c r="BO658" s="229"/>
      <c r="BP658" s="227">
        <f t="shared" si="1268"/>
        <v>0</v>
      </c>
      <c r="BQ658" s="228"/>
      <c r="BR658" s="249"/>
      <c r="BS658" s="218" t="s">
        <v>43</v>
      </c>
    </row>
    <row r="659" spans="1:71" x14ac:dyDescent="0.3">
      <c r="A659" s="615"/>
      <c r="B659" s="618"/>
      <c r="C659" s="650"/>
      <c r="D659" s="624"/>
      <c r="E659" s="627"/>
      <c r="F659" s="242" t="s">
        <v>56</v>
      </c>
      <c r="G659" s="208"/>
      <c r="H659" s="217" t="str">
        <f t="shared" si="1242"/>
        <v/>
      </c>
      <c r="I659" s="208"/>
      <c r="J659" s="217" t="str">
        <f t="shared" si="1243"/>
        <v/>
      </c>
      <c r="K659" s="208"/>
      <c r="L659" s="217" t="str">
        <f t="shared" si="1244"/>
        <v/>
      </c>
      <c r="M659" s="208"/>
      <c r="N659" s="217" t="str">
        <f t="shared" si="1245"/>
        <v/>
      </c>
      <c r="O659" s="208"/>
      <c r="P659" s="217" t="str">
        <f t="shared" si="1246"/>
        <v/>
      </c>
      <c r="Q659" s="208"/>
      <c r="R659" s="217" t="str">
        <f t="shared" si="1247"/>
        <v/>
      </c>
      <c r="S659" s="208"/>
      <c r="T659" s="217" t="str">
        <f t="shared" si="1248"/>
        <v/>
      </c>
      <c r="U659" s="208"/>
      <c r="V659" s="217" t="str">
        <f t="shared" si="1249"/>
        <v/>
      </c>
      <c r="W659" s="208"/>
      <c r="X659" s="217" t="str">
        <f t="shared" si="1250"/>
        <v/>
      </c>
      <c r="Y659" s="208"/>
      <c r="Z659" s="217" t="str">
        <f t="shared" si="1251"/>
        <v/>
      </c>
      <c r="AA659" s="208"/>
      <c r="AB659" s="217" t="str">
        <f t="shared" si="1252"/>
        <v/>
      </c>
      <c r="AC659" s="208"/>
      <c r="AD659" s="217" t="str">
        <f t="shared" si="1253"/>
        <v/>
      </c>
      <c r="AE659" s="208"/>
      <c r="AF659" s="217" t="str">
        <f t="shared" si="1254"/>
        <v/>
      </c>
      <c r="AG659" s="208"/>
      <c r="AH659" s="217" t="str">
        <f t="shared" si="1255"/>
        <v/>
      </c>
      <c r="AI659" s="208"/>
      <c r="AJ659" s="217" t="str">
        <f t="shared" si="1256"/>
        <v/>
      </c>
      <c r="AK659" s="208"/>
      <c r="AL659" s="217" t="str">
        <f t="shared" si="1257"/>
        <v/>
      </c>
      <c r="AM659" s="208"/>
      <c r="AN659" s="217" t="str">
        <f t="shared" si="1258"/>
        <v/>
      </c>
      <c r="AO659" s="208"/>
      <c r="AP659" s="217" t="str">
        <f t="shared" si="1259"/>
        <v/>
      </c>
      <c r="AQ659" s="229"/>
      <c r="AR659" s="227">
        <f t="shared" si="1260"/>
        <v>0</v>
      </c>
      <c r="AS659" s="228"/>
      <c r="AT659" s="229"/>
      <c r="AU659" s="227">
        <f t="shared" si="1261"/>
        <v>0</v>
      </c>
      <c r="AV659" s="228"/>
      <c r="AW659" s="229"/>
      <c r="AX659" s="227">
        <f t="shared" si="1262"/>
        <v>0</v>
      </c>
      <c r="AY659" s="228"/>
      <c r="AZ659" s="229"/>
      <c r="BA659" s="227">
        <f t="shared" si="1263"/>
        <v>0</v>
      </c>
      <c r="BB659" s="228"/>
      <c r="BC659" s="229"/>
      <c r="BD659" s="227">
        <f t="shared" si="1264"/>
        <v>0</v>
      </c>
      <c r="BE659" s="228"/>
      <c r="BF659" s="229"/>
      <c r="BG659" s="227">
        <f t="shared" si="1265"/>
        <v>0</v>
      </c>
      <c r="BH659" s="228"/>
      <c r="BI659" s="229">
        <v>750000</v>
      </c>
      <c r="BJ659" s="227">
        <f t="shared" si="1266"/>
        <v>750000</v>
      </c>
      <c r="BK659" s="228"/>
      <c r="BL659" s="229"/>
      <c r="BM659" s="227">
        <f t="shared" si="1267"/>
        <v>0</v>
      </c>
      <c r="BN659" s="228"/>
      <c r="BO659" s="229"/>
      <c r="BP659" s="227">
        <f t="shared" si="1268"/>
        <v>0</v>
      </c>
      <c r="BQ659" s="228"/>
      <c r="BR659" s="249"/>
      <c r="BS659" s="629">
        <f>SUM(AR655:AR666,AU655:AU666,AX655:AX666,BA655:BA666,BD655:BD666)</f>
        <v>250000</v>
      </c>
    </row>
    <row r="660" spans="1:71" x14ac:dyDescent="0.3">
      <c r="A660" s="615"/>
      <c r="B660" s="618"/>
      <c r="C660" s="650"/>
      <c r="D660" s="624"/>
      <c r="E660" s="627"/>
      <c r="F660" s="242" t="s">
        <v>57</v>
      </c>
      <c r="G660" s="208"/>
      <c r="H660" s="214" t="str">
        <f t="shared" si="1242"/>
        <v/>
      </c>
      <c r="I660" s="208"/>
      <c r="J660" s="214" t="str">
        <f t="shared" si="1243"/>
        <v/>
      </c>
      <c r="K660" s="208"/>
      <c r="L660" s="214" t="str">
        <f t="shared" si="1244"/>
        <v/>
      </c>
      <c r="M660" s="208"/>
      <c r="N660" s="214" t="str">
        <f t="shared" si="1245"/>
        <v/>
      </c>
      <c r="O660" s="208"/>
      <c r="P660" s="214" t="str">
        <f t="shared" si="1246"/>
        <v/>
      </c>
      <c r="Q660" s="208"/>
      <c r="R660" s="214" t="str">
        <f t="shared" si="1247"/>
        <v/>
      </c>
      <c r="S660" s="208"/>
      <c r="T660" s="214" t="str">
        <f t="shared" si="1248"/>
        <v/>
      </c>
      <c r="U660" s="208"/>
      <c r="V660" s="214" t="str">
        <f t="shared" si="1249"/>
        <v/>
      </c>
      <c r="W660" s="208"/>
      <c r="X660" s="214" t="str">
        <f t="shared" si="1250"/>
        <v/>
      </c>
      <c r="Y660" s="208"/>
      <c r="Z660" s="214" t="str">
        <f t="shared" si="1251"/>
        <v/>
      </c>
      <c r="AA660" s="208"/>
      <c r="AB660" s="214" t="str">
        <f t="shared" si="1252"/>
        <v/>
      </c>
      <c r="AC660" s="208"/>
      <c r="AD660" s="214" t="str">
        <f t="shared" si="1253"/>
        <v/>
      </c>
      <c r="AE660" s="208"/>
      <c r="AF660" s="214" t="str">
        <f t="shared" si="1254"/>
        <v/>
      </c>
      <c r="AG660" s="208"/>
      <c r="AH660" s="214" t="str">
        <f t="shared" si="1255"/>
        <v/>
      </c>
      <c r="AI660" s="208"/>
      <c r="AJ660" s="214" t="str">
        <f t="shared" si="1256"/>
        <v/>
      </c>
      <c r="AK660" s="208"/>
      <c r="AL660" s="214" t="str">
        <f t="shared" si="1257"/>
        <v/>
      </c>
      <c r="AM660" s="208"/>
      <c r="AN660" s="214" t="str">
        <f t="shared" si="1258"/>
        <v/>
      </c>
      <c r="AO660" s="208"/>
      <c r="AP660" s="214" t="str">
        <f t="shared" si="1259"/>
        <v/>
      </c>
      <c r="AQ660" s="229"/>
      <c r="AR660" s="227">
        <f t="shared" si="1260"/>
        <v>0</v>
      </c>
      <c r="AS660" s="228"/>
      <c r="AT660" s="229"/>
      <c r="AU660" s="227">
        <f t="shared" si="1261"/>
        <v>0</v>
      </c>
      <c r="AV660" s="228"/>
      <c r="AW660" s="229"/>
      <c r="AX660" s="227">
        <f t="shared" si="1262"/>
        <v>0</v>
      </c>
      <c r="AY660" s="228"/>
      <c r="AZ660" s="229"/>
      <c r="BA660" s="227">
        <f t="shared" si="1263"/>
        <v>0</v>
      </c>
      <c r="BB660" s="228"/>
      <c r="BC660" s="229"/>
      <c r="BD660" s="227">
        <f t="shared" si="1264"/>
        <v>0</v>
      </c>
      <c r="BE660" s="228"/>
      <c r="BF660" s="229"/>
      <c r="BG660" s="227">
        <f t="shared" si="1265"/>
        <v>0</v>
      </c>
      <c r="BH660" s="228"/>
      <c r="BI660" s="229"/>
      <c r="BJ660" s="227">
        <f t="shared" si="1266"/>
        <v>0</v>
      </c>
      <c r="BK660" s="228"/>
      <c r="BL660" s="229"/>
      <c r="BM660" s="227">
        <f t="shared" si="1267"/>
        <v>0</v>
      </c>
      <c r="BN660" s="228"/>
      <c r="BO660" s="229">
        <v>500000</v>
      </c>
      <c r="BP660" s="227">
        <f t="shared" si="1268"/>
        <v>500000</v>
      </c>
      <c r="BQ660" s="228"/>
      <c r="BR660" s="249"/>
      <c r="BS660" s="630"/>
    </row>
    <row r="661" spans="1:71" x14ac:dyDescent="0.3">
      <c r="A661" s="615"/>
      <c r="B661" s="618"/>
      <c r="C661" s="650"/>
      <c r="D661" s="624"/>
      <c r="E661" s="627"/>
      <c r="F661" s="242" t="s">
        <v>58</v>
      </c>
      <c r="G661" s="208"/>
      <c r="H661" s="214" t="str">
        <f t="shared" si="1242"/>
        <v/>
      </c>
      <c r="I661" s="208"/>
      <c r="J661" s="214" t="str">
        <f t="shared" si="1243"/>
        <v/>
      </c>
      <c r="K661" s="208"/>
      <c r="L661" s="214" t="str">
        <f t="shared" si="1244"/>
        <v/>
      </c>
      <c r="M661" s="208"/>
      <c r="N661" s="214" t="str">
        <f t="shared" si="1245"/>
        <v/>
      </c>
      <c r="O661" s="208"/>
      <c r="P661" s="214" t="str">
        <f t="shared" si="1246"/>
        <v/>
      </c>
      <c r="Q661" s="208"/>
      <c r="R661" s="214" t="str">
        <f t="shared" si="1247"/>
        <v/>
      </c>
      <c r="S661" s="208"/>
      <c r="T661" s="214" t="str">
        <f t="shared" si="1248"/>
        <v/>
      </c>
      <c r="U661" s="208"/>
      <c r="V661" s="214" t="str">
        <f t="shared" si="1249"/>
        <v/>
      </c>
      <c r="W661" s="208"/>
      <c r="X661" s="214" t="str">
        <f t="shared" si="1250"/>
        <v/>
      </c>
      <c r="Y661" s="208"/>
      <c r="Z661" s="214" t="str">
        <f t="shared" si="1251"/>
        <v/>
      </c>
      <c r="AA661" s="208"/>
      <c r="AB661" s="214" t="str">
        <f t="shared" si="1252"/>
        <v/>
      </c>
      <c r="AC661" s="208"/>
      <c r="AD661" s="214" t="str">
        <f t="shared" si="1253"/>
        <v/>
      </c>
      <c r="AE661" s="208"/>
      <c r="AF661" s="214" t="str">
        <f t="shared" si="1254"/>
        <v/>
      </c>
      <c r="AG661" s="208"/>
      <c r="AH661" s="214" t="str">
        <f t="shared" si="1255"/>
        <v/>
      </c>
      <c r="AI661" s="208"/>
      <c r="AJ661" s="214" t="str">
        <f t="shared" si="1256"/>
        <v/>
      </c>
      <c r="AK661" s="208"/>
      <c r="AL661" s="214" t="str">
        <f t="shared" si="1257"/>
        <v/>
      </c>
      <c r="AM661" s="208"/>
      <c r="AN661" s="214" t="str">
        <f t="shared" si="1258"/>
        <v/>
      </c>
      <c r="AO661" s="208"/>
      <c r="AP661" s="214" t="str">
        <f t="shared" si="1259"/>
        <v/>
      </c>
      <c r="AQ661" s="229"/>
      <c r="AR661" s="227">
        <f t="shared" si="1260"/>
        <v>0</v>
      </c>
      <c r="AS661" s="228"/>
      <c r="AT661" s="229"/>
      <c r="AU661" s="227">
        <f t="shared" si="1261"/>
        <v>0</v>
      </c>
      <c r="AV661" s="228"/>
      <c r="AW661" s="229"/>
      <c r="AX661" s="227">
        <f t="shared" si="1262"/>
        <v>0</v>
      </c>
      <c r="AY661" s="228"/>
      <c r="AZ661" s="229"/>
      <c r="BA661" s="227">
        <f t="shared" si="1263"/>
        <v>0</v>
      </c>
      <c r="BB661" s="228"/>
      <c r="BC661" s="229"/>
      <c r="BD661" s="227">
        <f t="shared" si="1264"/>
        <v>0</v>
      </c>
      <c r="BE661" s="228"/>
      <c r="BF661" s="229"/>
      <c r="BG661" s="227">
        <f t="shared" si="1265"/>
        <v>0</v>
      </c>
      <c r="BH661" s="228"/>
      <c r="BI661" s="229"/>
      <c r="BJ661" s="227">
        <f t="shared" si="1266"/>
        <v>0</v>
      </c>
      <c r="BK661" s="228"/>
      <c r="BL661" s="229"/>
      <c r="BM661" s="227">
        <f t="shared" si="1267"/>
        <v>0</v>
      </c>
      <c r="BN661" s="228"/>
      <c r="BO661" s="229"/>
      <c r="BP661" s="227">
        <f t="shared" si="1268"/>
        <v>0</v>
      </c>
      <c r="BQ661" s="228"/>
      <c r="BR661" s="249"/>
      <c r="BS661" s="218" t="s">
        <v>44</v>
      </c>
    </row>
    <row r="662" spans="1:71" x14ac:dyDescent="0.3">
      <c r="A662" s="615"/>
      <c r="B662" s="618"/>
      <c r="C662" s="650"/>
      <c r="D662" s="624"/>
      <c r="E662" s="627"/>
      <c r="F662" s="242" t="s">
        <v>59</v>
      </c>
      <c r="G662" s="208"/>
      <c r="H662" s="214" t="str">
        <f t="shared" si="1242"/>
        <v/>
      </c>
      <c r="I662" s="208"/>
      <c r="J662" s="214" t="str">
        <f t="shared" si="1243"/>
        <v/>
      </c>
      <c r="K662" s="208"/>
      <c r="L662" s="214" t="str">
        <f t="shared" si="1244"/>
        <v/>
      </c>
      <c r="M662" s="208"/>
      <c r="N662" s="214" t="str">
        <f t="shared" si="1245"/>
        <v/>
      </c>
      <c r="O662" s="208"/>
      <c r="P662" s="214" t="str">
        <f t="shared" si="1246"/>
        <v/>
      </c>
      <c r="Q662" s="208"/>
      <c r="R662" s="214" t="str">
        <f t="shared" si="1247"/>
        <v/>
      </c>
      <c r="S662" s="208"/>
      <c r="T662" s="214" t="str">
        <f t="shared" si="1248"/>
        <v/>
      </c>
      <c r="U662" s="208"/>
      <c r="V662" s="214" t="str">
        <f t="shared" si="1249"/>
        <v/>
      </c>
      <c r="W662" s="208"/>
      <c r="X662" s="214" t="str">
        <f t="shared" si="1250"/>
        <v/>
      </c>
      <c r="Y662" s="208"/>
      <c r="Z662" s="214" t="str">
        <f t="shared" si="1251"/>
        <v/>
      </c>
      <c r="AA662" s="208"/>
      <c r="AB662" s="214" t="str">
        <f t="shared" si="1252"/>
        <v/>
      </c>
      <c r="AC662" s="208"/>
      <c r="AD662" s="214" t="str">
        <f t="shared" si="1253"/>
        <v/>
      </c>
      <c r="AE662" s="208"/>
      <c r="AF662" s="214" t="str">
        <f t="shared" si="1254"/>
        <v/>
      </c>
      <c r="AG662" s="208"/>
      <c r="AH662" s="214" t="str">
        <f t="shared" si="1255"/>
        <v/>
      </c>
      <c r="AI662" s="208"/>
      <c r="AJ662" s="214" t="str">
        <f t="shared" si="1256"/>
        <v/>
      </c>
      <c r="AK662" s="208"/>
      <c r="AL662" s="214" t="str">
        <f t="shared" si="1257"/>
        <v/>
      </c>
      <c r="AM662" s="208"/>
      <c r="AN662" s="214" t="str">
        <f t="shared" si="1258"/>
        <v/>
      </c>
      <c r="AO662" s="208"/>
      <c r="AP662" s="214" t="str">
        <f t="shared" si="1259"/>
        <v/>
      </c>
      <c r="AQ662" s="229"/>
      <c r="AR662" s="227">
        <f t="shared" si="1260"/>
        <v>0</v>
      </c>
      <c r="AS662" s="228"/>
      <c r="AT662" s="229"/>
      <c r="AU662" s="227">
        <f t="shared" si="1261"/>
        <v>0</v>
      </c>
      <c r="AV662" s="228"/>
      <c r="AW662" s="229"/>
      <c r="AX662" s="227">
        <f t="shared" si="1262"/>
        <v>0</v>
      </c>
      <c r="AY662" s="228"/>
      <c r="AZ662" s="229"/>
      <c r="BA662" s="227">
        <f t="shared" si="1263"/>
        <v>0</v>
      </c>
      <c r="BB662" s="228"/>
      <c r="BC662" s="229"/>
      <c r="BD662" s="227">
        <f t="shared" si="1264"/>
        <v>0</v>
      </c>
      <c r="BE662" s="228"/>
      <c r="BF662" s="229"/>
      <c r="BG662" s="227">
        <f t="shared" si="1265"/>
        <v>0</v>
      </c>
      <c r="BH662" s="228"/>
      <c r="BI662" s="229"/>
      <c r="BJ662" s="227">
        <f t="shared" si="1266"/>
        <v>0</v>
      </c>
      <c r="BK662" s="228"/>
      <c r="BL662" s="229"/>
      <c r="BM662" s="227">
        <f t="shared" si="1267"/>
        <v>0</v>
      </c>
      <c r="BN662" s="228"/>
      <c r="BO662" s="229"/>
      <c r="BP662" s="227">
        <f t="shared" si="1268"/>
        <v>0</v>
      </c>
      <c r="BQ662" s="228"/>
      <c r="BR662" s="249"/>
      <c r="BS662" s="629">
        <f>SUM(AS655:AS666,AV655:AV666,AY655:AY666,BB655:BB666,BE655:BE666)+SUM(AP655:AP666,AN655:AN666,AL655:AL666,AJ655:AJ666,AH655:AH666,AF655:AF666,AD655:AD666,AB655:AB666,Z655:Z666,X655:X666,V655:V666,T655:T666,R655:R666,P655:P666,N655:N666,L655:L666,J655:J666,H655:H666)</f>
        <v>0</v>
      </c>
    </row>
    <row r="663" spans="1:71" x14ac:dyDescent="0.3">
      <c r="A663" s="615"/>
      <c r="B663" s="618"/>
      <c r="C663" s="650"/>
      <c r="D663" s="624"/>
      <c r="E663" s="627"/>
      <c r="F663" s="242" t="s">
        <v>60</v>
      </c>
      <c r="G663" s="208"/>
      <c r="H663" s="214" t="str">
        <f t="shared" si="1242"/>
        <v/>
      </c>
      <c r="I663" s="208"/>
      <c r="J663" s="214" t="str">
        <f t="shared" si="1243"/>
        <v/>
      </c>
      <c r="K663" s="208"/>
      <c r="L663" s="214" t="str">
        <f t="shared" si="1244"/>
        <v/>
      </c>
      <c r="M663" s="208"/>
      <c r="N663" s="214" t="str">
        <f t="shared" si="1245"/>
        <v/>
      </c>
      <c r="O663" s="208"/>
      <c r="P663" s="214" t="str">
        <f t="shared" si="1246"/>
        <v/>
      </c>
      <c r="Q663" s="208"/>
      <c r="R663" s="214" t="str">
        <f t="shared" si="1247"/>
        <v/>
      </c>
      <c r="S663" s="208"/>
      <c r="T663" s="214" t="str">
        <f t="shared" si="1248"/>
        <v/>
      </c>
      <c r="U663" s="208"/>
      <c r="V663" s="214" t="str">
        <f t="shared" si="1249"/>
        <v/>
      </c>
      <c r="W663" s="208"/>
      <c r="X663" s="214" t="str">
        <f t="shared" si="1250"/>
        <v/>
      </c>
      <c r="Y663" s="208"/>
      <c r="Z663" s="214" t="str">
        <f t="shared" si="1251"/>
        <v/>
      </c>
      <c r="AA663" s="208"/>
      <c r="AB663" s="214" t="str">
        <f t="shared" si="1252"/>
        <v/>
      </c>
      <c r="AC663" s="208"/>
      <c r="AD663" s="214" t="str">
        <f t="shared" si="1253"/>
        <v/>
      </c>
      <c r="AE663" s="208"/>
      <c r="AF663" s="214" t="str">
        <f t="shared" si="1254"/>
        <v/>
      </c>
      <c r="AG663" s="208"/>
      <c r="AH663" s="214" t="str">
        <f t="shared" si="1255"/>
        <v/>
      </c>
      <c r="AI663" s="208"/>
      <c r="AJ663" s="214" t="str">
        <f t="shared" si="1256"/>
        <v/>
      </c>
      <c r="AK663" s="208"/>
      <c r="AL663" s="214" t="str">
        <f t="shared" si="1257"/>
        <v/>
      </c>
      <c r="AM663" s="208"/>
      <c r="AN663" s="214" t="str">
        <f t="shared" si="1258"/>
        <v/>
      </c>
      <c r="AO663" s="208"/>
      <c r="AP663" s="214" t="str">
        <f t="shared" si="1259"/>
        <v/>
      </c>
      <c r="AQ663" s="229"/>
      <c r="AR663" s="227">
        <f t="shared" si="1260"/>
        <v>0</v>
      </c>
      <c r="AS663" s="228"/>
      <c r="AT663" s="229"/>
      <c r="AU663" s="227">
        <f t="shared" si="1261"/>
        <v>0</v>
      </c>
      <c r="AV663" s="228"/>
      <c r="AW663" s="229"/>
      <c r="AX663" s="227">
        <f t="shared" si="1262"/>
        <v>0</v>
      </c>
      <c r="AY663" s="228"/>
      <c r="AZ663" s="229"/>
      <c r="BA663" s="227">
        <f t="shared" si="1263"/>
        <v>0</v>
      </c>
      <c r="BB663" s="228"/>
      <c r="BC663" s="229"/>
      <c r="BD663" s="227">
        <f t="shared" si="1264"/>
        <v>0</v>
      </c>
      <c r="BE663" s="228"/>
      <c r="BF663" s="229"/>
      <c r="BG663" s="227">
        <f t="shared" si="1265"/>
        <v>0</v>
      </c>
      <c r="BH663" s="228"/>
      <c r="BI663" s="229"/>
      <c r="BJ663" s="227">
        <f t="shared" si="1266"/>
        <v>0</v>
      </c>
      <c r="BK663" s="228"/>
      <c r="BL663" s="229"/>
      <c r="BM663" s="227">
        <f t="shared" si="1267"/>
        <v>0</v>
      </c>
      <c r="BN663" s="228"/>
      <c r="BO663" s="229"/>
      <c r="BP663" s="227">
        <f t="shared" si="1268"/>
        <v>0</v>
      </c>
      <c r="BQ663" s="228"/>
      <c r="BR663" s="249"/>
      <c r="BS663" s="629"/>
    </row>
    <row r="664" spans="1:71" x14ac:dyDescent="0.3">
      <c r="A664" s="615"/>
      <c r="B664" s="618"/>
      <c r="C664" s="650"/>
      <c r="D664" s="624"/>
      <c r="E664" s="627"/>
      <c r="F664" s="242" t="s">
        <v>61</v>
      </c>
      <c r="G664" s="208"/>
      <c r="H664" s="217" t="str">
        <f t="shared" si="1242"/>
        <v/>
      </c>
      <c r="I664" s="208"/>
      <c r="J664" s="217" t="str">
        <f t="shared" si="1243"/>
        <v/>
      </c>
      <c r="K664" s="208"/>
      <c r="L664" s="217" t="str">
        <f t="shared" si="1244"/>
        <v/>
      </c>
      <c r="M664" s="208"/>
      <c r="N664" s="217" t="str">
        <f t="shared" si="1245"/>
        <v/>
      </c>
      <c r="O664" s="208"/>
      <c r="P664" s="217" t="str">
        <f t="shared" si="1246"/>
        <v/>
      </c>
      <c r="Q664" s="208"/>
      <c r="R664" s="217" t="str">
        <f t="shared" si="1247"/>
        <v/>
      </c>
      <c r="S664" s="208"/>
      <c r="T664" s="217" t="str">
        <f t="shared" si="1248"/>
        <v/>
      </c>
      <c r="U664" s="208"/>
      <c r="V664" s="217" t="str">
        <f t="shared" si="1249"/>
        <v/>
      </c>
      <c r="W664" s="208"/>
      <c r="X664" s="217" t="str">
        <f t="shared" si="1250"/>
        <v/>
      </c>
      <c r="Y664" s="208"/>
      <c r="Z664" s="217" t="str">
        <f t="shared" si="1251"/>
        <v/>
      </c>
      <c r="AA664" s="208"/>
      <c r="AB664" s="217" t="str">
        <f t="shared" si="1252"/>
        <v/>
      </c>
      <c r="AC664" s="208"/>
      <c r="AD664" s="217" t="str">
        <f t="shared" si="1253"/>
        <v/>
      </c>
      <c r="AE664" s="208"/>
      <c r="AF664" s="217" t="str">
        <f t="shared" si="1254"/>
        <v/>
      </c>
      <c r="AG664" s="208"/>
      <c r="AH664" s="217" t="str">
        <f t="shared" si="1255"/>
        <v/>
      </c>
      <c r="AI664" s="208"/>
      <c r="AJ664" s="217" t="str">
        <f t="shared" si="1256"/>
        <v/>
      </c>
      <c r="AK664" s="208"/>
      <c r="AL664" s="217" t="str">
        <f t="shared" si="1257"/>
        <v/>
      </c>
      <c r="AM664" s="208"/>
      <c r="AN664" s="217" t="str">
        <f t="shared" si="1258"/>
        <v/>
      </c>
      <c r="AO664" s="208"/>
      <c r="AP664" s="217" t="str">
        <f t="shared" si="1259"/>
        <v/>
      </c>
      <c r="AQ664" s="229"/>
      <c r="AR664" s="227">
        <f t="shared" si="1260"/>
        <v>0</v>
      </c>
      <c r="AS664" s="228"/>
      <c r="AT664" s="229"/>
      <c r="AU664" s="227">
        <f t="shared" si="1261"/>
        <v>0</v>
      </c>
      <c r="AV664" s="228"/>
      <c r="AW664" s="229"/>
      <c r="AX664" s="227">
        <f t="shared" si="1262"/>
        <v>0</v>
      </c>
      <c r="AY664" s="228"/>
      <c r="AZ664" s="229"/>
      <c r="BA664" s="227">
        <f t="shared" si="1263"/>
        <v>0</v>
      </c>
      <c r="BB664" s="228"/>
      <c r="BC664" s="229"/>
      <c r="BD664" s="227">
        <f t="shared" si="1264"/>
        <v>0</v>
      </c>
      <c r="BE664" s="228"/>
      <c r="BF664" s="229"/>
      <c r="BG664" s="227">
        <f t="shared" si="1265"/>
        <v>0</v>
      </c>
      <c r="BH664" s="228"/>
      <c r="BI664" s="229"/>
      <c r="BJ664" s="227">
        <f t="shared" si="1266"/>
        <v>0</v>
      </c>
      <c r="BK664" s="228"/>
      <c r="BL664" s="229"/>
      <c r="BM664" s="227">
        <f t="shared" si="1267"/>
        <v>0</v>
      </c>
      <c r="BN664" s="228"/>
      <c r="BO664" s="229"/>
      <c r="BP664" s="227">
        <f t="shared" si="1268"/>
        <v>0</v>
      </c>
      <c r="BQ664" s="228"/>
      <c r="BR664" s="249"/>
      <c r="BS664" s="218" t="s">
        <v>62</v>
      </c>
    </row>
    <row r="665" spans="1:71" x14ac:dyDescent="0.3">
      <c r="A665" s="615"/>
      <c r="B665" s="618"/>
      <c r="C665" s="650"/>
      <c r="D665" s="624"/>
      <c r="E665" s="627"/>
      <c r="F665" s="242" t="s">
        <v>63</v>
      </c>
      <c r="G665" s="208"/>
      <c r="H665" s="214" t="str">
        <f t="shared" si="1242"/>
        <v/>
      </c>
      <c r="I665" s="208"/>
      <c r="J665" s="214" t="str">
        <f t="shared" si="1243"/>
        <v/>
      </c>
      <c r="K665" s="208"/>
      <c r="L665" s="214" t="str">
        <f t="shared" si="1244"/>
        <v/>
      </c>
      <c r="M665" s="208"/>
      <c r="N665" s="214" t="str">
        <f t="shared" si="1245"/>
        <v/>
      </c>
      <c r="O665" s="208"/>
      <c r="P665" s="214" t="str">
        <f t="shared" si="1246"/>
        <v/>
      </c>
      <c r="Q665" s="208"/>
      <c r="R665" s="214" t="str">
        <f t="shared" si="1247"/>
        <v/>
      </c>
      <c r="S665" s="208"/>
      <c r="T665" s="214" t="str">
        <f t="shared" si="1248"/>
        <v/>
      </c>
      <c r="U665" s="208"/>
      <c r="V665" s="214" t="str">
        <f t="shared" si="1249"/>
        <v/>
      </c>
      <c r="W665" s="208"/>
      <c r="X665" s="214" t="str">
        <f t="shared" si="1250"/>
        <v/>
      </c>
      <c r="Y665" s="208"/>
      <c r="Z665" s="214" t="str">
        <f t="shared" si="1251"/>
        <v/>
      </c>
      <c r="AA665" s="208"/>
      <c r="AB665" s="214" t="str">
        <f t="shared" si="1252"/>
        <v/>
      </c>
      <c r="AC665" s="208"/>
      <c r="AD665" s="214" t="str">
        <f t="shared" si="1253"/>
        <v/>
      </c>
      <c r="AE665" s="208"/>
      <c r="AF665" s="214" t="str">
        <f t="shared" si="1254"/>
        <v/>
      </c>
      <c r="AG665" s="208"/>
      <c r="AH665" s="214" t="str">
        <f t="shared" si="1255"/>
        <v/>
      </c>
      <c r="AI665" s="208"/>
      <c r="AJ665" s="214" t="str">
        <f t="shared" si="1256"/>
        <v/>
      </c>
      <c r="AK665" s="208"/>
      <c r="AL665" s="214" t="str">
        <f t="shared" si="1257"/>
        <v/>
      </c>
      <c r="AM665" s="208"/>
      <c r="AN665" s="214" t="str">
        <f t="shared" si="1258"/>
        <v/>
      </c>
      <c r="AO665" s="208"/>
      <c r="AP665" s="214" t="str">
        <f t="shared" si="1259"/>
        <v/>
      </c>
      <c r="AQ665" s="229"/>
      <c r="AR665" s="227">
        <f t="shared" si="1260"/>
        <v>0</v>
      </c>
      <c r="AS665" s="228"/>
      <c r="AT665" s="229"/>
      <c r="AU665" s="227">
        <f t="shared" si="1261"/>
        <v>0</v>
      </c>
      <c r="AV665" s="228"/>
      <c r="AW665" s="229"/>
      <c r="AX665" s="227">
        <f t="shared" si="1262"/>
        <v>0</v>
      </c>
      <c r="AY665" s="228"/>
      <c r="AZ665" s="229"/>
      <c r="BA665" s="227">
        <f t="shared" si="1263"/>
        <v>0</v>
      </c>
      <c r="BB665" s="228"/>
      <c r="BC665" s="229"/>
      <c r="BD665" s="227">
        <f t="shared" si="1264"/>
        <v>0</v>
      </c>
      <c r="BE665" s="228"/>
      <c r="BF665" s="229"/>
      <c r="BG665" s="227">
        <f t="shared" si="1265"/>
        <v>0</v>
      </c>
      <c r="BH665" s="228"/>
      <c r="BI665" s="229"/>
      <c r="BJ665" s="227">
        <f t="shared" si="1266"/>
        <v>0</v>
      </c>
      <c r="BK665" s="228"/>
      <c r="BL665" s="229"/>
      <c r="BM665" s="227">
        <f t="shared" si="1267"/>
        <v>0</v>
      </c>
      <c r="BN665" s="228"/>
      <c r="BO665" s="229"/>
      <c r="BP665" s="227">
        <f t="shared" si="1268"/>
        <v>0</v>
      </c>
      <c r="BQ665" s="228"/>
      <c r="BR665" s="249"/>
      <c r="BS665" s="653">
        <f>BS662/BS656</f>
        <v>0</v>
      </c>
    </row>
    <row r="666" spans="1:71" ht="15" thickBot="1" x14ac:dyDescent="0.35">
      <c r="A666" s="616"/>
      <c r="B666" s="619"/>
      <c r="C666" s="651"/>
      <c r="D666" s="625"/>
      <c r="E666" s="628"/>
      <c r="F666" s="243" t="s">
        <v>64</v>
      </c>
      <c r="G666" s="220"/>
      <c r="H666" s="221" t="str">
        <f t="shared" si="1242"/>
        <v/>
      </c>
      <c r="I666" s="220"/>
      <c r="J666" s="221" t="str">
        <f t="shared" si="1243"/>
        <v/>
      </c>
      <c r="K666" s="220"/>
      <c r="L666" s="221" t="str">
        <f t="shared" si="1244"/>
        <v/>
      </c>
      <c r="M666" s="220"/>
      <c r="N666" s="221" t="str">
        <f t="shared" si="1245"/>
        <v/>
      </c>
      <c r="O666" s="220"/>
      <c r="P666" s="221" t="str">
        <f t="shared" si="1246"/>
        <v/>
      </c>
      <c r="Q666" s="220"/>
      <c r="R666" s="221" t="str">
        <f t="shared" si="1247"/>
        <v/>
      </c>
      <c r="S666" s="220"/>
      <c r="T666" s="221" t="str">
        <f t="shared" si="1248"/>
        <v/>
      </c>
      <c r="U666" s="220"/>
      <c r="V666" s="221" t="str">
        <f t="shared" si="1249"/>
        <v/>
      </c>
      <c r="W666" s="220"/>
      <c r="X666" s="221" t="str">
        <f t="shared" si="1250"/>
        <v/>
      </c>
      <c r="Y666" s="220"/>
      <c r="Z666" s="221" t="str">
        <f t="shared" si="1251"/>
        <v/>
      </c>
      <c r="AA666" s="220"/>
      <c r="AB666" s="221" t="str">
        <f t="shared" si="1252"/>
        <v/>
      </c>
      <c r="AC666" s="220"/>
      <c r="AD666" s="221" t="str">
        <f t="shared" si="1253"/>
        <v/>
      </c>
      <c r="AE666" s="220"/>
      <c r="AF666" s="221" t="str">
        <f t="shared" si="1254"/>
        <v/>
      </c>
      <c r="AG666" s="220"/>
      <c r="AH666" s="221" t="str">
        <f t="shared" si="1255"/>
        <v/>
      </c>
      <c r="AI666" s="220"/>
      <c r="AJ666" s="221" t="str">
        <f t="shared" si="1256"/>
        <v/>
      </c>
      <c r="AK666" s="220"/>
      <c r="AL666" s="221" t="str">
        <f t="shared" si="1257"/>
        <v/>
      </c>
      <c r="AM666" s="220"/>
      <c r="AN666" s="221" t="str">
        <f t="shared" si="1258"/>
        <v/>
      </c>
      <c r="AO666" s="220"/>
      <c r="AP666" s="221" t="str">
        <f t="shared" si="1259"/>
        <v/>
      </c>
      <c r="AQ666" s="231"/>
      <c r="AR666" s="232">
        <f t="shared" si="1260"/>
        <v>0</v>
      </c>
      <c r="AS666" s="233"/>
      <c r="AT666" s="231"/>
      <c r="AU666" s="232">
        <f t="shared" si="1261"/>
        <v>0</v>
      </c>
      <c r="AV666" s="233"/>
      <c r="AW666" s="231"/>
      <c r="AX666" s="232">
        <f t="shared" si="1262"/>
        <v>0</v>
      </c>
      <c r="AY666" s="233"/>
      <c r="AZ666" s="231"/>
      <c r="BA666" s="232">
        <f t="shared" si="1263"/>
        <v>0</v>
      </c>
      <c r="BB666" s="233"/>
      <c r="BC666" s="231"/>
      <c r="BD666" s="232">
        <f t="shared" si="1264"/>
        <v>0</v>
      </c>
      <c r="BE666" s="233"/>
      <c r="BF666" s="231"/>
      <c r="BG666" s="232">
        <f t="shared" si="1265"/>
        <v>0</v>
      </c>
      <c r="BH666" s="233"/>
      <c r="BI666" s="231"/>
      <c r="BJ666" s="232">
        <f t="shared" si="1266"/>
        <v>0</v>
      </c>
      <c r="BK666" s="233"/>
      <c r="BL666" s="231"/>
      <c r="BM666" s="232">
        <f t="shared" si="1267"/>
        <v>0</v>
      </c>
      <c r="BN666" s="233"/>
      <c r="BO666" s="231"/>
      <c r="BP666" s="232">
        <f t="shared" si="1268"/>
        <v>0</v>
      </c>
      <c r="BQ666" s="233"/>
      <c r="BR666" s="250"/>
      <c r="BS666" s="654"/>
    </row>
    <row r="667" spans="1:71" ht="15" hidden="1" customHeight="1" x14ac:dyDescent="0.25">
      <c r="A667" s="643" t="s">
        <v>27</v>
      </c>
      <c r="B667" s="645" t="s">
        <v>28</v>
      </c>
      <c r="C667" s="645" t="s">
        <v>154</v>
      </c>
      <c r="D667" s="645" t="s">
        <v>30</v>
      </c>
      <c r="E667" s="635" t="s">
        <v>31</v>
      </c>
      <c r="F667" s="652" t="s">
        <v>32</v>
      </c>
      <c r="G667" s="639" t="s">
        <v>33</v>
      </c>
      <c r="H667" s="641" t="s">
        <v>34</v>
      </c>
      <c r="I667" s="639" t="s">
        <v>33</v>
      </c>
      <c r="J667" s="641" t="s">
        <v>34</v>
      </c>
      <c r="K667" s="639" t="s">
        <v>33</v>
      </c>
      <c r="L667" s="641" t="s">
        <v>34</v>
      </c>
      <c r="M667" s="639" t="s">
        <v>33</v>
      </c>
      <c r="N667" s="641" t="s">
        <v>34</v>
      </c>
      <c r="O667" s="639" t="s">
        <v>33</v>
      </c>
      <c r="P667" s="641" t="s">
        <v>34</v>
      </c>
      <c r="Q667" s="639" t="s">
        <v>33</v>
      </c>
      <c r="R667" s="641" t="s">
        <v>34</v>
      </c>
      <c r="S667" s="639" t="s">
        <v>33</v>
      </c>
      <c r="T667" s="641" t="s">
        <v>34</v>
      </c>
      <c r="U667" s="639" t="s">
        <v>33</v>
      </c>
      <c r="V667" s="641" t="s">
        <v>34</v>
      </c>
      <c r="W667" s="639" t="s">
        <v>33</v>
      </c>
      <c r="X667" s="641" t="s">
        <v>34</v>
      </c>
      <c r="Y667" s="639" t="s">
        <v>33</v>
      </c>
      <c r="Z667" s="641" t="s">
        <v>34</v>
      </c>
      <c r="AA667" s="639" t="s">
        <v>33</v>
      </c>
      <c r="AB667" s="641" t="s">
        <v>34</v>
      </c>
      <c r="AC667" s="639" t="s">
        <v>33</v>
      </c>
      <c r="AD667" s="641" t="s">
        <v>34</v>
      </c>
      <c r="AE667" s="639" t="s">
        <v>33</v>
      </c>
      <c r="AF667" s="641" t="s">
        <v>34</v>
      </c>
      <c r="AG667" s="639" t="s">
        <v>33</v>
      </c>
      <c r="AH667" s="641" t="s">
        <v>34</v>
      </c>
      <c r="AI667" s="639" t="s">
        <v>33</v>
      </c>
      <c r="AJ667" s="641" t="s">
        <v>34</v>
      </c>
      <c r="AK667" s="639" t="s">
        <v>33</v>
      </c>
      <c r="AL667" s="641" t="s">
        <v>34</v>
      </c>
      <c r="AM667" s="639" t="s">
        <v>33</v>
      </c>
      <c r="AN667" s="641" t="s">
        <v>34</v>
      </c>
      <c r="AO667" s="639" t="s">
        <v>33</v>
      </c>
      <c r="AP667" s="641" t="s">
        <v>34</v>
      </c>
      <c r="AQ667" s="633" t="s">
        <v>33</v>
      </c>
      <c r="AR667" s="635" t="s">
        <v>35</v>
      </c>
      <c r="AS667" s="637" t="s">
        <v>34</v>
      </c>
      <c r="AT667" s="633" t="s">
        <v>33</v>
      </c>
      <c r="AU667" s="635" t="s">
        <v>35</v>
      </c>
      <c r="AV667" s="637" t="s">
        <v>34</v>
      </c>
      <c r="AW667" s="633" t="s">
        <v>33</v>
      </c>
      <c r="AX667" s="635" t="s">
        <v>35</v>
      </c>
      <c r="AY667" s="637" t="s">
        <v>34</v>
      </c>
      <c r="AZ667" s="633" t="s">
        <v>33</v>
      </c>
      <c r="BA667" s="635" t="s">
        <v>35</v>
      </c>
      <c r="BB667" s="637" t="s">
        <v>34</v>
      </c>
      <c r="BC667" s="633" t="s">
        <v>33</v>
      </c>
      <c r="BD667" s="635" t="s">
        <v>35</v>
      </c>
      <c r="BE667" s="637" t="s">
        <v>34</v>
      </c>
      <c r="BF667" s="633" t="s">
        <v>33</v>
      </c>
      <c r="BG667" s="635" t="s">
        <v>35</v>
      </c>
      <c r="BH667" s="637" t="s">
        <v>34</v>
      </c>
      <c r="BI667" s="633" t="s">
        <v>33</v>
      </c>
      <c r="BJ667" s="635" t="s">
        <v>35</v>
      </c>
      <c r="BK667" s="637" t="s">
        <v>34</v>
      </c>
      <c r="BL667" s="633" t="s">
        <v>33</v>
      </c>
      <c r="BM667" s="635" t="s">
        <v>35</v>
      </c>
      <c r="BN667" s="637" t="s">
        <v>34</v>
      </c>
      <c r="BO667" s="633" t="s">
        <v>33</v>
      </c>
      <c r="BP667" s="635" t="s">
        <v>35</v>
      </c>
      <c r="BQ667" s="637" t="s">
        <v>34</v>
      </c>
      <c r="BR667" s="610" t="s">
        <v>33</v>
      </c>
      <c r="BS667" s="612" t="s">
        <v>36</v>
      </c>
    </row>
    <row r="668" spans="1:71" ht="15" hidden="1" customHeight="1" x14ac:dyDescent="0.25">
      <c r="A668" s="644"/>
      <c r="B668" s="646"/>
      <c r="C668" s="646"/>
      <c r="D668" s="646"/>
      <c r="E668" s="636"/>
      <c r="F668" s="648"/>
      <c r="G668" s="640"/>
      <c r="H668" s="642"/>
      <c r="I668" s="640"/>
      <c r="J668" s="642"/>
      <c r="K668" s="640"/>
      <c r="L668" s="642"/>
      <c r="M668" s="640"/>
      <c r="N668" s="642"/>
      <c r="O668" s="640"/>
      <c r="P668" s="642"/>
      <c r="Q668" s="640"/>
      <c r="R668" s="642"/>
      <c r="S668" s="640"/>
      <c r="T668" s="642"/>
      <c r="U668" s="640"/>
      <c r="V668" s="642"/>
      <c r="W668" s="640"/>
      <c r="X668" s="642"/>
      <c r="Y668" s="640"/>
      <c r="Z668" s="642"/>
      <c r="AA668" s="640"/>
      <c r="AB668" s="642"/>
      <c r="AC668" s="640"/>
      <c r="AD668" s="642"/>
      <c r="AE668" s="640"/>
      <c r="AF668" s="642"/>
      <c r="AG668" s="640"/>
      <c r="AH668" s="642"/>
      <c r="AI668" s="640"/>
      <c r="AJ668" s="642"/>
      <c r="AK668" s="640"/>
      <c r="AL668" s="642"/>
      <c r="AM668" s="640"/>
      <c r="AN668" s="642"/>
      <c r="AO668" s="640"/>
      <c r="AP668" s="642"/>
      <c r="AQ668" s="634"/>
      <c r="AR668" s="636"/>
      <c r="AS668" s="638"/>
      <c r="AT668" s="634"/>
      <c r="AU668" s="636"/>
      <c r="AV668" s="638"/>
      <c r="AW668" s="634"/>
      <c r="AX668" s="636"/>
      <c r="AY668" s="638"/>
      <c r="AZ668" s="634"/>
      <c r="BA668" s="636"/>
      <c r="BB668" s="638"/>
      <c r="BC668" s="634"/>
      <c r="BD668" s="636"/>
      <c r="BE668" s="638"/>
      <c r="BF668" s="634"/>
      <c r="BG668" s="636"/>
      <c r="BH668" s="638"/>
      <c r="BI668" s="634"/>
      <c r="BJ668" s="636"/>
      <c r="BK668" s="638"/>
      <c r="BL668" s="634"/>
      <c r="BM668" s="636"/>
      <c r="BN668" s="638"/>
      <c r="BO668" s="634"/>
      <c r="BP668" s="636"/>
      <c r="BQ668" s="638"/>
      <c r="BR668" s="611"/>
      <c r="BS668" s="613"/>
    </row>
    <row r="669" spans="1:71" ht="15" hidden="1" customHeight="1" x14ac:dyDescent="0.25">
      <c r="A669" s="614" t="s">
        <v>248</v>
      </c>
      <c r="B669" s="617">
        <v>1273</v>
      </c>
      <c r="C669" s="620">
        <v>506</v>
      </c>
      <c r="D669" s="623" t="s">
        <v>396</v>
      </c>
      <c r="E669" s="626" t="s">
        <v>386</v>
      </c>
      <c r="F669" s="241" t="s">
        <v>41</v>
      </c>
      <c r="G669" s="208"/>
      <c r="H669" s="209" t="str">
        <f t="shared" ref="H669:H680" si="1269">IF(G669&gt;0,G669,"")</f>
        <v/>
      </c>
      <c r="I669" s="208"/>
      <c r="J669" s="209" t="str">
        <f t="shared" ref="J669:J680" si="1270">IF(I669&gt;0,I669,"")</f>
        <v/>
      </c>
      <c r="K669" s="208"/>
      <c r="L669" s="209" t="str">
        <f t="shared" ref="L669:L680" si="1271">IF(K669&gt;0,K669,"")</f>
        <v/>
      </c>
      <c r="M669" s="208"/>
      <c r="N669" s="209" t="str">
        <f t="shared" ref="N669:N680" si="1272">IF(M669&gt;0,M669,"")</f>
        <v/>
      </c>
      <c r="O669" s="208"/>
      <c r="P669" s="209" t="str">
        <f t="shared" ref="P669:P680" si="1273">IF(O669&gt;0,O669,"")</f>
        <v/>
      </c>
      <c r="Q669" s="208"/>
      <c r="R669" s="209" t="str">
        <f t="shared" ref="R669:R680" si="1274">IF(Q669&gt;0,Q669,"")</f>
        <v/>
      </c>
      <c r="S669" s="208"/>
      <c r="T669" s="209" t="str">
        <f t="shared" ref="T669:T680" si="1275">IF(S669&gt;0,S669,"")</f>
        <v/>
      </c>
      <c r="U669" s="208"/>
      <c r="V669" s="209" t="str">
        <f t="shared" ref="V669:V680" si="1276">IF(U669&gt;0,U669,"")</f>
        <v/>
      </c>
      <c r="W669" s="208"/>
      <c r="X669" s="209" t="str">
        <f t="shared" ref="X669:X680" si="1277">IF(W669&gt;0,W669,"")</f>
        <v/>
      </c>
      <c r="Y669" s="208"/>
      <c r="Z669" s="209" t="str">
        <f t="shared" ref="Z669:Z680" si="1278">IF(Y669&gt;0,Y669,"")</f>
        <v/>
      </c>
      <c r="AA669" s="208"/>
      <c r="AB669" s="209" t="str">
        <f t="shared" ref="AB669:AB680" si="1279">IF(AA669&gt;0,AA669,"")</f>
        <v/>
      </c>
      <c r="AC669" s="208"/>
      <c r="AD669" s="209" t="str">
        <f t="shared" ref="AD669:AD680" si="1280">IF(AC669&gt;0,AC669,"")</f>
        <v/>
      </c>
      <c r="AE669" s="208"/>
      <c r="AF669" s="209" t="str">
        <f t="shared" ref="AF669:AF680" si="1281">IF(AE669&gt;0,AE669,"")</f>
        <v/>
      </c>
      <c r="AG669" s="208"/>
      <c r="AH669" s="209" t="str">
        <f t="shared" ref="AH669:AH680" si="1282">IF(AG669&gt;0,AG669,"")</f>
        <v/>
      </c>
      <c r="AI669" s="208"/>
      <c r="AJ669" s="209" t="str">
        <f t="shared" ref="AJ669:AJ680" si="1283">IF(AI669&gt;0,AI669,"")</f>
        <v/>
      </c>
      <c r="AK669" s="208"/>
      <c r="AL669" s="209" t="str">
        <f t="shared" ref="AL669:AL680" si="1284">IF(AK669&gt;0,AK669,"")</f>
        <v/>
      </c>
      <c r="AM669" s="208"/>
      <c r="AN669" s="209" t="str">
        <f t="shared" ref="AN669:AN680" si="1285">IF(AM669&gt;0,AM669,"")</f>
        <v/>
      </c>
      <c r="AO669" s="208"/>
      <c r="AP669" s="209" t="str">
        <f t="shared" ref="AP669:AP680" si="1286">IF(AO669&gt;0,AO669,"")</f>
        <v/>
      </c>
      <c r="AQ669" s="229"/>
      <c r="AR669" s="225">
        <f t="shared" ref="AR669:AR680" si="1287">AQ669-AS669</f>
        <v>0</v>
      </c>
      <c r="AS669" s="226"/>
      <c r="AT669" s="229"/>
      <c r="AU669" s="225">
        <f t="shared" ref="AU669:AU680" si="1288">AT669-AV669</f>
        <v>0</v>
      </c>
      <c r="AV669" s="226"/>
      <c r="AW669" s="229"/>
      <c r="AX669" s="225">
        <f t="shared" ref="AX669:AX680" si="1289">AW669-AY669</f>
        <v>0</v>
      </c>
      <c r="AY669" s="226"/>
      <c r="AZ669" s="229"/>
      <c r="BA669" s="225">
        <f t="shared" ref="BA669:BA680" si="1290">AZ669-BB669</f>
        <v>0</v>
      </c>
      <c r="BB669" s="226"/>
      <c r="BC669" s="229"/>
      <c r="BD669" s="225">
        <f t="shared" ref="BD669:BD680" si="1291">BC669-BE669</f>
        <v>0</v>
      </c>
      <c r="BE669" s="226"/>
      <c r="BF669" s="229"/>
      <c r="BG669" s="225">
        <f t="shared" ref="BG669:BG680" si="1292">BF669-BH669</f>
        <v>0</v>
      </c>
      <c r="BH669" s="226"/>
      <c r="BI669" s="229"/>
      <c r="BJ669" s="225">
        <f t="shared" ref="BJ669:BJ680" si="1293">BI669-BK669</f>
        <v>0</v>
      </c>
      <c r="BK669" s="226"/>
      <c r="BL669" s="229"/>
      <c r="BM669" s="225">
        <f t="shared" ref="BM669:BM680" si="1294">BL669-BN669</f>
        <v>0</v>
      </c>
      <c r="BN669" s="226"/>
      <c r="BO669" s="229"/>
      <c r="BP669" s="225">
        <f t="shared" ref="BP669:BP680" si="1295">BO669-BQ669</f>
        <v>0</v>
      </c>
      <c r="BQ669" s="226"/>
      <c r="BR669" s="249"/>
      <c r="BS669" s="213" t="s">
        <v>42</v>
      </c>
    </row>
    <row r="670" spans="1:71" ht="15" hidden="1" x14ac:dyDescent="0.25">
      <c r="A670" s="615"/>
      <c r="B670" s="618"/>
      <c r="C670" s="621"/>
      <c r="D670" s="624"/>
      <c r="E670" s="627"/>
      <c r="F670" s="242" t="s">
        <v>53</v>
      </c>
      <c r="G670" s="208"/>
      <c r="H670" s="214" t="str">
        <f t="shared" si="1269"/>
        <v/>
      </c>
      <c r="I670" s="208"/>
      <c r="J670" s="214" t="str">
        <f t="shared" si="1270"/>
        <v/>
      </c>
      <c r="K670" s="208"/>
      <c r="L670" s="214" t="str">
        <f t="shared" si="1271"/>
        <v/>
      </c>
      <c r="M670" s="208"/>
      <c r="N670" s="214" t="str">
        <f t="shared" si="1272"/>
        <v/>
      </c>
      <c r="O670" s="208"/>
      <c r="P670" s="214" t="str">
        <f t="shared" si="1273"/>
        <v/>
      </c>
      <c r="Q670" s="208"/>
      <c r="R670" s="214" t="str">
        <f t="shared" si="1274"/>
        <v/>
      </c>
      <c r="S670" s="208"/>
      <c r="T670" s="214" t="str">
        <f t="shared" si="1275"/>
        <v/>
      </c>
      <c r="U670" s="208"/>
      <c r="V670" s="214" t="str">
        <f t="shared" si="1276"/>
        <v/>
      </c>
      <c r="W670" s="208"/>
      <c r="X670" s="214" t="str">
        <f t="shared" si="1277"/>
        <v/>
      </c>
      <c r="Y670" s="208"/>
      <c r="Z670" s="214" t="str">
        <f t="shared" si="1278"/>
        <v/>
      </c>
      <c r="AA670" s="208"/>
      <c r="AB670" s="214" t="str">
        <f t="shared" si="1279"/>
        <v/>
      </c>
      <c r="AC670" s="208"/>
      <c r="AD670" s="214" t="str">
        <f t="shared" si="1280"/>
        <v/>
      </c>
      <c r="AE670" s="208"/>
      <c r="AF670" s="214" t="str">
        <f t="shared" si="1281"/>
        <v/>
      </c>
      <c r="AG670" s="208"/>
      <c r="AH670" s="214" t="str">
        <f t="shared" si="1282"/>
        <v/>
      </c>
      <c r="AI670" s="208"/>
      <c r="AJ670" s="214" t="str">
        <f t="shared" si="1283"/>
        <v/>
      </c>
      <c r="AK670" s="208"/>
      <c r="AL670" s="214" t="str">
        <f t="shared" si="1284"/>
        <v/>
      </c>
      <c r="AM670" s="208"/>
      <c r="AN670" s="214" t="str">
        <f t="shared" si="1285"/>
        <v/>
      </c>
      <c r="AO670" s="208"/>
      <c r="AP670" s="214" t="str">
        <f t="shared" si="1286"/>
        <v/>
      </c>
      <c r="AQ670" s="229"/>
      <c r="AR670" s="227">
        <f t="shared" si="1287"/>
        <v>0</v>
      </c>
      <c r="AS670" s="228"/>
      <c r="AT670" s="229"/>
      <c r="AU670" s="227">
        <f t="shared" si="1288"/>
        <v>0</v>
      </c>
      <c r="AV670" s="228"/>
      <c r="AW670" s="229"/>
      <c r="AX670" s="227">
        <f t="shared" si="1289"/>
        <v>0</v>
      </c>
      <c r="AY670" s="228"/>
      <c r="AZ670" s="229"/>
      <c r="BA670" s="227">
        <f t="shared" si="1290"/>
        <v>0</v>
      </c>
      <c r="BB670" s="228"/>
      <c r="BC670" s="229"/>
      <c r="BD670" s="227">
        <f t="shared" si="1291"/>
        <v>0</v>
      </c>
      <c r="BE670" s="228"/>
      <c r="BF670" s="229"/>
      <c r="BG670" s="227">
        <f t="shared" si="1292"/>
        <v>0</v>
      </c>
      <c r="BH670" s="228"/>
      <c r="BI670" s="229"/>
      <c r="BJ670" s="227">
        <f t="shared" si="1293"/>
        <v>0</v>
      </c>
      <c r="BK670" s="228"/>
      <c r="BL670" s="229"/>
      <c r="BM670" s="227">
        <f t="shared" si="1294"/>
        <v>0</v>
      </c>
      <c r="BN670" s="228"/>
      <c r="BO670" s="229"/>
      <c r="BP670" s="227">
        <f t="shared" si="1295"/>
        <v>0</v>
      </c>
      <c r="BQ670" s="228"/>
      <c r="BR670" s="249"/>
      <c r="BS670" s="629">
        <f>SUM(AQ669:AQ680,AT669:AT680,AW669:AW680,AZ669:AZ680,BC669:BC680,BR669:BR680)+SUM(AO669:AO680,AM669:AM680,AK669:AK680,AI669:AI680,AG669:AG680,AE669:AE680,AC669:AC680,AA669:AA680,Y669:Y680,W669:W680,U669:U680,S669:S680,Q667,Q669:Q680,O669:O680,M669:M680,K669:K680,I669:I680,G669:G680,Q667)</f>
        <v>1364000</v>
      </c>
    </row>
    <row r="671" spans="1:71" ht="15" hidden="1" x14ac:dyDescent="0.25">
      <c r="A671" s="615"/>
      <c r="B671" s="618"/>
      <c r="C671" s="621"/>
      <c r="D671" s="624"/>
      <c r="E671" s="627"/>
      <c r="F671" s="242" t="s">
        <v>54</v>
      </c>
      <c r="G671" s="208"/>
      <c r="H671" s="214" t="str">
        <f t="shared" si="1269"/>
        <v/>
      </c>
      <c r="I671" s="208"/>
      <c r="J671" s="214" t="str">
        <f t="shared" si="1270"/>
        <v/>
      </c>
      <c r="K671" s="208"/>
      <c r="L671" s="214" t="str">
        <f t="shared" si="1271"/>
        <v/>
      </c>
      <c r="M671" s="208"/>
      <c r="N671" s="214" t="str">
        <f t="shared" si="1272"/>
        <v/>
      </c>
      <c r="O671" s="208"/>
      <c r="P671" s="214" t="str">
        <f t="shared" si="1273"/>
        <v/>
      </c>
      <c r="Q671" s="208"/>
      <c r="R671" s="214" t="str">
        <f t="shared" si="1274"/>
        <v/>
      </c>
      <c r="S671" s="208"/>
      <c r="T671" s="214" t="str">
        <f t="shared" si="1275"/>
        <v/>
      </c>
      <c r="U671" s="208"/>
      <c r="V671" s="214" t="str">
        <f t="shared" si="1276"/>
        <v/>
      </c>
      <c r="W671" s="208"/>
      <c r="X671" s="214" t="str">
        <f t="shared" si="1277"/>
        <v/>
      </c>
      <c r="Y671" s="208"/>
      <c r="Z671" s="214" t="str">
        <f t="shared" si="1278"/>
        <v/>
      </c>
      <c r="AA671" s="208">
        <v>264000</v>
      </c>
      <c r="AB671" s="214">
        <f t="shared" si="1279"/>
        <v>264000</v>
      </c>
      <c r="AC671" s="208">
        <v>1100000</v>
      </c>
      <c r="AD671" s="214">
        <f t="shared" si="1280"/>
        <v>1100000</v>
      </c>
      <c r="AE671" s="208"/>
      <c r="AF671" s="214" t="str">
        <f t="shared" si="1281"/>
        <v/>
      </c>
      <c r="AG671" s="208"/>
      <c r="AH671" s="214" t="str">
        <f t="shared" si="1282"/>
        <v/>
      </c>
      <c r="AI671" s="208"/>
      <c r="AJ671" s="214" t="str">
        <f t="shared" si="1283"/>
        <v/>
      </c>
      <c r="AK671" s="208"/>
      <c r="AL671" s="214" t="str">
        <f t="shared" si="1284"/>
        <v/>
      </c>
      <c r="AM671" s="208"/>
      <c r="AN671" s="214" t="str">
        <f t="shared" si="1285"/>
        <v/>
      </c>
      <c r="AO671" s="208"/>
      <c r="AP671" s="214" t="str">
        <f t="shared" si="1286"/>
        <v/>
      </c>
      <c r="AQ671" s="229"/>
      <c r="AR671" s="227">
        <f t="shared" si="1287"/>
        <v>0</v>
      </c>
      <c r="AS671" s="228"/>
      <c r="AT671" s="229"/>
      <c r="AU671" s="227">
        <f t="shared" si="1288"/>
        <v>0</v>
      </c>
      <c r="AV671" s="228"/>
      <c r="AW671" s="229"/>
      <c r="AX671" s="227">
        <f t="shared" si="1289"/>
        <v>0</v>
      </c>
      <c r="AY671" s="228"/>
      <c r="AZ671" s="229"/>
      <c r="BA671" s="227">
        <f t="shared" si="1290"/>
        <v>0</v>
      </c>
      <c r="BB671" s="228"/>
      <c r="BC671" s="229"/>
      <c r="BD671" s="227">
        <f t="shared" si="1291"/>
        <v>0</v>
      </c>
      <c r="BE671" s="228"/>
      <c r="BF671" s="229"/>
      <c r="BG671" s="227">
        <f t="shared" si="1292"/>
        <v>0</v>
      </c>
      <c r="BH671" s="228"/>
      <c r="BI671" s="229"/>
      <c r="BJ671" s="227">
        <f t="shared" si="1293"/>
        <v>0</v>
      </c>
      <c r="BK671" s="228"/>
      <c r="BL671" s="229"/>
      <c r="BM671" s="227">
        <f t="shared" si="1294"/>
        <v>0</v>
      </c>
      <c r="BN671" s="228"/>
      <c r="BO671" s="229"/>
      <c r="BP671" s="227">
        <f t="shared" si="1295"/>
        <v>0</v>
      </c>
      <c r="BQ671" s="228"/>
      <c r="BR671" s="249"/>
      <c r="BS671" s="629"/>
    </row>
    <row r="672" spans="1:71" ht="15" hidden="1" x14ac:dyDescent="0.25">
      <c r="A672" s="615"/>
      <c r="B672" s="618"/>
      <c r="C672" s="621"/>
      <c r="D672" s="624"/>
      <c r="E672" s="627"/>
      <c r="F672" s="242" t="s">
        <v>55</v>
      </c>
      <c r="G672" s="208"/>
      <c r="H672" s="217" t="str">
        <f t="shared" si="1269"/>
        <v/>
      </c>
      <c r="I672" s="208"/>
      <c r="J672" s="217" t="str">
        <f t="shared" si="1270"/>
        <v/>
      </c>
      <c r="K672" s="208"/>
      <c r="L672" s="217" t="str">
        <f t="shared" si="1271"/>
        <v/>
      </c>
      <c r="M672" s="208"/>
      <c r="N672" s="217" t="str">
        <f t="shared" si="1272"/>
        <v/>
      </c>
      <c r="O672" s="208"/>
      <c r="P672" s="217" t="str">
        <f t="shared" si="1273"/>
        <v/>
      </c>
      <c r="Q672" s="208"/>
      <c r="R672" s="217" t="str">
        <f t="shared" si="1274"/>
        <v/>
      </c>
      <c r="S672" s="208"/>
      <c r="T672" s="217" t="str">
        <f t="shared" si="1275"/>
        <v/>
      </c>
      <c r="U672" s="208"/>
      <c r="V672" s="217" t="str">
        <f t="shared" si="1276"/>
        <v/>
      </c>
      <c r="W672" s="208"/>
      <c r="X672" s="217" t="str">
        <f t="shared" si="1277"/>
        <v/>
      </c>
      <c r="Y672" s="208"/>
      <c r="Z672" s="217" t="str">
        <f t="shared" si="1278"/>
        <v/>
      </c>
      <c r="AA672" s="208"/>
      <c r="AB672" s="217" t="str">
        <f t="shared" si="1279"/>
        <v/>
      </c>
      <c r="AC672" s="208"/>
      <c r="AD672" s="217" t="str">
        <f t="shared" si="1280"/>
        <v/>
      </c>
      <c r="AE672" s="208"/>
      <c r="AF672" s="217" t="str">
        <f t="shared" si="1281"/>
        <v/>
      </c>
      <c r="AG672" s="208"/>
      <c r="AH672" s="217" t="str">
        <f t="shared" si="1282"/>
        <v/>
      </c>
      <c r="AI672" s="208"/>
      <c r="AJ672" s="217" t="str">
        <f t="shared" si="1283"/>
        <v/>
      </c>
      <c r="AK672" s="208"/>
      <c r="AL672" s="217" t="str">
        <f t="shared" si="1284"/>
        <v/>
      </c>
      <c r="AM672" s="208"/>
      <c r="AN672" s="217" t="str">
        <f t="shared" si="1285"/>
        <v/>
      </c>
      <c r="AO672" s="208"/>
      <c r="AP672" s="217" t="str">
        <f t="shared" si="1286"/>
        <v/>
      </c>
      <c r="AQ672" s="229"/>
      <c r="AR672" s="227">
        <f t="shared" si="1287"/>
        <v>0</v>
      </c>
      <c r="AS672" s="228"/>
      <c r="AT672" s="229"/>
      <c r="AU672" s="227">
        <f t="shared" si="1288"/>
        <v>0</v>
      </c>
      <c r="AV672" s="228"/>
      <c r="AW672" s="229"/>
      <c r="AX672" s="227">
        <f t="shared" si="1289"/>
        <v>0</v>
      </c>
      <c r="AY672" s="228"/>
      <c r="AZ672" s="229"/>
      <c r="BA672" s="227">
        <f t="shared" si="1290"/>
        <v>0</v>
      </c>
      <c r="BB672" s="228"/>
      <c r="BC672" s="229"/>
      <c r="BD672" s="227">
        <f t="shared" si="1291"/>
        <v>0</v>
      </c>
      <c r="BE672" s="228"/>
      <c r="BF672" s="229"/>
      <c r="BG672" s="227">
        <f t="shared" si="1292"/>
        <v>0</v>
      </c>
      <c r="BH672" s="228"/>
      <c r="BI672" s="229"/>
      <c r="BJ672" s="227">
        <f t="shared" si="1293"/>
        <v>0</v>
      </c>
      <c r="BK672" s="228"/>
      <c r="BL672" s="229"/>
      <c r="BM672" s="227">
        <f t="shared" si="1294"/>
        <v>0</v>
      </c>
      <c r="BN672" s="228"/>
      <c r="BO672" s="229"/>
      <c r="BP672" s="227">
        <f t="shared" si="1295"/>
        <v>0</v>
      </c>
      <c r="BQ672" s="228"/>
      <c r="BR672" s="249"/>
      <c r="BS672" s="218" t="s">
        <v>43</v>
      </c>
    </row>
    <row r="673" spans="1:71" ht="15" hidden="1" x14ac:dyDescent="0.25">
      <c r="A673" s="615"/>
      <c r="B673" s="618"/>
      <c r="C673" s="621"/>
      <c r="D673" s="624"/>
      <c r="E673" s="627"/>
      <c r="F673" s="242" t="s">
        <v>56</v>
      </c>
      <c r="G673" s="208"/>
      <c r="H673" s="217" t="str">
        <f t="shared" si="1269"/>
        <v/>
      </c>
      <c r="I673" s="208"/>
      <c r="J673" s="217" t="str">
        <f t="shared" si="1270"/>
        <v/>
      </c>
      <c r="K673" s="208"/>
      <c r="L673" s="217" t="str">
        <f t="shared" si="1271"/>
        <v/>
      </c>
      <c r="M673" s="208"/>
      <c r="N673" s="217" t="str">
        <f t="shared" si="1272"/>
        <v/>
      </c>
      <c r="O673" s="208"/>
      <c r="P673" s="217" t="str">
        <f t="shared" si="1273"/>
        <v/>
      </c>
      <c r="Q673" s="208"/>
      <c r="R673" s="217" t="str">
        <f t="shared" si="1274"/>
        <v/>
      </c>
      <c r="S673" s="208"/>
      <c r="T673" s="217" t="str">
        <f t="shared" si="1275"/>
        <v/>
      </c>
      <c r="U673" s="208"/>
      <c r="V673" s="217" t="str">
        <f t="shared" si="1276"/>
        <v/>
      </c>
      <c r="W673" s="208"/>
      <c r="X673" s="217" t="str">
        <f t="shared" si="1277"/>
        <v/>
      </c>
      <c r="Y673" s="208"/>
      <c r="Z673" s="217" t="str">
        <f t="shared" si="1278"/>
        <v/>
      </c>
      <c r="AA673" s="208"/>
      <c r="AB673" s="217" t="str">
        <f t="shared" si="1279"/>
        <v/>
      </c>
      <c r="AC673" s="208"/>
      <c r="AD673" s="217" t="str">
        <f t="shared" si="1280"/>
        <v/>
      </c>
      <c r="AE673" s="208"/>
      <c r="AF673" s="217" t="str">
        <f t="shared" si="1281"/>
        <v/>
      </c>
      <c r="AG673" s="208"/>
      <c r="AH673" s="217" t="str">
        <f t="shared" si="1282"/>
        <v/>
      </c>
      <c r="AI673" s="208"/>
      <c r="AJ673" s="217" t="str">
        <f t="shared" si="1283"/>
        <v/>
      </c>
      <c r="AK673" s="208"/>
      <c r="AL673" s="217" t="str">
        <f t="shared" si="1284"/>
        <v/>
      </c>
      <c r="AM673" s="208"/>
      <c r="AN673" s="217" t="str">
        <f t="shared" si="1285"/>
        <v/>
      </c>
      <c r="AO673" s="208"/>
      <c r="AP673" s="217" t="str">
        <f t="shared" si="1286"/>
        <v/>
      </c>
      <c r="AQ673" s="229"/>
      <c r="AR673" s="227">
        <f t="shared" si="1287"/>
        <v>0</v>
      </c>
      <c r="AS673" s="228"/>
      <c r="AT673" s="229"/>
      <c r="AU673" s="227">
        <f t="shared" si="1288"/>
        <v>0</v>
      </c>
      <c r="AV673" s="228"/>
      <c r="AW673" s="229"/>
      <c r="AX673" s="227">
        <f t="shared" si="1289"/>
        <v>0</v>
      </c>
      <c r="AY673" s="228"/>
      <c r="AZ673" s="229"/>
      <c r="BA673" s="227">
        <f t="shared" si="1290"/>
        <v>0</v>
      </c>
      <c r="BB673" s="228"/>
      <c r="BC673" s="229"/>
      <c r="BD673" s="227">
        <f t="shared" si="1291"/>
        <v>0</v>
      </c>
      <c r="BE673" s="228"/>
      <c r="BF673" s="229"/>
      <c r="BG673" s="227">
        <f t="shared" si="1292"/>
        <v>0</v>
      </c>
      <c r="BH673" s="228"/>
      <c r="BI673" s="229"/>
      <c r="BJ673" s="227">
        <f t="shared" si="1293"/>
        <v>0</v>
      </c>
      <c r="BK673" s="228"/>
      <c r="BL673" s="229"/>
      <c r="BM673" s="227">
        <f t="shared" si="1294"/>
        <v>0</v>
      </c>
      <c r="BN673" s="228"/>
      <c r="BO673" s="229"/>
      <c r="BP673" s="227">
        <f t="shared" si="1295"/>
        <v>0</v>
      </c>
      <c r="BQ673" s="228"/>
      <c r="BR673" s="249"/>
      <c r="BS673" s="629">
        <f>SUM(AR669:AR680,AU669:AU680,AX669:AX680,BA669:BA680,BD669:BD680)</f>
        <v>0</v>
      </c>
    </row>
    <row r="674" spans="1:71" ht="15" hidden="1" x14ac:dyDescent="0.25">
      <c r="A674" s="615"/>
      <c r="B674" s="618"/>
      <c r="C674" s="621"/>
      <c r="D674" s="624"/>
      <c r="E674" s="627"/>
      <c r="F674" s="242" t="s">
        <v>57</v>
      </c>
      <c r="G674" s="208"/>
      <c r="H674" s="214" t="str">
        <f t="shared" si="1269"/>
        <v/>
      </c>
      <c r="I674" s="208"/>
      <c r="J674" s="214" t="str">
        <f t="shared" si="1270"/>
        <v/>
      </c>
      <c r="K674" s="208"/>
      <c r="L674" s="214" t="str">
        <f t="shared" si="1271"/>
        <v/>
      </c>
      <c r="M674" s="208"/>
      <c r="N674" s="214" t="str">
        <f t="shared" si="1272"/>
        <v/>
      </c>
      <c r="O674" s="208"/>
      <c r="P674" s="214" t="str">
        <f t="shared" si="1273"/>
        <v/>
      </c>
      <c r="Q674" s="208"/>
      <c r="R674" s="214" t="str">
        <f t="shared" si="1274"/>
        <v/>
      </c>
      <c r="S674" s="208"/>
      <c r="T674" s="214" t="str">
        <f t="shared" si="1275"/>
        <v/>
      </c>
      <c r="U674" s="208"/>
      <c r="V674" s="214" t="str">
        <f t="shared" si="1276"/>
        <v/>
      </c>
      <c r="W674" s="208"/>
      <c r="X674" s="214" t="str">
        <f t="shared" si="1277"/>
        <v/>
      </c>
      <c r="Y674" s="208"/>
      <c r="Z674" s="214" t="str">
        <f t="shared" si="1278"/>
        <v/>
      </c>
      <c r="AA674" s="208"/>
      <c r="AB674" s="214" t="str">
        <f t="shared" si="1279"/>
        <v/>
      </c>
      <c r="AC674" s="208"/>
      <c r="AD674" s="214" t="str">
        <f t="shared" si="1280"/>
        <v/>
      </c>
      <c r="AE674" s="208"/>
      <c r="AF674" s="214" t="str">
        <f t="shared" si="1281"/>
        <v/>
      </c>
      <c r="AG674" s="208"/>
      <c r="AH674" s="214" t="str">
        <f t="shared" si="1282"/>
        <v/>
      </c>
      <c r="AI674" s="208"/>
      <c r="AJ674" s="214" t="str">
        <f t="shared" si="1283"/>
        <v/>
      </c>
      <c r="AK674" s="208"/>
      <c r="AL674" s="214" t="str">
        <f t="shared" si="1284"/>
        <v/>
      </c>
      <c r="AM674" s="208"/>
      <c r="AN674" s="214" t="str">
        <f t="shared" si="1285"/>
        <v/>
      </c>
      <c r="AO674" s="208"/>
      <c r="AP674" s="214" t="str">
        <f t="shared" si="1286"/>
        <v/>
      </c>
      <c r="AQ674" s="229"/>
      <c r="AR674" s="227">
        <f t="shared" si="1287"/>
        <v>0</v>
      </c>
      <c r="AS674" s="228"/>
      <c r="AT674" s="229"/>
      <c r="AU674" s="227">
        <f t="shared" si="1288"/>
        <v>0</v>
      </c>
      <c r="AV674" s="228"/>
      <c r="AW674" s="229"/>
      <c r="AX674" s="227">
        <f t="shared" si="1289"/>
        <v>0</v>
      </c>
      <c r="AY674" s="228"/>
      <c r="AZ674" s="229"/>
      <c r="BA674" s="227">
        <f t="shared" si="1290"/>
        <v>0</v>
      </c>
      <c r="BB674" s="228"/>
      <c r="BC674" s="229"/>
      <c r="BD674" s="227">
        <f t="shared" si="1291"/>
        <v>0</v>
      </c>
      <c r="BE674" s="228"/>
      <c r="BF674" s="229"/>
      <c r="BG674" s="227">
        <f t="shared" si="1292"/>
        <v>0</v>
      </c>
      <c r="BH674" s="228"/>
      <c r="BI674" s="229"/>
      <c r="BJ674" s="227">
        <f t="shared" si="1293"/>
        <v>0</v>
      </c>
      <c r="BK674" s="228"/>
      <c r="BL674" s="229"/>
      <c r="BM674" s="227">
        <f t="shared" si="1294"/>
        <v>0</v>
      </c>
      <c r="BN674" s="228"/>
      <c r="BO674" s="229"/>
      <c r="BP674" s="227">
        <f t="shared" si="1295"/>
        <v>0</v>
      </c>
      <c r="BQ674" s="228"/>
      <c r="BR674" s="249"/>
      <c r="BS674" s="630"/>
    </row>
    <row r="675" spans="1:71" ht="15" hidden="1" x14ac:dyDescent="0.25">
      <c r="A675" s="615"/>
      <c r="B675" s="618"/>
      <c r="C675" s="621"/>
      <c r="D675" s="624"/>
      <c r="E675" s="627"/>
      <c r="F675" s="242" t="s">
        <v>58</v>
      </c>
      <c r="G675" s="208"/>
      <c r="H675" s="214" t="str">
        <f t="shared" si="1269"/>
        <v/>
      </c>
      <c r="I675" s="208"/>
      <c r="J675" s="214" t="str">
        <f t="shared" si="1270"/>
        <v/>
      </c>
      <c r="K675" s="208"/>
      <c r="L675" s="214" t="str">
        <f t="shared" si="1271"/>
        <v/>
      </c>
      <c r="M675" s="208"/>
      <c r="N675" s="214" t="str">
        <f t="shared" si="1272"/>
        <v/>
      </c>
      <c r="O675" s="208"/>
      <c r="P675" s="214" t="str">
        <f t="shared" si="1273"/>
        <v/>
      </c>
      <c r="Q675" s="208"/>
      <c r="R675" s="214" t="str">
        <f t="shared" si="1274"/>
        <v/>
      </c>
      <c r="S675" s="208"/>
      <c r="T675" s="214" t="str">
        <f t="shared" si="1275"/>
        <v/>
      </c>
      <c r="U675" s="208"/>
      <c r="V675" s="214" t="str">
        <f t="shared" si="1276"/>
        <v/>
      </c>
      <c r="W675" s="208"/>
      <c r="X675" s="214" t="str">
        <f t="shared" si="1277"/>
        <v/>
      </c>
      <c r="Y675" s="208"/>
      <c r="Z675" s="214" t="str">
        <f t="shared" si="1278"/>
        <v/>
      </c>
      <c r="AA675" s="208"/>
      <c r="AB675" s="214" t="str">
        <f t="shared" si="1279"/>
        <v/>
      </c>
      <c r="AC675" s="208"/>
      <c r="AD675" s="214" t="str">
        <f t="shared" si="1280"/>
        <v/>
      </c>
      <c r="AE675" s="208"/>
      <c r="AF675" s="214" t="str">
        <f t="shared" si="1281"/>
        <v/>
      </c>
      <c r="AG675" s="208"/>
      <c r="AH675" s="214" t="str">
        <f t="shared" si="1282"/>
        <v/>
      </c>
      <c r="AI675" s="208"/>
      <c r="AJ675" s="214" t="str">
        <f t="shared" si="1283"/>
        <v/>
      </c>
      <c r="AK675" s="208"/>
      <c r="AL675" s="214" t="str">
        <f t="shared" si="1284"/>
        <v/>
      </c>
      <c r="AM675" s="208"/>
      <c r="AN675" s="214" t="str">
        <f t="shared" si="1285"/>
        <v/>
      </c>
      <c r="AO675" s="208"/>
      <c r="AP675" s="214" t="str">
        <f t="shared" si="1286"/>
        <v/>
      </c>
      <c r="AQ675" s="229"/>
      <c r="AR675" s="227">
        <f t="shared" si="1287"/>
        <v>0</v>
      </c>
      <c r="AS675" s="228"/>
      <c r="AT675" s="229"/>
      <c r="AU675" s="227">
        <f t="shared" si="1288"/>
        <v>0</v>
      </c>
      <c r="AV675" s="228"/>
      <c r="AW675" s="229"/>
      <c r="AX675" s="227">
        <f t="shared" si="1289"/>
        <v>0</v>
      </c>
      <c r="AY675" s="228"/>
      <c r="AZ675" s="229"/>
      <c r="BA675" s="227">
        <f t="shared" si="1290"/>
        <v>0</v>
      </c>
      <c r="BB675" s="228"/>
      <c r="BC675" s="229"/>
      <c r="BD675" s="227">
        <f t="shared" si="1291"/>
        <v>0</v>
      </c>
      <c r="BE675" s="228"/>
      <c r="BF675" s="229"/>
      <c r="BG675" s="227">
        <f t="shared" si="1292"/>
        <v>0</v>
      </c>
      <c r="BH675" s="228"/>
      <c r="BI675" s="229"/>
      <c r="BJ675" s="227">
        <f t="shared" si="1293"/>
        <v>0</v>
      </c>
      <c r="BK675" s="228"/>
      <c r="BL675" s="229"/>
      <c r="BM675" s="227">
        <f t="shared" si="1294"/>
        <v>0</v>
      </c>
      <c r="BN675" s="228"/>
      <c r="BO675" s="229"/>
      <c r="BP675" s="227">
        <f t="shared" si="1295"/>
        <v>0</v>
      </c>
      <c r="BQ675" s="228"/>
      <c r="BR675" s="249"/>
      <c r="BS675" s="218" t="s">
        <v>44</v>
      </c>
    </row>
    <row r="676" spans="1:71" ht="15" hidden="1" x14ac:dyDescent="0.25">
      <c r="A676" s="615"/>
      <c r="B676" s="618"/>
      <c r="C676" s="621"/>
      <c r="D676" s="624"/>
      <c r="E676" s="627"/>
      <c r="F676" s="242" t="s">
        <v>59</v>
      </c>
      <c r="G676" s="208"/>
      <c r="H676" s="214" t="str">
        <f t="shared" si="1269"/>
        <v/>
      </c>
      <c r="I676" s="208"/>
      <c r="J676" s="214" t="str">
        <f t="shared" si="1270"/>
        <v/>
      </c>
      <c r="K676" s="208"/>
      <c r="L676" s="214" t="str">
        <f t="shared" si="1271"/>
        <v/>
      </c>
      <c r="M676" s="208"/>
      <c r="N676" s="214" t="str">
        <f t="shared" si="1272"/>
        <v/>
      </c>
      <c r="O676" s="208"/>
      <c r="P676" s="214" t="str">
        <f t="shared" si="1273"/>
        <v/>
      </c>
      <c r="Q676" s="208"/>
      <c r="R676" s="214" t="str">
        <f t="shared" si="1274"/>
        <v/>
      </c>
      <c r="S676" s="208"/>
      <c r="T676" s="214" t="str">
        <f t="shared" si="1275"/>
        <v/>
      </c>
      <c r="U676" s="208"/>
      <c r="V676" s="214" t="str">
        <f t="shared" si="1276"/>
        <v/>
      </c>
      <c r="W676" s="208"/>
      <c r="X676" s="214" t="str">
        <f t="shared" si="1277"/>
        <v/>
      </c>
      <c r="Y676" s="208"/>
      <c r="Z676" s="214" t="str">
        <f t="shared" si="1278"/>
        <v/>
      </c>
      <c r="AA676" s="208"/>
      <c r="AB676" s="214" t="str">
        <f t="shared" si="1279"/>
        <v/>
      </c>
      <c r="AC676" s="208"/>
      <c r="AD676" s="214" t="str">
        <f t="shared" si="1280"/>
        <v/>
      </c>
      <c r="AE676" s="208"/>
      <c r="AF676" s="214" t="str">
        <f t="shared" si="1281"/>
        <v/>
      </c>
      <c r="AG676" s="208"/>
      <c r="AH676" s="214" t="str">
        <f t="shared" si="1282"/>
        <v/>
      </c>
      <c r="AI676" s="208"/>
      <c r="AJ676" s="214" t="str">
        <f t="shared" si="1283"/>
        <v/>
      </c>
      <c r="AK676" s="208"/>
      <c r="AL676" s="214" t="str">
        <f t="shared" si="1284"/>
        <v/>
      </c>
      <c r="AM676" s="208"/>
      <c r="AN676" s="214" t="str">
        <f t="shared" si="1285"/>
        <v/>
      </c>
      <c r="AO676" s="208"/>
      <c r="AP676" s="214" t="str">
        <f t="shared" si="1286"/>
        <v/>
      </c>
      <c r="AQ676" s="229"/>
      <c r="AR676" s="227">
        <f t="shared" si="1287"/>
        <v>0</v>
      </c>
      <c r="AS676" s="228"/>
      <c r="AT676" s="229"/>
      <c r="AU676" s="227">
        <f t="shared" si="1288"/>
        <v>0</v>
      </c>
      <c r="AV676" s="228"/>
      <c r="AW676" s="229"/>
      <c r="AX676" s="227">
        <f t="shared" si="1289"/>
        <v>0</v>
      </c>
      <c r="AY676" s="228"/>
      <c r="AZ676" s="229"/>
      <c r="BA676" s="227">
        <f t="shared" si="1290"/>
        <v>0</v>
      </c>
      <c r="BB676" s="228"/>
      <c r="BC676" s="229"/>
      <c r="BD676" s="227">
        <f t="shared" si="1291"/>
        <v>0</v>
      </c>
      <c r="BE676" s="228"/>
      <c r="BF676" s="229"/>
      <c r="BG676" s="227">
        <f t="shared" si="1292"/>
        <v>0</v>
      </c>
      <c r="BH676" s="228"/>
      <c r="BI676" s="229"/>
      <c r="BJ676" s="227">
        <f t="shared" si="1293"/>
        <v>0</v>
      </c>
      <c r="BK676" s="228"/>
      <c r="BL676" s="229"/>
      <c r="BM676" s="227">
        <f t="shared" si="1294"/>
        <v>0</v>
      </c>
      <c r="BN676" s="228"/>
      <c r="BO676" s="229"/>
      <c r="BP676" s="227">
        <f t="shared" si="1295"/>
        <v>0</v>
      </c>
      <c r="BQ676" s="228"/>
      <c r="BR676" s="249"/>
      <c r="BS676" s="629">
        <f>SUM(AS669:AS680,AV669:AV680,AY669:AY680,BB669:BB680,BE669:BE680)+SUM(AP669:AP680,AN669:AN680,AL669:AL680,AJ669:AJ680,AH669:AH680,AF669:AF680,AD669:AD680,AB669:AB680,Z669:Z680,X669:X680,V669:V680,T669:T680,R669:R680,P669:P680,N669:N680,L669:L680,J669:J680,H669:H680)</f>
        <v>1364000</v>
      </c>
    </row>
    <row r="677" spans="1:71" ht="15" hidden="1" x14ac:dyDescent="0.25">
      <c r="A677" s="615"/>
      <c r="B677" s="618"/>
      <c r="C677" s="621"/>
      <c r="D677" s="624"/>
      <c r="E677" s="627"/>
      <c r="F677" s="242" t="s">
        <v>60</v>
      </c>
      <c r="G677" s="208"/>
      <c r="H677" s="214" t="str">
        <f t="shared" si="1269"/>
        <v/>
      </c>
      <c r="I677" s="208"/>
      <c r="J677" s="214" t="str">
        <f t="shared" si="1270"/>
        <v/>
      </c>
      <c r="K677" s="208"/>
      <c r="L677" s="214" t="str">
        <f t="shared" si="1271"/>
        <v/>
      </c>
      <c r="M677" s="208"/>
      <c r="N677" s="214" t="str">
        <f t="shared" si="1272"/>
        <v/>
      </c>
      <c r="O677" s="208"/>
      <c r="P677" s="214" t="str">
        <f t="shared" si="1273"/>
        <v/>
      </c>
      <c r="Q677" s="208"/>
      <c r="R677" s="214" t="str">
        <f t="shared" si="1274"/>
        <v/>
      </c>
      <c r="S677" s="208"/>
      <c r="T677" s="214" t="str">
        <f t="shared" si="1275"/>
        <v/>
      </c>
      <c r="U677" s="208"/>
      <c r="V677" s="214" t="str">
        <f t="shared" si="1276"/>
        <v/>
      </c>
      <c r="W677" s="208"/>
      <c r="X677" s="214" t="str">
        <f t="shared" si="1277"/>
        <v/>
      </c>
      <c r="Y677" s="208"/>
      <c r="Z677" s="214" t="str">
        <f t="shared" si="1278"/>
        <v/>
      </c>
      <c r="AA677" s="208"/>
      <c r="AB677" s="214" t="str">
        <f t="shared" si="1279"/>
        <v/>
      </c>
      <c r="AC677" s="208"/>
      <c r="AD677" s="214" t="str">
        <f t="shared" si="1280"/>
        <v/>
      </c>
      <c r="AE677" s="208"/>
      <c r="AF677" s="214" t="str">
        <f t="shared" si="1281"/>
        <v/>
      </c>
      <c r="AG677" s="208"/>
      <c r="AH677" s="214" t="str">
        <f t="shared" si="1282"/>
        <v/>
      </c>
      <c r="AI677" s="208"/>
      <c r="AJ677" s="214" t="str">
        <f t="shared" si="1283"/>
        <v/>
      </c>
      <c r="AK677" s="208"/>
      <c r="AL677" s="214" t="str">
        <f t="shared" si="1284"/>
        <v/>
      </c>
      <c r="AM677" s="208"/>
      <c r="AN677" s="214" t="str">
        <f t="shared" si="1285"/>
        <v/>
      </c>
      <c r="AO677" s="208"/>
      <c r="AP677" s="214" t="str">
        <f t="shared" si="1286"/>
        <v/>
      </c>
      <c r="AQ677" s="229"/>
      <c r="AR677" s="227">
        <f t="shared" si="1287"/>
        <v>0</v>
      </c>
      <c r="AS677" s="228"/>
      <c r="AT677" s="229"/>
      <c r="AU677" s="227">
        <f t="shared" si="1288"/>
        <v>0</v>
      </c>
      <c r="AV677" s="228"/>
      <c r="AW677" s="229"/>
      <c r="AX677" s="227">
        <f t="shared" si="1289"/>
        <v>0</v>
      </c>
      <c r="AY677" s="228"/>
      <c r="AZ677" s="229"/>
      <c r="BA677" s="227">
        <f t="shared" si="1290"/>
        <v>0</v>
      </c>
      <c r="BB677" s="228"/>
      <c r="BC677" s="229"/>
      <c r="BD677" s="227">
        <f t="shared" si="1291"/>
        <v>0</v>
      </c>
      <c r="BE677" s="228"/>
      <c r="BF677" s="229"/>
      <c r="BG677" s="227">
        <f t="shared" si="1292"/>
        <v>0</v>
      </c>
      <c r="BH677" s="228"/>
      <c r="BI677" s="229"/>
      <c r="BJ677" s="227">
        <f t="shared" si="1293"/>
        <v>0</v>
      </c>
      <c r="BK677" s="228"/>
      <c r="BL677" s="229"/>
      <c r="BM677" s="227">
        <f t="shared" si="1294"/>
        <v>0</v>
      </c>
      <c r="BN677" s="228"/>
      <c r="BO677" s="229"/>
      <c r="BP677" s="227">
        <f t="shared" si="1295"/>
        <v>0</v>
      </c>
      <c r="BQ677" s="228"/>
      <c r="BR677" s="249"/>
      <c r="BS677" s="629"/>
    </row>
    <row r="678" spans="1:71" ht="15" hidden="1" x14ac:dyDescent="0.25">
      <c r="A678" s="615"/>
      <c r="B678" s="618"/>
      <c r="C678" s="621"/>
      <c r="D678" s="624"/>
      <c r="E678" s="627"/>
      <c r="F678" s="242" t="s">
        <v>61</v>
      </c>
      <c r="G678" s="208"/>
      <c r="H678" s="217" t="str">
        <f t="shared" si="1269"/>
        <v/>
      </c>
      <c r="I678" s="208"/>
      <c r="J678" s="217" t="str">
        <f t="shared" si="1270"/>
        <v/>
      </c>
      <c r="K678" s="208"/>
      <c r="L678" s="217" t="str">
        <f t="shared" si="1271"/>
        <v/>
      </c>
      <c r="M678" s="208"/>
      <c r="N678" s="217" t="str">
        <f t="shared" si="1272"/>
        <v/>
      </c>
      <c r="O678" s="208"/>
      <c r="P678" s="217" t="str">
        <f t="shared" si="1273"/>
        <v/>
      </c>
      <c r="Q678" s="208"/>
      <c r="R678" s="217" t="str">
        <f t="shared" si="1274"/>
        <v/>
      </c>
      <c r="S678" s="208"/>
      <c r="T678" s="217" t="str">
        <f t="shared" si="1275"/>
        <v/>
      </c>
      <c r="U678" s="208"/>
      <c r="V678" s="217" t="str">
        <f t="shared" si="1276"/>
        <v/>
      </c>
      <c r="W678" s="208"/>
      <c r="X678" s="217" t="str">
        <f t="shared" si="1277"/>
        <v/>
      </c>
      <c r="Y678" s="208"/>
      <c r="Z678" s="217" t="str">
        <f t="shared" si="1278"/>
        <v/>
      </c>
      <c r="AA678" s="208"/>
      <c r="AB678" s="217" t="str">
        <f t="shared" si="1279"/>
        <v/>
      </c>
      <c r="AC678" s="208"/>
      <c r="AD678" s="217" t="str">
        <f t="shared" si="1280"/>
        <v/>
      </c>
      <c r="AE678" s="208"/>
      <c r="AF678" s="217" t="str">
        <f t="shared" si="1281"/>
        <v/>
      </c>
      <c r="AG678" s="208"/>
      <c r="AH678" s="217" t="str">
        <f t="shared" si="1282"/>
        <v/>
      </c>
      <c r="AI678" s="208"/>
      <c r="AJ678" s="217" t="str">
        <f t="shared" si="1283"/>
        <v/>
      </c>
      <c r="AK678" s="208"/>
      <c r="AL678" s="217" t="str">
        <f t="shared" si="1284"/>
        <v/>
      </c>
      <c r="AM678" s="208"/>
      <c r="AN678" s="217" t="str">
        <f t="shared" si="1285"/>
        <v/>
      </c>
      <c r="AO678" s="208"/>
      <c r="AP678" s="217" t="str">
        <f t="shared" si="1286"/>
        <v/>
      </c>
      <c r="AQ678" s="229"/>
      <c r="AR678" s="227">
        <f t="shared" si="1287"/>
        <v>0</v>
      </c>
      <c r="AS678" s="228"/>
      <c r="AT678" s="229"/>
      <c r="AU678" s="227">
        <f t="shared" si="1288"/>
        <v>0</v>
      </c>
      <c r="AV678" s="228"/>
      <c r="AW678" s="229"/>
      <c r="AX678" s="227">
        <f t="shared" si="1289"/>
        <v>0</v>
      </c>
      <c r="AY678" s="228"/>
      <c r="AZ678" s="229"/>
      <c r="BA678" s="227">
        <f t="shared" si="1290"/>
        <v>0</v>
      </c>
      <c r="BB678" s="228"/>
      <c r="BC678" s="229"/>
      <c r="BD678" s="227">
        <f t="shared" si="1291"/>
        <v>0</v>
      </c>
      <c r="BE678" s="228"/>
      <c r="BF678" s="229"/>
      <c r="BG678" s="227">
        <f t="shared" si="1292"/>
        <v>0</v>
      </c>
      <c r="BH678" s="228"/>
      <c r="BI678" s="229"/>
      <c r="BJ678" s="227">
        <f t="shared" si="1293"/>
        <v>0</v>
      </c>
      <c r="BK678" s="228"/>
      <c r="BL678" s="229"/>
      <c r="BM678" s="227">
        <f t="shared" si="1294"/>
        <v>0</v>
      </c>
      <c r="BN678" s="228"/>
      <c r="BO678" s="229"/>
      <c r="BP678" s="227">
        <f t="shared" si="1295"/>
        <v>0</v>
      </c>
      <c r="BQ678" s="228"/>
      <c r="BR678" s="249"/>
      <c r="BS678" s="218" t="s">
        <v>62</v>
      </c>
    </row>
    <row r="679" spans="1:71" ht="15" hidden="1" x14ac:dyDescent="0.25">
      <c r="A679" s="615"/>
      <c r="B679" s="618"/>
      <c r="C679" s="621"/>
      <c r="D679" s="624"/>
      <c r="E679" s="627"/>
      <c r="F679" s="242" t="s">
        <v>63</v>
      </c>
      <c r="G679" s="208"/>
      <c r="H679" s="214" t="str">
        <f t="shared" si="1269"/>
        <v/>
      </c>
      <c r="I679" s="208"/>
      <c r="J679" s="214" t="str">
        <f t="shared" si="1270"/>
        <v/>
      </c>
      <c r="K679" s="208"/>
      <c r="L679" s="214" t="str">
        <f t="shared" si="1271"/>
        <v/>
      </c>
      <c r="M679" s="208"/>
      <c r="N679" s="214" t="str">
        <f t="shared" si="1272"/>
        <v/>
      </c>
      <c r="O679" s="208"/>
      <c r="P679" s="214" t="str">
        <f t="shared" si="1273"/>
        <v/>
      </c>
      <c r="Q679" s="208"/>
      <c r="R679" s="214" t="str">
        <f t="shared" si="1274"/>
        <v/>
      </c>
      <c r="S679" s="208"/>
      <c r="T679" s="214" t="str">
        <f t="shared" si="1275"/>
        <v/>
      </c>
      <c r="U679" s="208"/>
      <c r="V679" s="214" t="str">
        <f t="shared" si="1276"/>
        <v/>
      </c>
      <c r="W679" s="208"/>
      <c r="X679" s="214" t="str">
        <f t="shared" si="1277"/>
        <v/>
      </c>
      <c r="Y679" s="208"/>
      <c r="Z679" s="214" t="str">
        <f t="shared" si="1278"/>
        <v/>
      </c>
      <c r="AA679" s="208"/>
      <c r="AB679" s="214" t="str">
        <f t="shared" si="1279"/>
        <v/>
      </c>
      <c r="AC679" s="208"/>
      <c r="AD679" s="214" t="str">
        <f t="shared" si="1280"/>
        <v/>
      </c>
      <c r="AE679" s="208"/>
      <c r="AF679" s="214" t="str">
        <f t="shared" si="1281"/>
        <v/>
      </c>
      <c r="AG679" s="208"/>
      <c r="AH679" s="214" t="str">
        <f t="shared" si="1282"/>
        <v/>
      </c>
      <c r="AI679" s="208"/>
      <c r="AJ679" s="214" t="str">
        <f t="shared" si="1283"/>
        <v/>
      </c>
      <c r="AK679" s="208"/>
      <c r="AL679" s="214" t="str">
        <f t="shared" si="1284"/>
        <v/>
      </c>
      <c r="AM679" s="208"/>
      <c r="AN679" s="214" t="str">
        <f t="shared" si="1285"/>
        <v/>
      </c>
      <c r="AO679" s="208"/>
      <c r="AP679" s="214" t="str">
        <f t="shared" si="1286"/>
        <v/>
      </c>
      <c r="AQ679" s="229"/>
      <c r="AR679" s="227">
        <f t="shared" si="1287"/>
        <v>0</v>
      </c>
      <c r="AS679" s="228"/>
      <c r="AT679" s="229"/>
      <c r="AU679" s="227">
        <f t="shared" si="1288"/>
        <v>0</v>
      </c>
      <c r="AV679" s="228"/>
      <c r="AW679" s="229"/>
      <c r="AX679" s="227">
        <f t="shared" si="1289"/>
        <v>0</v>
      </c>
      <c r="AY679" s="228"/>
      <c r="AZ679" s="229"/>
      <c r="BA679" s="227">
        <f t="shared" si="1290"/>
        <v>0</v>
      </c>
      <c r="BB679" s="228"/>
      <c r="BC679" s="229"/>
      <c r="BD679" s="227">
        <f t="shared" si="1291"/>
        <v>0</v>
      </c>
      <c r="BE679" s="228"/>
      <c r="BF679" s="229"/>
      <c r="BG679" s="227">
        <f t="shared" si="1292"/>
        <v>0</v>
      </c>
      <c r="BH679" s="228"/>
      <c r="BI679" s="229"/>
      <c r="BJ679" s="227">
        <f t="shared" si="1293"/>
        <v>0</v>
      </c>
      <c r="BK679" s="228"/>
      <c r="BL679" s="229"/>
      <c r="BM679" s="227">
        <f t="shared" si="1294"/>
        <v>0</v>
      </c>
      <c r="BN679" s="228"/>
      <c r="BO679" s="229"/>
      <c r="BP679" s="227">
        <f t="shared" si="1295"/>
        <v>0</v>
      </c>
      <c r="BQ679" s="228"/>
      <c r="BR679" s="249"/>
      <c r="BS679" s="653">
        <f>BS676/BS670</f>
        <v>1</v>
      </c>
    </row>
    <row r="680" spans="1:71" ht="15.75" hidden="1" thickBot="1" x14ac:dyDescent="0.3">
      <c r="A680" s="616"/>
      <c r="B680" s="619"/>
      <c r="C680" s="622"/>
      <c r="D680" s="625"/>
      <c r="E680" s="628"/>
      <c r="F680" s="243" t="s">
        <v>64</v>
      </c>
      <c r="G680" s="220"/>
      <c r="H680" s="221" t="str">
        <f t="shared" si="1269"/>
        <v/>
      </c>
      <c r="I680" s="220"/>
      <c r="J680" s="221" t="str">
        <f t="shared" si="1270"/>
        <v/>
      </c>
      <c r="K680" s="220"/>
      <c r="L680" s="221" t="str">
        <f t="shared" si="1271"/>
        <v/>
      </c>
      <c r="M680" s="220"/>
      <c r="N680" s="221" t="str">
        <f t="shared" si="1272"/>
        <v/>
      </c>
      <c r="O680" s="220"/>
      <c r="P680" s="221" t="str">
        <f t="shared" si="1273"/>
        <v/>
      </c>
      <c r="Q680" s="220"/>
      <c r="R680" s="221" t="str">
        <f t="shared" si="1274"/>
        <v/>
      </c>
      <c r="S680" s="220"/>
      <c r="T680" s="221" t="str">
        <f t="shared" si="1275"/>
        <v/>
      </c>
      <c r="U680" s="220"/>
      <c r="V680" s="221" t="str">
        <f t="shared" si="1276"/>
        <v/>
      </c>
      <c r="W680" s="220"/>
      <c r="X680" s="221" t="str">
        <f t="shared" si="1277"/>
        <v/>
      </c>
      <c r="Y680" s="220"/>
      <c r="Z680" s="221" t="str">
        <f t="shared" si="1278"/>
        <v/>
      </c>
      <c r="AA680" s="220"/>
      <c r="AB680" s="221" t="str">
        <f t="shared" si="1279"/>
        <v/>
      </c>
      <c r="AC680" s="220"/>
      <c r="AD680" s="221" t="str">
        <f t="shared" si="1280"/>
        <v/>
      </c>
      <c r="AE680" s="220"/>
      <c r="AF680" s="221" t="str">
        <f t="shared" si="1281"/>
        <v/>
      </c>
      <c r="AG680" s="220"/>
      <c r="AH680" s="221" t="str">
        <f t="shared" si="1282"/>
        <v/>
      </c>
      <c r="AI680" s="220"/>
      <c r="AJ680" s="221" t="str">
        <f t="shared" si="1283"/>
        <v/>
      </c>
      <c r="AK680" s="220"/>
      <c r="AL680" s="221" t="str">
        <f t="shared" si="1284"/>
        <v/>
      </c>
      <c r="AM680" s="220"/>
      <c r="AN680" s="221" t="str">
        <f t="shared" si="1285"/>
        <v/>
      </c>
      <c r="AO680" s="220"/>
      <c r="AP680" s="221" t="str">
        <f t="shared" si="1286"/>
        <v/>
      </c>
      <c r="AQ680" s="231"/>
      <c r="AR680" s="232">
        <f t="shared" si="1287"/>
        <v>0</v>
      </c>
      <c r="AS680" s="233"/>
      <c r="AT680" s="231"/>
      <c r="AU680" s="232">
        <f t="shared" si="1288"/>
        <v>0</v>
      </c>
      <c r="AV680" s="233"/>
      <c r="AW680" s="231"/>
      <c r="AX680" s="232">
        <f t="shared" si="1289"/>
        <v>0</v>
      </c>
      <c r="AY680" s="233"/>
      <c r="AZ680" s="231"/>
      <c r="BA680" s="232">
        <f t="shared" si="1290"/>
        <v>0</v>
      </c>
      <c r="BB680" s="233"/>
      <c r="BC680" s="231"/>
      <c r="BD680" s="232">
        <f t="shared" si="1291"/>
        <v>0</v>
      </c>
      <c r="BE680" s="233"/>
      <c r="BF680" s="231"/>
      <c r="BG680" s="232">
        <f t="shared" si="1292"/>
        <v>0</v>
      </c>
      <c r="BH680" s="233"/>
      <c r="BI680" s="231"/>
      <c r="BJ680" s="232">
        <f t="shared" si="1293"/>
        <v>0</v>
      </c>
      <c r="BK680" s="233"/>
      <c r="BL680" s="231"/>
      <c r="BM680" s="232">
        <f t="shared" si="1294"/>
        <v>0</v>
      </c>
      <c r="BN680" s="233"/>
      <c r="BO680" s="231"/>
      <c r="BP680" s="232">
        <f t="shared" si="1295"/>
        <v>0</v>
      </c>
      <c r="BQ680" s="233"/>
      <c r="BR680" s="250"/>
      <c r="BS680" s="654"/>
    </row>
    <row r="681" spans="1:71" ht="15" customHeight="1" x14ac:dyDescent="0.3">
      <c r="A681" s="643" t="s">
        <v>27</v>
      </c>
      <c r="B681" s="645" t="s">
        <v>28</v>
      </c>
      <c r="C681" s="645" t="s">
        <v>154</v>
      </c>
      <c r="D681" s="645" t="s">
        <v>30</v>
      </c>
      <c r="E681" s="635" t="s">
        <v>31</v>
      </c>
      <c r="F681" s="652" t="s">
        <v>32</v>
      </c>
      <c r="G681" s="639" t="s">
        <v>33</v>
      </c>
      <c r="H681" s="641" t="s">
        <v>34</v>
      </c>
      <c r="I681" s="639" t="s">
        <v>33</v>
      </c>
      <c r="J681" s="641" t="s">
        <v>34</v>
      </c>
      <c r="K681" s="639" t="s">
        <v>33</v>
      </c>
      <c r="L681" s="641" t="s">
        <v>34</v>
      </c>
      <c r="M681" s="639" t="s">
        <v>33</v>
      </c>
      <c r="N681" s="641" t="s">
        <v>34</v>
      </c>
      <c r="O681" s="639" t="s">
        <v>33</v>
      </c>
      <c r="P681" s="641" t="s">
        <v>34</v>
      </c>
      <c r="Q681" s="639" t="s">
        <v>33</v>
      </c>
      <c r="R681" s="641" t="s">
        <v>34</v>
      </c>
      <c r="S681" s="639" t="s">
        <v>33</v>
      </c>
      <c r="T681" s="641" t="s">
        <v>34</v>
      </c>
      <c r="U681" s="639" t="s">
        <v>33</v>
      </c>
      <c r="V681" s="641" t="s">
        <v>34</v>
      </c>
      <c r="W681" s="639" t="s">
        <v>33</v>
      </c>
      <c r="X681" s="641" t="s">
        <v>34</v>
      </c>
      <c r="Y681" s="639" t="s">
        <v>33</v>
      </c>
      <c r="Z681" s="641" t="s">
        <v>34</v>
      </c>
      <c r="AA681" s="639" t="s">
        <v>33</v>
      </c>
      <c r="AB681" s="641" t="s">
        <v>34</v>
      </c>
      <c r="AC681" s="639" t="s">
        <v>33</v>
      </c>
      <c r="AD681" s="641" t="s">
        <v>34</v>
      </c>
      <c r="AE681" s="639" t="s">
        <v>33</v>
      </c>
      <c r="AF681" s="641" t="s">
        <v>34</v>
      </c>
      <c r="AG681" s="639" t="s">
        <v>33</v>
      </c>
      <c r="AH681" s="641" t="s">
        <v>34</v>
      </c>
      <c r="AI681" s="639" t="s">
        <v>33</v>
      </c>
      <c r="AJ681" s="641" t="s">
        <v>34</v>
      </c>
      <c r="AK681" s="639" t="s">
        <v>33</v>
      </c>
      <c r="AL681" s="641" t="s">
        <v>34</v>
      </c>
      <c r="AM681" s="639" t="s">
        <v>33</v>
      </c>
      <c r="AN681" s="641" t="s">
        <v>34</v>
      </c>
      <c r="AO681" s="639" t="s">
        <v>33</v>
      </c>
      <c r="AP681" s="641" t="s">
        <v>34</v>
      </c>
      <c r="AQ681" s="633" t="s">
        <v>33</v>
      </c>
      <c r="AR681" s="635" t="s">
        <v>35</v>
      </c>
      <c r="AS681" s="637" t="s">
        <v>34</v>
      </c>
      <c r="AT681" s="633" t="s">
        <v>33</v>
      </c>
      <c r="AU681" s="635" t="s">
        <v>35</v>
      </c>
      <c r="AV681" s="637" t="s">
        <v>34</v>
      </c>
      <c r="AW681" s="633" t="s">
        <v>33</v>
      </c>
      <c r="AX681" s="635" t="s">
        <v>35</v>
      </c>
      <c r="AY681" s="637" t="s">
        <v>34</v>
      </c>
      <c r="AZ681" s="633" t="s">
        <v>33</v>
      </c>
      <c r="BA681" s="635" t="s">
        <v>35</v>
      </c>
      <c r="BB681" s="637" t="s">
        <v>34</v>
      </c>
      <c r="BC681" s="633" t="s">
        <v>33</v>
      </c>
      <c r="BD681" s="635" t="s">
        <v>35</v>
      </c>
      <c r="BE681" s="637" t="s">
        <v>34</v>
      </c>
      <c r="BF681" s="633" t="s">
        <v>33</v>
      </c>
      <c r="BG681" s="635" t="s">
        <v>35</v>
      </c>
      <c r="BH681" s="637" t="s">
        <v>34</v>
      </c>
      <c r="BI681" s="633" t="s">
        <v>33</v>
      </c>
      <c r="BJ681" s="635" t="s">
        <v>35</v>
      </c>
      <c r="BK681" s="637" t="s">
        <v>34</v>
      </c>
      <c r="BL681" s="633" t="s">
        <v>33</v>
      </c>
      <c r="BM681" s="635" t="s">
        <v>35</v>
      </c>
      <c r="BN681" s="637" t="s">
        <v>34</v>
      </c>
      <c r="BO681" s="633" t="s">
        <v>33</v>
      </c>
      <c r="BP681" s="635" t="s">
        <v>35</v>
      </c>
      <c r="BQ681" s="637" t="s">
        <v>34</v>
      </c>
      <c r="BR681" s="610" t="s">
        <v>33</v>
      </c>
      <c r="BS681" s="612" t="s">
        <v>36</v>
      </c>
    </row>
    <row r="682" spans="1:71" ht="15" customHeight="1" x14ac:dyDescent="0.3">
      <c r="A682" s="644"/>
      <c r="B682" s="646"/>
      <c r="C682" s="646"/>
      <c r="D682" s="646"/>
      <c r="E682" s="636"/>
      <c r="F682" s="648"/>
      <c r="G682" s="640"/>
      <c r="H682" s="642"/>
      <c r="I682" s="640"/>
      <c r="J682" s="642"/>
      <c r="K682" s="640"/>
      <c r="L682" s="642"/>
      <c r="M682" s="640"/>
      <c r="N682" s="642"/>
      <c r="O682" s="640"/>
      <c r="P682" s="642"/>
      <c r="Q682" s="640"/>
      <c r="R682" s="642"/>
      <c r="S682" s="640"/>
      <c r="T682" s="642"/>
      <c r="U682" s="640"/>
      <c r="V682" s="642"/>
      <c r="W682" s="640"/>
      <c r="X682" s="642"/>
      <c r="Y682" s="640"/>
      <c r="Z682" s="642"/>
      <c r="AA682" s="640"/>
      <c r="AB682" s="642"/>
      <c r="AC682" s="640"/>
      <c r="AD682" s="642"/>
      <c r="AE682" s="640"/>
      <c r="AF682" s="642"/>
      <c r="AG682" s="640"/>
      <c r="AH682" s="642"/>
      <c r="AI682" s="640"/>
      <c r="AJ682" s="642"/>
      <c r="AK682" s="640"/>
      <c r="AL682" s="642"/>
      <c r="AM682" s="640"/>
      <c r="AN682" s="642"/>
      <c r="AO682" s="640"/>
      <c r="AP682" s="642"/>
      <c r="AQ682" s="634"/>
      <c r="AR682" s="636"/>
      <c r="AS682" s="638"/>
      <c r="AT682" s="634"/>
      <c r="AU682" s="636"/>
      <c r="AV682" s="638"/>
      <c r="AW682" s="634"/>
      <c r="AX682" s="636"/>
      <c r="AY682" s="638"/>
      <c r="AZ682" s="634"/>
      <c r="BA682" s="636"/>
      <c r="BB682" s="638"/>
      <c r="BC682" s="634"/>
      <c r="BD682" s="636"/>
      <c r="BE682" s="638"/>
      <c r="BF682" s="634"/>
      <c r="BG682" s="636"/>
      <c r="BH682" s="638"/>
      <c r="BI682" s="634"/>
      <c r="BJ682" s="636"/>
      <c r="BK682" s="638"/>
      <c r="BL682" s="634"/>
      <c r="BM682" s="636"/>
      <c r="BN682" s="638"/>
      <c r="BO682" s="634"/>
      <c r="BP682" s="636"/>
      <c r="BQ682" s="638"/>
      <c r="BR682" s="611"/>
      <c r="BS682" s="613"/>
    </row>
    <row r="683" spans="1:71" ht="15" customHeight="1" x14ac:dyDescent="0.3">
      <c r="A683" s="614" t="s">
        <v>397</v>
      </c>
      <c r="B683" s="617">
        <v>2623</v>
      </c>
      <c r="C683" s="620"/>
      <c r="D683" s="623" t="s">
        <v>398</v>
      </c>
      <c r="E683" s="626" t="s">
        <v>386</v>
      </c>
      <c r="F683" s="241" t="s">
        <v>41</v>
      </c>
      <c r="G683" s="208"/>
      <c r="H683" s="209" t="str">
        <f t="shared" ref="H683:H694" si="1296">IF(G683&gt;0,G683,"")</f>
        <v/>
      </c>
      <c r="I683" s="208"/>
      <c r="J683" s="209" t="str">
        <f t="shared" ref="J683:J694" si="1297">IF(I683&gt;0,I683,"")</f>
        <v/>
      </c>
      <c r="K683" s="208"/>
      <c r="L683" s="209" t="str">
        <f t="shared" ref="L683:L694" si="1298">IF(K683&gt;0,K683,"")</f>
        <v/>
      </c>
      <c r="M683" s="208"/>
      <c r="N683" s="209" t="str">
        <f t="shared" ref="N683:N694" si="1299">IF(M683&gt;0,M683,"")</f>
        <v/>
      </c>
      <c r="O683" s="208"/>
      <c r="P683" s="209" t="str">
        <f t="shared" ref="P683:P694" si="1300">IF(O683&gt;0,O683,"")</f>
        <v/>
      </c>
      <c r="Q683" s="208"/>
      <c r="R683" s="209" t="str">
        <f t="shared" ref="R683:R694" si="1301">IF(Q683&gt;0,Q683,"")</f>
        <v/>
      </c>
      <c r="S683" s="208"/>
      <c r="T683" s="209" t="str">
        <f t="shared" ref="T683:T694" si="1302">IF(S683&gt;0,S683,"")</f>
        <v/>
      </c>
      <c r="U683" s="208"/>
      <c r="V683" s="209" t="str">
        <f t="shared" ref="V683:V694" si="1303">IF(U683&gt;0,U683,"")</f>
        <v/>
      </c>
      <c r="W683" s="208"/>
      <c r="X683" s="209" t="str">
        <f t="shared" ref="X683:X694" si="1304">IF(W683&gt;0,W683,"")</f>
        <v/>
      </c>
      <c r="Y683" s="208"/>
      <c r="Z683" s="209" t="str">
        <f t="shared" ref="Z683:Z694" si="1305">IF(Y683&gt;0,Y683,"")</f>
        <v/>
      </c>
      <c r="AA683" s="208"/>
      <c r="AB683" s="209" t="str">
        <f t="shared" ref="AB683:AB694" si="1306">IF(AA683&gt;0,AA683,"")</f>
        <v/>
      </c>
      <c r="AC683" s="208"/>
      <c r="AD683" s="209" t="str">
        <f t="shared" ref="AD683:AD694" si="1307">IF(AC683&gt;0,AC683,"")</f>
        <v/>
      </c>
      <c r="AE683" s="208"/>
      <c r="AF683" s="209" t="str">
        <f t="shared" ref="AF683:AF694" si="1308">IF(AE683&gt;0,AE683,"")</f>
        <v/>
      </c>
      <c r="AG683" s="208"/>
      <c r="AH683" s="209" t="str">
        <f t="shared" ref="AH683:AH694" si="1309">IF(AG683&gt;0,AG683,"")</f>
        <v/>
      </c>
      <c r="AI683" s="208"/>
      <c r="AJ683" s="209" t="str">
        <f t="shared" ref="AJ683:AJ694" si="1310">IF(AI683&gt;0,AI683,"")</f>
        <v/>
      </c>
      <c r="AK683" s="208"/>
      <c r="AL683" s="209" t="str">
        <f t="shared" ref="AL683:AL694" si="1311">IF(AK683&gt;0,AK683,"")</f>
        <v/>
      </c>
      <c r="AM683" s="208"/>
      <c r="AN683" s="209" t="str">
        <f t="shared" ref="AN683:AN694" si="1312">IF(AM683&gt;0,AM683,"")</f>
        <v/>
      </c>
      <c r="AO683" s="208"/>
      <c r="AP683" s="209" t="str">
        <f t="shared" ref="AP683:AP694" si="1313">IF(AO683&gt;0,AO683,"")</f>
        <v/>
      </c>
      <c r="AQ683" s="229"/>
      <c r="AR683" s="225">
        <f t="shared" ref="AR683:AR694" si="1314">AQ683-AS683</f>
        <v>0</v>
      </c>
      <c r="AS683" s="226"/>
      <c r="AT683" s="229"/>
      <c r="AU683" s="225">
        <f t="shared" ref="AU683:AU694" si="1315">AT683-AV683</f>
        <v>0</v>
      </c>
      <c r="AV683" s="226"/>
      <c r="AW683" s="229"/>
      <c r="AX683" s="225">
        <f t="shared" ref="AX683:AX694" si="1316">AW683-AY683</f>
        <v>0</v>
      </c>
      <c r="AY683" s="226"/>
      <c r="AZ683" s="229"/>
      <c r="BA683" s="225">
        <f t="shared" ref="BA683:BA694" si="1317">AZ683-BB683</f>
        <v>0</v>
      </c>
      <c r="BB683" s="226"/>
      <c r="BC683" s="229"/>
      <c r="BD683" s="225">
        <f t="shared" ref="BD683:BD694" si="1318">BC683-BE683</f>
        <v>0</v>
      </c>
      <c r="BE683" s="226"/>
      <c r="BF683" s="229"/>
      <c r="BG683" s="225">
        <f t="shared" ref="BG683:BG694" si="1319">BF683-BH683</f>
        <v>0</v>
      </c>
      <c r="BH683" s="226"/>
      <c r="BI683" s="229"/>
      <c r="BJ683" s="225">
        <f t="shared" ref="BJ683:BJ694" si="1320">BI683-BK683</f>
        <v>0</v>
      </c>
      <c r="BK683" s="226"/>
      <c r="BL683" s="229"/>
      <c r="BM683" s="225">
        <f t="shared" ref="BM683:BM694" si="1321">BL683-BN683</f>
        <v>0</v>
      </c>
      <c r="BN683" s="226"/>
      <c r="BO683" s="229"/>
      <c r="BP683" s="225">
        <f t="shared" ref="BP683:BP694" si="1322">BO683-BQ683</f>
        <v>0</v>
      </c>
      <c r="BQ683" s="226"/>
      <c r="BR683" s="249"/>
      <c r="BS683" s="213" t="s">
        <v>42</v>
      </c>
    </row>
    <row r="684" spans="1:71" x14ac:dyDescent="0.3">
      <c r="A684" s="615"/>
      <c r="B684" s="618"/>
      <c r="C684" s="621"/>
      <c r="D684" s="624"/>
      <c r="E684" s="627"/>
      <c r="F684" s="242" t="s">
        <v>53</v>
      </c>
      <c r="G684" s="208"/>
      <c r="H684" s="214" t="str">
        <f t="shared" si="1296"/>
        <v/>
      </c>
      <c r="I684" s="208"/>
      <c r="J684" s="214" t="str">
        <f t="shared" si="1297"/>
        <v/>
      </c>
      <c r="K684" s="208"/>
      <c r="L684" s="214" t="str">
        <f t="shared" si="1298"/>
        <v/>
      </c>
      <c r="M684" s="208"/>
      <c r="N684" s="214" t="str">
        <f t="shared" si="1299"/>
        <v/>
      </c>
      <c r="O684" s="208"/>
      <c r="P684" s="214" t="str">
        <f t="shared" si="1300"/>
        <v/>
      </c>
      <c r="Q684" s="208"/>
      <c r="R684" s="214" t="str">
        <f t="shared" si="1301"/>
        <v/>
      </c>
      <c r="S684" s="208"/>
      <c r="T684" s="214" t="str">
        <f t="shared" si="1302"/>
        <v/>
      </c>
      <c r="U684" s="208"/>
      <c r="V684" s="214" t="str">
        <f t="shared" si="1303"/>
        <v/>
      </c>
      <c r="W684" s="208"/>
      <c r="X684" s="214" t="str">
        <f t="shared" si="1304"/>
        <v/>
      </c>
      <c r="Y684" s="208"/>
      <c r="Z684" s="214" t="str">
        <f t="shared" si="1305"/>
        <v/>
      </c>
      <c r="AA684" s="208"/>
      <c r="AB684" s="214" t="str">
        <f t="shared" si="1306"/>
        <v/>
      </c>
      <c r="AC684" s="208"/>
      <c r="AD684" s="214" t="str">
        <f t="shared" si="1307"/>
        <v/>
      </c>
      <c r="AE684" s="208"/>
      <c r="AF684" s="214" t="str">
        <f t="shared" si="1308"/>
        <v/>
      </c>
      <c r="AG684" s="208"/>
      <c r="AH684" s="214" t="str">
        <f t="shared" si="1309"/>
        <v/>
      </c>
      <c r="AI684" s="208"/>
      <c r="AJ684" s="214" t="str">
        <f t="shared" si="1310"/>
        <v/>
      </c>
      <c r="AK684" s="208"/>
      <c r="AL684" s="214" t="str">
        <f t="shared" si="1311"/>
        <v/>
      </c>
      <c r="AM684" s="208"/>
      <c r="AN684" s="214" t="str">
        <f t="shared" si="1312"/>
        <v/>
      </c>
      <c r="AO684" s="208"/>
      <c r="AP684" s="214" t="str">
        <f t="shared" si="1313"/>
        <v/>
      </c>
      <c r="AQ684" s="229"/>
      <c r="AR684" s="227">
        <f t="shared" si="1314"/>
        <v>0</v>
      </c>
      <c r="AS684" s="228"/>
      <c r="AT684" s="229"/>
      <c r="AU684" s="227">
        <f t="shared" si="1315"/>
        <v>0</v>
      </c>
      <c r="AV684" s="228"/>
      <c r="AW684" s="229"/>
      <c r="AX684" s="227">
        <f t="shared" si="1316"/>
        <v>0</v>
      </c>
      <c r="AY684" s="228"/>
      <c r="AZ684" s="229"/>
      <c r="BA684" s="227">
        <f t="shared" si="1317"/>
        <v>0</v>
      </c>
      <c r="BB684" s="228"/>
      <c r="BC684" s="229"/>
      <c r="BD684" s="227">
        <f t="shared" si="1318"/>
        <v>0</v>
      </c>
      <c r="BE684" s="228"/>
      <c r="BF684" s="229"/>
      <c r="BG684" s="227">
        <f t="shared" si="1319"/>
        <v>0</v>
      </c>
      <c r="BH684" s="228"/>
      <c r="BI684" s="229"/>
      <c r="BJ684" s="227">
        <f t="shared" si="1320"/>
        <v>0</v>
      </c>
      <c r="BK684" s="228"/>
      <c r="BL684" s="229"/>
      <c r="BM684" s="227">
        <f t="shared" si="1321"/>
        <v>0</v>
      </c>
      <c r="BN684" s="228"/>
      <c r="BO684" s="229"/>
      <c r="BP684" s="227">
        <f t="shared" si="1322"/>
        <v>0</v>
      </c>
      <c r="BQ684" s="228"/>
      <c r="BR684" s="249"/>
      <c r="BS684" s="629">
        <f>SUM(AQ683:AQ694,AT683:AT694,AW683:AW694,AZ683:AZ694,BC683:BC694,BR683:BR694)+SUM(AO683:AO694,AM683:AM694,AK683:AK694,AI683:AI694,AG683:AG694,AE683:AE694,AC683:AC694,AA683:AA694,Y683:Y694,W683:W694,U683:U694,S683:S694,Q681,Q683:Q694,O683:O694,M683:M694,K683:K694,I683:I694,G683:G694,Q681)</f>
        <v>812700</v>
      </c>
    </row>
    <row r="685" spans="1:71" x14ac:dyDescent="0.3">
      <c r="A685" s="615"/>
      <c r="B685" s="618"/>
      <c r="C685" s="621"/>
      <c r="D685" s="624"/>
      <c r="E685" s="627"/>
      <c r="F685" s="242" t="s">
        <v>54</v>
      </c>
      <c r="G685" s="208"/>
      <c r="H685" s="214" t="str">
        <f t="shared" si="1296"/>
        <v/>
      </c>
      <c r="I685" s="208"/>
      <c r="J685" s="214" t="str">
        <f t="shared" si="1297"/>
        <v/>
      </c>
      <c r="K685" s="208"/>
      <c r="L685" s="214" t="str">
        <f t="shared" si="1298"/>
        <v/>
      </c>
      <c r="M685" s="208"/>
      <c r="N685" s="214" t="str">
        <f t="shared" si="1299"/>
        <v/>
      </c>
      <c r="O685" s="208"/>
      <c r="P685" s="214" t="str">
        <f t="shared" si="1300"/>
        <v/>
      </c>
      <c r="Q685" s="208"/>
      <c r="R685" s="214" t="str">
        <f t="shared" si="1301"/>
        <v/>
      </c>
      <c r="S685" s="208"/>
      <c r="T685" s="214" t="str">
        <f t="shared" si="1302"/>
        <v/>
      </c>
      <c r="U685" s="208"/>
      <c r="V685" s="214" t="str">
        <f t="shared" si="1303"/>
        <v/>
      </c>
      <c r="W685" s="208"/>
      <c r="X685" s="214" t="str">
        <f t="shared" si="1304"/>
        <v/>
      </c>
      <c r="Y685" s="208"/>
      <c r="Z685" s="214" t="str">
        <f t="shared" si="1305"/>
        <v/>
      </c>
      <c r="AA685" s="208"/>
      <c r="AB685" s="214" t="str">
        <f t="shared" si="1306"/>
        <v/>
      </c>
      <c r="AC685" s="208"/>
      <c r="AD685" s="214" t="str">
        <f t="shared" si="1307"/>
        <v/>
      </c>
      <c r="AE685" s="208"/>
      <c r="AF685" s="214" t="str">
        <f t="shared" si="1308"/>
        <v/>
      </c>
      <c r="AG685" s="208"/>
      <c r="AH685" s="214" t="str">
        <f t="shared" si="1309"/>
        <v/>
      </c>
      <c r="AI685" s="208"/>
      <c r="AJ685" s="214" t="str">
        <f t="shared" si="1310"/>
        <v/>
      </c>
      <c r="AK685" s="208"/>
      <c r="AL685" s="214" t="str">
        <f t="shared" si="1311"/>
        <v/>
      </c>
      <c r="AM685" s="208"/>
      <c r="AN685" s="214" t="str">
        <f t="shared" si="1312"/>
        <v/>
      </c>
      <c r="AO685" s="208"/>
      <c r="AP685" s="214" t="str">
        <f t="shared" si="1313"/>
        <v/>
      </c>
      <c r="AQ685" s="229"/>
      <c r="AR685" s="227">
        <f t="shared" si="1314"/>
        <v>0</v>
      </c>
      <c r="AS685" s="228"/>
      <c r="AT685" s="229"/>
      <c r="AU685" s="227">
        <f t="shared" si="1315"/>
        <v>0</v>
      </c>
      <c r="AV685" s="228"/>
      <c r="AW685" s="229"/>
      <c r="AX685" s="227">
        <f t="shared" si="1316"/>
        <v>0</v>
      </c>
      <c r="AY685" s="228"/>
      <c r="AZ685" s="229"/>
      <c r="BA685" s="227">
        <f t="shared" si="1317"/>
        <v>0</v>
      </c>
      <c r="BB685" s="228"/>
      <c r="BC685" s="229"/>
      <c r="BD685" s="227">
        <f t="shared" si="1318"/>
        <v>0</v>
      </c>
      <c r="BE685" s="228"/>
      <c r="BF685" s="229"/>
      <c r="BG685" s="227">
        <f t="shared" si="1319"/>
        <v>0</v>
      </c>
      <c r="BH685" s="228"/>
      <c r="BI685" s="229"/>
      <c r="BJ685" s="227">
        <f t="shared" si="1320"/>
        <v>0</v>
      </c>
      <c r="BK685" s="228"/>
      <c r="BL685" s="229"/>
      <c r="BM685" s="227">
        <f t="shared" si="1321"/>
        <v>0</v>
      </c>
      <c r="BN685" s="228"/>
      <c r="BO685" s="229"/>
      <c r="BP685" s="227">
        <f t="shared" si="1322"/>
        <v>0</v>
      </c>
      <c r="BQ685" s="228"/>
      <c r="BR685" s="249"/>
      <c r="BS685" s="629"/>
    </row>
    <row r="686" spans="1:71" x14ac:dyDescent="0.3">
      <c r="A686" s="615"/>
      <c r="B686" s="618"/>
      <c r="C686" s="621"/>
      <c r="D686" s="624"/>
      <c r="E686" s="627"/>
      <c r="F686" s="242" t="s">
        <v>55</v>
      </c>
      <c r="G686" s="208"/>
      <c r="H686" s="217" t="str">
        <f t="shared" si="1296"/>
        <v/>
      </c>
      <c r="I686" s="208"/>
      <c r="J686" s="217" t="str">
        <f t="shared" si="1297"/>
        <v/>
      </c>
      <c r="K686" s="208"/>
      <c r="L686" s="217" t="str">
        <f t="shared" si="1298"/>
        <v/>
      </c>
      <c r="M686" s="208"/>
      <c r="N686" s="217" t="str">
        <f t="shared" si="1299"/>
        <v/>
      </c>
      <c r="O686" s="208"/>
      <c r="P686" s="217" t="str">
        <f t="shared" si="1300"/>
        <v/>
      </c>
      <c r="Q686" s="208"/>
      <c r="R686" s="217" t="str">
        <f t="shared" si="1301"/>
        <v/>
      </c>
      <c r="S686" s="208"/>
      <c r="T686" s="217" t="str">
        <f t="shared" si="1302"/>
        <v/>
      </c>
      <c r="U686" s="208"/>
      <c r="V686" s="217" t="str">
        <f t="shared" si="1303"/>
        <v/>
      </c>
      <c r="W686" s="208"/>
      <c r="X686" s="217" t="str">
        <f t="shared" si="1304"/>
        <v/>
      </c>
      <c r="Y686" s="208"/>
      <c r="Z686" s="217" t="str">
        <f t="shared" si="1305"/>
        <v/>
      </c>
      <c r="AA686" s="208"/>
      <c r="AB686" s="217" t="str">
        <f t="shared" si="1306"/>
        <v/>
      </c>
      <c r="AC686" s="208"/>
      <c r="AD686" s="217" t="str">
        <f t="shared" si="1307"/>
        <v/>
      </c>
      <c r="AE686" s="208"/>
      <c r="AF686" s="217" t="str">
        <f t="shared" si="1308"/>
        <v/>
      </c>
      <c r="AG686" s="208"/>
      <c r="AH686" s="217" t="str">
        <f t="shared" si="1309"/>
        <v/>
      </c>
      <c r="AI686" s="208"/>
      <c r="AJ686" s="217" t="str">
        <f t="shared" si="1310"/>
        <v/>
      </c>
      <c r="AK686" s="208"/>
      <c r="AL686" s="217" t="str">
        <f t="shared" si="1311"/>
        <v/>
      </c>
      <c r="AM686" s="208"/>
      <c r="AN686" s="217" t="str">
        <f t="shared" si="1312"/>
        <v/>
      </c>
      <c r="AO686" s="208"/>
      <c r="AP686" s="217" t="str">
        <f t="shared" si="1313"/>
        <v/>
      </c>
      <c r="AQ686" s="229"/>
      <c r="AR686" s="227">
        <f t="shared" si="1314"/>
        <v>0</v>
      </c>
      <c r="AS686" s="228"/>
      <c r="AT686" s="229"/>
      <c r="AU686" s="227">
        <f t="shared" si="1315"/>
        <v>0</v>
      </c>
      <c r="AV686" s="228"/>
      <c r="AW686" s="229"/>
      <c r="AX686" s="227">
        <f t="shared" si="1316"/>
        <v>0</v>
      </c>
      <c r="AY686" s="228"/>
      <c r="AZ686" s="229">
        <v>739484</v>
      </c>
      <c r="BA686" s="227">
        <f t="shared" si="1317"/>
        <v>739484</v>
      </c>
      <c r="BB686" s="228"/>
      <c r="BC686" s="229"/>
      <c r="BD686" s="227">
        <f t="shared" si="1318"/>
        <v>0</v>
      </c>
      <c r="BE686" s="228"/>
      <c r="BF686" s="229"/>
      <c r="BG686" s="227">
        <f t="shared" si="1319"/>
        <v>0</v>
      </c>
      <c r="BH686" s="228"/>
      <c r="BI686" s="229"/>
      <c r="BJ686" s="227">
        <f t="shared" si="1320"/>
        <v>0</v>
      </c>
      <c r="BK686" s="228"/>
      <c r="BL686" s="229"/>
      <c r="BM686" s="227">
        <f t="shared" si="1321"/>
        <v>0</v>
      </c>
      <c r="BN686" s="228"/>
      <c r="BO686" s="229"/>
      <c r="BP686" s="227">
        <f t="shared" si="1322"/>
        <v>0</v>
      </c>
      <c r="BQ686" s="228"/>
      <c r="BR686" s="249"/>
      <c r="BS686" s="218" t="s">
        <v>43</v>
      </c>
    </row>
    <row r="687" spans="1:71" x14ac:dyDescent="0.3">
      <c r="A687" s="615"/>
      <c r="B687" s="618"/>
      <c r="C687" s="621"/>
      <c r="D687" s="624"/>
      <c r="E687" s="627"/>
      <c r="F687" s="242" t="s">
        <v>56</v>
      </c>
      <c r="G687" s="208"/>
      <c r="H687" s="217" t="str">
        <f t="shared" si="1296"/>
        <v/>
      </c>
      <c r="I687" s="208"/>
      <c r="J687" s="217" t="str">
        <f t="shared" si="1297"/>
        <v/>
      </c>
      <c r="K687" s="208"/>
      <c r="L687" s="217" t="str">
        <f t="shared" si="1298"/>
        <v/>
      </c>
      <c r="M687" s="208"/>
      <c r="N687" s="217" t="str">
        <f t="shared" si="1299"/>
        <v/>
      </c>
      <c r="O687" s="208"/>
      <c r="P687" s="217" t="str">
        <f t="shared" si="1300"/>
        <v/>
      </c>
      <c r="Q687" s="208"/>
      <c r="R687" s="217" t="str">
        <f t="shared" si="1301"/>
        <v/>
      </c>
      <c r="S687" s="208"/>
      <c r="T687" s="217" t="str">
        <f t="shared" si="1302"/>
        <v/>
      </c>
      <c r="U687" s="208"/>
      <c r="V687" s="217" t="str">
        <f t="shared" si="1303"/>
        <v/>
      </c>
      <c r="W687" s="208"/>
      <c r="X687" s="217" t="str">
        <f t="shared" si="1304"/>
        <v/>
      </c>
      <c r="Y687" s="208"/>
      <c r="Z687" s="217" t="str">
        <f t="shared" si="1305"/>
        <v/>
      </c>
      <c r="AA687" s="208"/>
      <c r="AB687" s="217" t="str">
        <f t="shared" si="1306"/>
        <v/>
      </c>
      <c r="AC687" s="208"/>
      <c r="AD687" s="217" t="str">
        <f t="shared" si="1307"/>
        <v/>
      </c>
      <c r="AE687" s="208"/>
      <c r="AF687" s="217" t="str">
        <f t="shared" si="1308"/>
        <v/>
      </c>
      <c r="AG687" s="208"/>
      <c r="AH687" s="217" t="str">
        <f t="shared" si="1309"/>
        <v/>
      </c>
      <c r="AI687" s="208"/>
      <c r="AJ687" s="217" t="str">
        <f t="shared" si="1310"/>
        <v/>
      </c>
      <c r="AK687" s="208"/>
      <c r="AL687" s="217" t="str">
        <f t="shared" si="1311"/>
        <v/>
      </c>
      <c r="AM687" s="208"/>
      <c r="AN687" s="217" t="str">
        <f t="shared" si="1312"/>
        <v/>
      </c>
      <c r="AO687" s="208"/>
      <c r="AP687" s="217" t="str">
        <f t="shared" si="1313"/>
        <v/>
      </c>
      <c r="AQ687" s="229"/>
      <c r="AR687" s="227">
        <f t="shared" si="1314"/>
        <v>0</v>
      </c>
      <c r="AS687" s="228"/>
      <c r="AT687" s="229"/>
      <c r="AU687" s="227">
        <f t="shared" si="1315"/>
        <v>0</v>
      </c>
      <c r="AV687" s="228"/>
      <c r="AW687" s="229"/>
      <c r="AX687" s="227">
        <f t="shared" si="1316"/>
        <v>0</v>
      </c>
      <c r="AY687" s="228"/>
      <c r="AZ687" s="229"/>
      <c r="BA687" s="227">
        <f t="shared" si="1317"/>
        <v>0</v>
      </c>
      <c r="BB687" s="228"/>
      <c r="BC687" s="229">
        <v>73216</v>
      </c>
      <c r="BD687" s="227">
        <f t="shared" si="1318"/>
        <v>73216</v>
      </c>
      <c r="BE687" s="228"/>
      <c r="BF687" s="229"/>
      <c r="BG687" s="227">
        <f t="shared" si="1319"/>
        <v>0</v>
      </c>
      <c r="BH687" s="228"/>
      <c r="BI687" s="229"/>
      <c r="BJ687" s="227">
        <f t="shared" si="1320"/>
        <v>0</v>
      </c>
      <c r="BK687" s="228"/>
      <c r="BL687" s="229"/>
      <c r="BM687" s="227">
        <f t="shared" si="1321"/>
        <v>0</v>
      </c>
      <c r="BN687" s="228"/>
      <c r="BO687" s="229"/>
      <c r="BP687" s="227">
        <f t="shared" si="1322"/>
        <v>0</v>
      </c>
      <c r="BQ687" s="228"/>
      <c r="BR687" s="249"/>
      <c r="BS687" s="629">
        <f>SUM(AR683:AR694,AU683:AU694,AX683:AX694,BA683:BA694,BD683:BD694)</f>
        <v>812700</v>
      </c>
    </row>
    <row r="688" spans="1:71" x14ac:dyDescent="0.3">
      <c r="A688" s="615"/>
      <c r="B688" s="618"/>
      <c r="C688" s="621"/>
      <c r="D688" s="624"/>
      <c r="E688" s="627"/>
      <c r="F688" s="242" t="s">
        <v>57</v>
      </c>
      <c r="G688" s="208"/>
      <c r="H688" s="214" t="str">
        <f t="shared" si="1296"/>
        <v/>
      </c>
      <c r="I688" s="208"/>
      <c r="J688" s="214" t="str">
        <f t="shared" si="1297"/>
        <v/>
      </c>
      <c r="K688" s="208"/>
      <c r="L688" s="214" t="str">
        <f t="shared" si="1298"/>
        <v/>
      </c>
      <c r="M688" s="208"/>
      <c r="N688" s="214" t="str">
        <f t="shared" si="1299"/>
        <v/>
      </c>
      <c r="O688" s="208"/>
      <c r="P688" s="214" t="str">
        <f t="shared" si="1300"/>
        <v/>
      </c>
      <c r="Q688" s="208"/>
      <c r="R688" s="214" t="str">
        <f t="shared" si="1301"/>
        <v/>
      </c>
      <c r="S688" s="208"/>
      <c r="T688" s="214" t="str">
        <f t="shared" si="1302"/>
        <v/>
      </c>
      <c r="U688" s="208"/>
      <c r="V688" s="214" t="str">
        <f t="shared" si="1303"/>
        <v/>
      </c>
      <c r="W688" s="208"/>
      <c r="X688" s="214" t="str">
        <f t="shared" si="1304"/>
        <v/>
      </c>
      <c r="Y688" s="208"/>
      <c r="Z688" s="214" t="str">
        <f t="shared" si="1305"/>
        <v/>
      </c>
      <c r="AA688" s="208"/>
      <c r="AB688" s="214" t="str">
        <f t="shared" si="1306"/>
        <v/>
      </c>
      <c r="AC688" s="208"/>
      <c r="AD688" s="214" t="str">
        <f t="shared" si="1307"/>
        <v/>
      </c>
      <c r="AE688" s="208"/>
      <c r="AF688" s="214" t="str">
        <f t="shared" si="1308"/>
        <v/>
      </c>
      <c r="AG688" s="208"/>
      <c r="AH688" s="214" t="str">
        <f t="shared" si="1309"/>
        <v/>
      </c>
      <c r="AI688" s="208"/>
      <c r="AJ688" s="214" t="str">
        <f t="shared" si="1310"/>
        <v/>
      </c>
      <c r="AK688" s="208"/>
      <c r="AL688" s="214" t="str">
        <f t="shared" si="1311"/>
        <v/>
      </c>
      <c r="AM688" s="208"/>
      <c r="AN688" s="214" t="str">
        <f t="shared" si="1312"/>
        <v/>
      </c>
      <c r="AO688" s="208"/>
      <c r="AP688" s="214" t="str">
        <f t="shared" si="1313"/>
        <v/>
      </c>
      <c r="AQ688" s="229"/>
      <c r="AR688" s="227">
        <f t="shared" si="1314"/>
        <v>0</v>
      </c>
      <c r="AS688" s="228"/>
      <c r="AT688" s="229"/>
      <c r="AU688" s="227">
        <f t="shared" si="1315"/>
        <v>0</v>
      </c>
      <c r="AV688" s="228"/>
      <c r="AW688" s="229"/>
      <c r="AX688" s="227">
        <f t="shared" si="1316"/>
        <v>0</v>
      </c>
      <c r="AY688" s="228"/>
      <c r="AZ688" s="229"/>
      <c r="BA688" s="227">
        <f t="shared" si="1317"/>
        <v>0</v>
      </c>
      <c r="BB688" s="228"/>
      <c r="BC688" s="229"/>
      <c r="BD688" s="227">
        <f t="shared" si="1318"/>
        <v>0</v>
      </c>
      <c r="BE688" s="228"/>
      <c r="BF688" s="229"/>
      <c r="BG688" s="227">
        <f t="shared" si="1319"/>
        <v>0</v>
      </c>
      <c r="BH688" s="228"/>
      <c r="BI688" s="229"/>
      <c r="BJ688" s="227">
        <f t="shared" si="1320"/>
        <v>0</v>
      </c>
      <c r="BK688" s="228"/>
      <c r="BL688" s="229"/>
      <c r="BM688" s="227">
        <f t="shared" si="1321"/>
        <v>0</v>
      </c>
      <c r="BN688" s="228"/>
      <c r="BO688" s="229">
        <v>3000000</v>
      </c>
      <c r="BP688" s="227">
        <f t="shared" si="1322"/>
        <v>3000000</v>
      </c>
      <c r="BQ688" s="228"/>
      <c r="BR688" s="249"/>
      <c r="BS688" s="630"/>
    </row>
    <row r="689" spans="1:71" x14ac:dyDescent="0.3">
      <c r="A689" s="615"/>
      <c r="B689" s="618"/>
      <c r="C689" s="621"/>
      <c r="D689" s="624"/>
      <c r="E689" s="627"/>
      <c r="F689" s="242" t="s">
        <v>58</v>
      </c>
      <c r="G689" s="208"/>
      <c r="H689" s="214" t="str">
        <f t="shared" si="1296"/>
        <v/>
      </c>
      <c r="I689" s="208"/>
      <c r="J689" s="214" t="str">
        <f t="shared" si="1297"/>
        <v/>
      </c>
      <c r="K689" s="208"/>
      <c r="L689" s="214" t="str">
        <f t="shared" si="1298"/>
        <v/>
      </c>
      <c r="M689" s="208"/>
      <c r="N689" s="214" t="str">
        <f t="shared" si="1299"/>
        <v/>
      </c>
      <c r="O689" s="208"/>
      <c r="P689" s="214" t="str">
        <f t="shared" si="1300"/>
        <v/>
      </c>
      <c r="Q689" s="208"/>
      <c r="R689" s="214" t="str">
        <f t="shared" si="1301"/>
        <v/>
      </c>
      <c r="S689" s="208"/>
      <c r="T689" s="214" t="str">
        <f t="shared" si="1302"/>
        <v/>
      </c>
      <c r="U689" s="208"/>
      <c r="V689" s="214" t="str">
        <f t="shared" si="1303"/>
        <v/>
      </c>
      <c r="W689" s="208"/>
      <c r="X689" s="214" t="str">
        <f t="shared" si="1304"/>
        <v/>
      </c>
      <c r="Y689" s="208"/>
      <c r="Z689" s="214" t="str">
        <f t="shared" si="1305"/>
        <v/>
      </c>
      <c r="AA689" s="208"/>
      <c r="AB689" s="214" t="str">
        <f t="shared" si="1306"/>
        <v/>
      </c>
      <c r="AC689" s="208"/>
      <c r="AD689" s="214" t="str">
        <f t="shared" si="1307"/>
        <v/>
      </c>
      <c r="AE689" s="208"/>
      <c r="AF689" s="214" t="str">
        <f t="shared" si="1308"/>
        <v/>
      </c>
      <c r="AG689" s="208"/>
      <c r="AH689" s="214" t="str">
        <f t="shared" si="1309"/>
        <v/>
      </c>
      <c r="AI689" s="208"/>
      <c r="AJ689" s="214" t="str">
        <f t="shared" si="1310"/>
        <v/>
      </c>
      <c r="AK689" s="208"/>
      <c r="AL689" s="214" t="str">
        <f t="shared" si="1311"/>
        <v/>
      </c>
      <c r="AM689" s="208"/>
      <c r="AN689" s="214" t="str">
        <f t="shared" si="1312"/>
        <v/>
      </c>
      <c r="AO689" s="208"/>
      <c r="AP689" s="214" t="str">
        <f t="shared" si="1313"/>
        <v/>
      </c>
      <c r="AQ689" s="229"/>
      <c r="AR689" s="227">
        <f t="shared" si="1314"/>
        <v>0</v>
      </c>
      <c r="AS689" s="228"/>
      <c r="AT689" s="229"/>
      <c r="AU689" s="227">
        <f t="shared" si="1315"/>
        <v>0</v>
      </c>
      <c r="AV689" s="228"/>
      <c r="AW689" s="229"/>
      <c r="AX689" s="227">
        <f t="shared" si="1316"/>
        <v>0</v>
      </c>
      <c r="AY689" s="228"/>
      <c r="AZ689" s="229"/>
      <c r="BA689" s="227">
        <f t="shared" si="1317"/>
        <v>0</v>
      </c>
      <c r="BB689" s="228"/>
      <c r="BC689" s="229"/>
      <c r="BD689" s="227">
        <f t="shared" si="1318"/>
        <v>0</v>
      </c>
      <c r="BE689" s="228"/>
      <c r="BF689" s="229"/>
      <c r="BG689" s="227">
        <f t="shared" si="1319"/>
        <v>0</v>
      </c>
      <c r="BH689" s="228"/>
      <c r="BI689" s="229"/>
      <c r="BJ689" s="227">
        <f t="shared" si="1320"/>
        <v>0</v>
      </c>
      <c r="BK689" s="228"/>
      <c r="BL689" s="229"/>
      <c r="BM689" s="227">
        <f t="shared" si="1321"/>
        <v>0</v>
      </c>
      <c r="BN689" s="228"/>
      <c r="BO689" s="229"/>
      <c r="BP689" s="227">
        <f t="shared" si="1322"/>
        <v>0</v>
      </c>
      <c r="BQ689" s="228"/>
      <c r="BR689" s="249"/>
      <c r="BS689" s="218" t="s">
        <v>44</v>
      </c>
    </row>
    <row r="690" spans="1:71" x14ac:dyDescent="0.3">
      <c r="A690" s="615"/>
      <c r="B690" s="618"/>
      <c r="C690" s="621"/>
      <c r="D690" s="624"/>
      <c r="E690" s="627"/>
      <c r="F690" s="242" t="s">
        <v>59</v>
      </c>
      <c r="G690" s="208"/>
      <c r="H690" s="214" t="str">
        <f t="shared" si="1296"/>
        <v/>
      </c>
      <c r="I690" s="208"/>
      <c r="J690" s="214" t="str">
        <f t="shared" si="1297"/>
        <v/>
      </c>
      <c r="K690" s="208"/>
      <c r="L690" s="214" t="str">
        <f t="shared" si="1298"/>
        <v/>
      </c>
      <c r="M690" s="208"/>
      <c r="N690" s="214" t="str">
        <f t="shared" si="1299"/>
        <v/>
      </c>
      <c r="O690" s="208"/>
      <c r="P690" s="214" t="str">
        <f t="shared" si="1300"/>
        <v/>
      </c>
      <c r="Q690" s="208"/>
      <c r="R690" s="214" t="str">
        <f t="shared" si="1301"/>
        <v/>
      </c>
      <c r="S690" s="208"/>
      <c r="T690" s="214" t="str">
        <f t="shared" si="1302"/>
        <v/>
      </c>
      <c r="U690" s="208"/>
      <c r="V690" s="214" t="str">
        <f t="shared" si="1303"/>
        <v/>
      </c>
      <c r="W690" s="208"/>
      <c r="X690" s="214" t="str">
        <f t="shared" si="1304"/>
        <v/>
      </c>
      <c r="Y690" s="208"/>
      <c r="Z690" s="214" t="str">
        <f t="shared" si="1305"/>
        <v/>
      </c>
      <c r="AA690" s="208"/>
      <c r="AB690" s="214" t="str">
        <f t="shared" si="1306"/>
        <v/>
      </c>
      <c r="AC690" s="208"/>
      <c r="AD690" s="214" t="str">
        <f t="shared" si="1307"/>
        <v/>
      </c>
      <c r="AE690" s="208"/>
      <c r="AF690" s="214" t="str">
        <f t="shared" si="1308"/>
        <v/>
      </c>
      <c r="AG690" s="208"/>
      <c r="AH690" s="214" t="str">
        <f t="shared" si="1309"/>
        <v/>
      </c>
      <c r="AI690" s="208"/>
      <c r="AJ690" s="214" t="str">
        <f t="shared" si="1310"/>
        <v/>
      </c>
      <c r="AK690" s="208"/>
      <c r="AL690" s="214" t="str">
        <f t="shared" si="1311"/>
        <v/>
      </c>
      <c r="AM690" s="208"/>
      <c r="AN690" s="214" t="str">
        <f t="shared" si="1312"/>
        <v/>
      </c>
      <c r="AO690" s="208"/>
      <c r="AP690" s="214" t="str">
        <f t="shared" si="1313"/>
        <v/>
      </c>
      <c r="AQ690" s="229"/>
      <c r="AR690" s="227">
        <f t="shared" si="1314"/>
        <v>0</v>
      </c>
      <c r="AS690" s="228"/>
      <c r="AT690" s="229"/>
      <c r="AU690" s="227">
        <f t="shared" si="1315"/>
        <v>0</v>
      </c>
      <c r="AV690" s="228"/>
      <c r="AW690" s="229"/>
      <c r="AX690" s="227">
        <f t="shared" si="1316"/>
        <v>0</v>
      </c>
      <c r="AY690" s="228"/>
      <c r="AZ690" s="229"/>
      <c r="BA690" s="227">
        <f t="shared" si="1317"/>
        <v>0</v>
      </c>
      <c r="BB690" s="228"/>
      <c r="BC690" s="229"/>
      <c r="BD690" s="227">
        <f t="shared" si="1318"/>
        <v>0</v>
      </c>
      <c r="BE690" s="228"/>
      <c r="BF690" s="229"/>
      <c r="BG690" s="227">
        <f t="shared" si="1319"/>
        <v>0</v>
      </c>
      <c r="BH690" s="228"/>
      <c r="BI690" s="229"/>
      <c r="BJ690" s="227">
        <f t="shared" si="1320"/>
        <v>0</v>
      </c>
      <c r="BK690" s="228"/>
      <c r="BL690" s="229"/>
      <c r="BM690" s="227">
        <f t="shared" si="1321"/>
        <v>0</v>
      </c>
      <c r="BN690" s="228"/>
      <c r="BO690" s="229"/>
      <c r="BP690" s="227">
        <f t="shared" si="1322"/>
        <v>0</v>
      </c>
      <c r="BQ690" s="228"/>
      <c r="BR690" s="249"/>
      <c r="BS690" s="629">
        <f>SUM(AS683:AS694,AV683:AV694,AY683:AY694,BB683:BB694,BE683:BE694)+SUM(AP683:AP694,AN683:AN694,AL683:AL694,AJ683:AJ694,AH683:AH694,AF683:AF694,AD683:AD694,AB683:AB694,Z683:Z694,X683:X694,V683:V694,T683:T694,R683:R694,P683:P694,N683:N694,L683:L694,J683:J694,H683:H694)</f>
        <v>0</v>
      </c>
    </row>
    <row r="691" spans="1:71" x14ac:dyDescent="0.3">
      <c r="A691" s="615"/>
      <c r="B691" s="618"/>
      <c r="C691" s="621"/>
      <c r="D691" s="624"/>
      <c r="E691" s="627"/>
      <c r="F691" s="242" t="s">
        <v>60</v>
      </c>
      <c r="G691" s="208"/>
      <c r="H691" s="214" t="str">
        <f t="shared" si="1296"/>
        <v/>
      </c>
      <c r="I691" s="208"/>
      <c r="J691" s="214" t="str">
        <f t="shared" si="1297"/>
        <v/>
      </c>
      <c r="K691" s="208"/>
      <c r="L691" s="214" t="str">
        <f t="shared" si="1298"/>
        <v/>
      </c>
      <c r="M691" s="208"/>
      <c r="N691" s="214" t="str">
        <f t="shared" si="1299"/>
        <v/>
      </c>
      <c r="O691" s="208"/>
      <c r="P691" s="214" t="str">
        <f t="shared" si="1300"/>
        <v/>
      </c>
      <c r="Q691" s="208"/>
      <c r="R691" s="214" t="str">
        <f t="shared" si="1301"/>
        <v/>
      </c>
      <c r="S691" s="208"/>
      <c r="T691" s="214" t="str">
        <f t="shared" si="1302"/>
        <v/>
      </c>
      <c r="U691" s="208"/>
      <c r="V691" s="214" t="str">
        <f t="shared" si="1303"/>
        <v/>
      </c>
      <c r="W691" s="208"/>
      <c r="X691" s="214" t="str">
        <f t="shared" si="1304"/>
        <v/>
      </c>
      <c r="Y691" s="208"/>
      <c r="Z691" s="214" t="str">
        <f t="shared" si="1305"/>
        <v/>
      </c>
      <c r="AA691" s="208"/>
      <c r="AB691" s="214" t="str">
        <f t="shared" si="1306"/>
        <v/>
      </c>
      <c r="AC691" s="208"/>
      <c r="AD691" s="214" t="str">
        <f t="shared" si="1307"/>
        <v/>
      </c>
      <c r="AE691" s="208"/>
      <c r="AF691" s="214" t="str">
        <f t="shared" si="1308"/>
        <v/>
      </c>
      <c r="AG691" s="208"/>
      <c r="AH691" s="214" t="str">
        <f t="shared" si="1309"/>
        <v/>
      </c>
      <c r="AI691" s="208"/>
      <c r="AJ691" s="214" t="str">
        <f t="shared" si="1310"/>
        <v/>
      </c>
      <c r="AK691" s="208"/>
      <c r="AL691" s="214" t="str">
        <f t="shared" si="1311"/>
        <v/>
      </c>
      <c r="AM691" s="208"/>
      <c r="AN691" s="214" t="str">
        <f t="shared" si="1312"/>
        <v/>
      </c>
      <c r="AO691" s="208"/>
      <c r="AP691" s="214" t="str">
        <f t="shared" si="1313"/>
        <v/>
      </c>
      <c r="AQ691" s="229"/>
      <c r="AR691" s="227">
        <f t="shared" si="1314"/>
        <v>0</v>
      </c>
      <c r="AS691" s="228"/>
      <c r="AT691" s="229"/>
      <c r="AU691" s="227">
        <f t="shared" si="1315"/>
        <v>0</v>
      </c>
      <c r="AV691" s="228"/>
      <c r="AW691" s="229"/>
      <c r="AX691" s="227">
        <f t="shared" si="1316"/>
        <v>0</v>
      </c>
      <c r="AY691" s="228"/>
      <c r="AZ691" s="229"/>
      <c r="BA691" s="227">
        <f t="shared" si="1317"/>
        <v>0</v>
      </c>
      <c r="BB691" s="228"/>
      <c r="BC691" s="229"/>
      <c r="BD691" s="227">
        <f t="shared" si="1318"/>
        <v>0</v>
      </c>
      <c r="BE691" s="228"/>
      <c r="BF691" s="229"/>
      <c r="BG691" s="227">
        <f t="shared" si="1319"/>
        <v>0</v>
      </c>
      <c r="BH691" s="228"/>
      <c r="BI691" s="229"/>
      <c r="BJ691" s="227">
        <f t="shared" si="1320"/>
        <v>0</v>
      </c>
      <c r="BK691" s="228"/>
      <c r="BL691" s="229"/>
      <c r="BM691" s="227">
        <f t="shared" si="1321"/>
        <v>0</v>
      </c>
      <c r="BN691" s="228"/>
      <c r="BO691" s="229"/>
      <c r="BP691" s="227">
        <f t="shared" si="1322"/>
        <v>0</v>
      </c>
      <c r="BQ691" s="228"/>
      <c r="BR691" s="249"/>
      <c r="BS691" s="629"/>
    </row>
    <row r="692" spans="1:71" x14ac:dyDescent="0.3">
      <c r="A692" s="615"/>
      <c r="B692" s="618"/>
      <c r="C692" s="621"/>
      <c r="D692" s="624"/>
      <c r="E692" s="627"/>
      <c r="F692" s="242" t="s">
        <v>61</v>
      </c>
      <c r="G692" s="208"/>
      <c r="H692" s="217" t="str">
        <f t="shared" si="1296"/>
        <v/>
      </c>
      <c r="I692" s="208"/>
      <c r="J692" s="217" t="str">
        <f t="shared" si="1297"/>
        <v/>
      </c>
      <c r="K692" s="208"/>
      <c r="L692" s="217" t="str">
        <f t="shared" si="1298"/>
        <v/>
      </c>
      <c r="M692" s="208"/>
      <c r="N692" s="217" t="str">
        <f t="shared" si="1299"/>
        <v/>
      </c>
      <c r="O692" s="208"/>
      <c r="P692" s="217" t="str">
        <f t="shared" si="1300"/>
        <v/>
      </c>
      <c r="Q692" s="208"/>
      <c r="R692" s="217" t="str">
        <f t="shared" si="1301"/>
        <v/>
      </c>
      <c r="S692" s="208"/>
      <c r="T692" s="217" t="str">
        <f t="shared" si="1302"/>
        <v/>
      </c>
      <c r="U692" s="208"/>
      <c r="V692" s="217" t="str">
        <f t="shared" si="1303"/>
        <v/>
      </c>
      <c r="W692" s="208"/>
      <c r="X692" s="217" t="str">
        <f t="shared" si="1304"/>
        <v/>
      </c>
      <c r="Y692" s="208"/>
      <c r="Z692" s="217" t="str">
        <f t="shared" si="1305"/>
        <v/>
      </c>
      <c r="AA692" s="208"/>
      <c r="AB692" s="217" t="str">
        <f t="shared" si="1306"/>
        <v/>
      </c>
      <c r="AC692" s="208"/>
      <c r="AD692" s="217" t="str">
        <f t="shared" si="1307"/>
        <v/>
      </c>
      <c r="AE692" s="208"/>
      <c r="AF692" s="217" t="str">
        <f t="shared" si="1308"/>
        <v/>
      </c>
      <c r="AG692" s="208"/>
      <c r="AH692" s="217" t="str">
        <f t="shared" si="1309"/>
        <v/>
      </c>
      <c r="AI692" s="208"/>
      <c r="AJ692" s="217" t="str">
        <f t="shared" si="1310"/>
        <v/>
      </c>
      <c r="AK692" s="208"/>
      <c r="AL692" s="217" t="str">
        <f t="shared" si="1311"/>
        <v/>
      </c>
      <c r="AM692" s="208"/>
      <c r="AN692" s="217" t="str">
        <f t="shared" si="1312"/>
        <v/>
      </c>
      <c r="AO692" s="208"/>
      <c r="AP692" s="217" t="str">
        <f t="shared" si="1313"/>
        <v/>
      </c>
      <c r="AQ692" s="229"/>
      <c r="AR692" s="227">
        <f t="shared" si="1314"/>
        <v>0</v>
      </c>
      <c r="AS692" s="228"/>
      <c r="AT692" s="229"/>
      <c r="AU692" s="227">
        <f t="shared" si="1315"/>
        <v>0</v>
      </c>
      <c r="AV692" s="228"/>
      <c r="AW692" s="229"/>
      <c r="AX692" s="227">
        <f t="shared" si="1316"/>
        <v>0</v>
      </c>
      <c r="AY692" s="228"/>
      <c r="AZ692" s="229"/>
      <c r="BA692" s="227">
        <f t="shared" si="1317"/>
        <v>0</v>
      </c>
      <c r="BB692" s="228"/>
      <c r="BC692" s="229"/>
      <c r="BD692" s="227">
        <f t="shared" si="1318"/>
        <v>0</v>
      </c>
      <c r="BE692" s="228"/>
      <c r="BF692" s="229"/>
      <c r="BG692" s="227">
        <f t="shared" si="1319"/>
        <v>0</v>
      </c>
      <c r="BH692" s="228"/>
      <c r="BI692" s="229"/>
      <c r="BJ692" s="227">
        <f t="shared" si="1320"/>
        <v>0</v>
      </c>
      <c r="BK692" s="228"/>
      <c r="BL692" s="229"/>
      <c r="BM692" s="227">
        <f t="shared" si="1321"/>
        <v>0</v>
      </c>
      <c r="BN692" s="228"/>
      <c r="BO692" s="229"/>
      <c r="BP692" s="227">
        <f t="shared" si="1322"/>
        <v>0</v>
      </c>
      <c r="BQ692" s="228"/>
      <c r="BR692" s="249"/>
      <c r="BS692" s="218" t="s">
        <v>62</v>
      </c>
    </row>
    <row r="693" spans="1:71" x14ac:dyDescent="0.3">
      <c r="A693" s="615"/>
      <c r="B693" s="618"/>
      <c r="C693" s="621"/>
      <c r="D693" s="624"/>
      <c r="E693" s="627"/>
      <c r="F693" s="242" t="s">
        <v>63</v>
      </c>
      <c r="G693" s="208"/>
      <c r="H693" s="214" t="str">
        <f t="shared" si="1296"/>
        <v/>
      </c>
      <c r="I693" s="208"/>
      <c r="J693" s="214" t="str">
        <f t="shared" si="1297"/>
        <v/>
      </c>
      <c r="K693" s="208"/>
      <c r="L693" s="214" t="str">
        <f t="shared" si="1298"/>
        <v/>
      </c>
      <c r="M693" s="208"/>
      <c r="N693" s="214" t="str">
        <f t="shared" si="1299"/>
        <v/>
      </c>
      <c r="O693" s="208"/>
      <c r="P693" s="214" t="str">
        <f t="shared" si="1300"/>
        <v/>
      </c>
      <c r="Q693" s="208"/>
      <c r="R693" s="214" t="str">
        <f t="shared" si="1301"/>
        <v/>
      </c>
      <c r="S693" s="208"/>
      <c r="T693" s="214" t="str">
        <f t="shared" si="1302"/>
        <v/>
      </c>
      <c r="U693" s="208"/>
      <c r="V693" s="214" t="str">
        <f t="shared" si="1303"/>
        <v/>
      </c>
      <c r="W693" s="208"/>
      <c r="X693" s="214" t="str">
        <f t="shared" si="1304"/>
        <v/>
      </c>
      <c r="Y693" s="208"/>
      <c r="Z693" s="214" t="str">
        <f t="shared" si="1305"/>
        <v/>
      </c>
      <c r="AA693" s="208"/>
      <c r="AB693" s="214" t="str">
        <f t="shared" si="1306"/>
        <v/>
      </c>
      <c r="AC693" s="208"/>
      <c r="AD693" s="214" t="str">
        <f t="shared" si="1307"/>
        <v/>
      </c>
      <c r="AE693" s="208"/>
      <c r="AF693" s="214" t="str">
        <f t="shared" si="1308"/>
        <v/>
      </c>
      <c r="AG693" s="208"/>
      <c r="AH693" s="214" t="str">
        <f t="shared" si="1309"/>
        <v/>
      </c>
      <c r="AI693" s="208"/>
      <c r="AJ693" s="214" t="str">
        <f t="shared" si="1310"/>
        <v/>
      </c>
      <c r="AK693" s="208"/>
      <c r="AL693" s="214" t="str">
        <f t="shared" si="1311"/>
        <v/>
      </c>
      <c r="AM693" s="208"/>
      <c r="AN693" s="214" t="str">
        <f t="shared" si="1312"/>
        <v/>
      </c>
      <c r="AO693" s="208"/>
      <c r="AP693" s="214" t="str">
        <f t="shared" si="1313"/>
        <v/>
      </c>
      <c r="AQ693" s="229"/>
      <c r="AR693" s="227">
        <f t="shared" si="1314"/>
        <v>0</v>
      </c>
      <c r="AS693" s="228"/>
      <c r="AT693" s="229"/>
      <c r="AU693" s="227">
        <f t="shared" si="1315"/>
        <v>0</v>
      </c>
      <c r="AV693" s="228"/>
      <c r="AW693" s="229"/>
      <c r="AX693" s="227">
        <f t="shared" si="1316"/>
        <v>0</v>
      </c>
      <c r="AY693" s="228"/>
      <c r="AZ693" s="229"/>
      <c r="BA693" s="227">
        <f t="shared" si="1317"/>
        <v>0</v>
      </c>
      <c r="BB693" s="228"/>
      <c r="BC693" s="229"/>
      <c r="BD693" s="227">
        <f t="shared" si="1318"/>
        <v>0</v>
      </c>
      <c r="BE693" s="228"/>
      <c r="BF693" s="229"/>
      <c r="BG693" s="227">
        <f t="shared" si="1319"/>
        <v>0</v>
      </c>
      <c r="BH693" s="228"/>
      <c r="BI693" s="229"/>
      <c r="BJ693" s="227">
        <f t="shared" si="1320"/>
        <v>0</v>
      </c>
      <c r="BK693" s="228"/>
      <c r="BL693" s="229"/>
      <c r="BM693" s="227">
        <f t="shared" si="1321"/>
        <v>0</v>
      </c>
      <c r="BN693" s="228"/>
      <c r="BO693" s="229"/>
      <c r="BP693" s="227">
        <f t="shared" si="1322"/>
        <v>0</v>
      </c>
      <c r="BQ693" s="228"/>
      <c r="BR693" s="249"/>
      <c r="BS693" s="653">
        <f>BS690/BS684</f>
        <v>0</v>
      </c>
    </row>
    <row r="694" spans="1:71" ht="15" thickBot="1" x14ac:dyDescent="0.35">
      <c r="A694" s="616"/>
      <c r="B694" s="619"/>
      <c r="C694" s="622"/>
      <c r="D694" s="625"/>
      <c r="E694" s="628"/>
      <c r="F694" s="243" t="s">
        <v>64</v>
      </c>
      <c r="G694" s="220"/>
      <c r="H694" s="221" t="str">
        <f t="shared" si="1296"/>
        <v/>
      </c>
      <c r="I694" s="220"/>
      <c r="J694" s="221" t="str">
        <f t="shared" si="1297"/>
        <v/>
      </c>
      <c r="K694" s="220"/>
      <c r="L694" s="221" t="str">
        <f t="shared" si="1298"/>
        <v/>
      </c>
      <c r="M694" s="220"/>
      <c r="N694" s="221" t="str">
        <f t="shared" si="1299"/>
        <v/>
      </c>
      <c r="O694" s="220"/>
      <c r="P694" s="221" t="str">
        <f t="shared" si="1300"/>
        <v/>
      </c>
      <c r="Q694" s="220"/>
      <c r="R694" s="221" t="str">
        <f t="shared" si="1301"/>
        <v/>
      </c>
      <c r="S694" s="220"/>
      <c r="T694" s="221" t="str">
        <f t="shared" si="1302"/>
        <v/>
      </c>
      <c r="U694" s="220"/>
      <c r="V694" s="221" t="str">
        <f t="shared" si="1303"/>
        <v/>
      </c>
      <c r="W694" s="220"/>
      <c r="X694" s="221" t="str">
        <f t="shared" si="1304"/>
        <v/>
      </c>
      <c r="Y694" s="220"/>
      <c r="Z694" s="221" t="str">
        <f t="shared" si="1305"/>
        <v/>
      </c>
      <c r="AA694" s="220"/>
      <c r="AB694" s="221" t="str">
        <f t="shared" si="1306"/>
        <v/>
      </c>
      <c r="AC694" s="220"/>
      <c r="AD694" s="221" t="str">
        <f t="shared" si="1307"/>
        <v/>
      </c>
      <c r="AE694" s="220"/>
      <c r="AF694" s="221" t="str">
        <f t="shared" si="1308"/>
        <v/>
      </c>
      <c r="AG694" s="220"/>
      <c r="AH694" s="221" t="str">
        <f t="shared" si="1309"/>
        <v/>
      </c>
      <c r="AI694" s="220"/>
      <c r="AJ694" s="221" t="str">
        <f t="shared" si="1310"/>
        <v/>
      </c>
      <c r="AK694" s="220"/>
      <c r="AL694" s="221" t="str">
        <f t="shared" si="1311"/>
        <v/>
      </c>
      <c r="AM694" s="220"/>
      <c r="AN694" s="221" t="str">
        <f t="shared" si="1312"/>
        <v/>
      </c>
      <c r="AO694" s="220"/>
      <c r="AP694" s="221" t="str">
        <f t="shared" si="1313"/>
        <v/>
      </c>
      <c r="AQ694" s="231"/>
      <c r="AR694" s="232">
        <f t="shared" si="1314"/>
        <v>0</v>
      </c>
      <c r="AS694" s="233"/>
      <c r="AT694" s="231"/>
      <c r="AU694" s="232">
        <f t="shared" si="1315"/>
        <v>0</v>
      </c>
      <c r="AV694" s="233"/>
      <c r="AW694" s="231"/>
      <c r="AX694" s="232">
        <f t="shared" si="1316"/>
        <v>0</v>
      </c>
      <c r="AY694" s="233"/>
      <c r="AZ694" s="231"/>
      <c r="BA694" s="232">
        <f t="shared" si="1317"/>
        <v>0</v>
      </c>
      <c r="BB694" s="233"/>
      <c r="BC694" s="231"/>
      <c r="BD694" s="232">
        <f t="shared" si="1318"/>
        <v>0</v>
      </c>
      <c r="BE694" s="233"/>
      <c r="BF694" s="231"/>
      <c r="BG694" s="232">
        <f t="shared" si="1319"/>
        <v>0</v>
      </c>
      <c r="BH694" s="233"/>
      <c r="BI694" s="231"/>
      <c r="BJ694" s="232">
        <f t="shared" si="1320"/>
        <v>0</v>
      </c>
      <c r="BK694" s="233"/>
      <c r="BL694" s="231"/>
      <c r="BM694" s="232">
        <f t="shared" si="1321"/>
        <v>0</v>
      </c>
      <c r="BN694" s="233"/>
      <c r="BO694" s="231"/>
      <c r="BP694" s="232">
        <f t="shared" si="1322"/>
        <v>0</v>
      </c>
      <c r="BQ694" s="233"/>
      <c r="BR694" s="250"/>
      <c r="BS694" s="654"/>
    </row>
    <row r="695" spans="1:71" ht="15" customHeight="1" x14ac:dyDescent="0.3">
      <c r="A695" s="643" t="s">
        <v>27</v>
      </c>
      <c r="B695" s="645" t="s">
        <v>28</v>
      </c>
      <c r="C695" s="645" t="s">
        <v>154</v>
      </c>
      <c r="D695" s="645" t="s">
        <v>30</v>
      </c>
      <c r="E695" s="635" t="s">
        <v>31</v>
      </c>
      <c r="F695" s="652" t="s">
        <v>32</v>
      </c>
      <c r="G695" s="639" t="s">
        <v>33</v>
      </c>
      <c r="H695" s="641" t="s">
        <v>34</v>
      </c>
      <c r="I695" s="639" t="s">
        <v>33</v>
      </c>
      <c r="J695" s="641" t="s">
        <v>34</v>
      </c>
      <c r="K695" s="639" t="s">
        <v>33</v>
      </c>
      <c r="L695" s="641" t="s">
        <v>34</v>
      </c>
      <c r="M695" s="639" t="s">
        <v>33</v>
      </c>
      <c r="N695" s="641" t="s">
        <v>34</v>
      </c>
      <c r="O695" s="639" t="s">
        <v>33</v>
      </c>
      <c r="P695" s="641" t="s">
        <v>34</v>
      </c>
      <c r="Q695" s="639" t="s">
        <v>33</v>
      </c>
      <c r="R695" s="641" t="s">
        <v>34</v>
      </c>
      <c r="S695" s="639" t="s">
        <v>33</v>
      </c>
      <c r="T695" s="641" t="s">
        <v>34</v>
      </c>
      <c r="U695" s="639" t="s">
        <v>33</v>
      </c>
      <c r="V695" s="641" t="s">
        <v>34</v>
      </c>
      <c r="W695" s="639" t="s">
        <v>33</v>
      </c>
      <c r="X695" s="641" t="s">
        <v>34</v>
      </c>
      <c r="Y695" s="639" t="s">
        <v>33</v>
      </c>
      <c r="Z695" s="641" t="s">
        <v>34</v>
      </c>
      <c r="AA695" s="639" t="s">
        <v>33</v>
      </c>
      <c r="AB695" s="641" t="s">
        <v>34</v>
      </c>
      <c r="AC695" s="639" t="s">
        <v>33</v>
      </c>
      <c r="AD695" s="641" t="s">
        <v>34</v>
      </c>
      <c r="AE695" s="639" t="s">
        <v>33</v>
      </c>
      <c r="AF695" s="641" t="s">
        <v>34</v>
      </c>
      <c r="AG695" s="639" t="s">
        <v>33</v>
      </c>
      <c r="AH695" s="641" t="s">
        <v>34</v>
      </c>
      <c r="AI695" s="639" t="s">
        <v>33</v>
      </c>
      <c r="AJ695" s="641" t="s">
        <v>34</v>
      </c>
      <c r="AK695" s="639" t="s">
        <v>33</v>
      </c>
      <c r="AL695" s="641" t="s">
        <v>34</v>
      </c>
      <c r="AM695" s="639" t="s">
        <v>33</v>
      </c>
      <c r="AN695" s="641" t="s">
        <v>34</v>
      </c>
      <c r="AO695" s="639" t="s">
        <v>33</v>
      </c>
      <c r="AP695" s="641" t="s">
        <v>34</v>
      </c>
      <c r="AQ695" s="633" t="s">
        <v>33</v>
      </c>
      <c r="AR695" s="635" t="s">
        <v>35</v>
      </c>
      <c r="AS695" s="637" t="s">
        <v>34</v>
      </c>
      <c r="AT695" s="633" t="s">
        <v>33</v>
      </c>
      <c r="AU695" s="635" t="s">
        <v>35</v>
      </c>
      <c r="AV695" s="637" t="s">
        <v>34</v>
      </c>
      <c r="AW695" s="633" t="s">
        <v>33</v>
      </c>
      <c r="AX695" s="635" t="s">
        <v>35</v>
      </c>
      <c r="AY695" s="637" t="s">
        <v>34</v>
      </c>
      <c r="AZ695" s="633" t="s">
        <v>33</v>
      </c>
      <c r="BA695" s="635" t="s">
        <v>35</v>
      </c>
      <c r="BB695" s="637" t="s">
        <v>34</v>
      </c>
      <c r="BC695" s="633" t="s">
        <v>33</v>
      </c>
      <c r="BD695" s="635" t="s">
        <v>35</v>
      </c>
      <c r="BE695" s="637" t="s">
        <v>34</v>
      </c>
      <c r="BF695" s="633" t="s">
        <v>33</v>
      </c>
      <c r="BG695" s="635" t="s">
        <v>35</v>
      </c>
      <c r="BH695" s="637" t="s">
        <v>34</v>
      </c>
      <c r="BI695" s="633" t="s">
        <v>33</v>
      </c>
      <c r="BJ695" s="635" t="s">
        <v>35</v>
      </c>
      <c r="BK695" s="637" t="s">
        <v>34</v>
      </c>
      <c r="BL695" s="633" t="s">
        <v>33</v>
      </c>
      <c r="BM695" s="635" t="s">
        <v>35</v>
      </c>
      <c r="BN695" s="637" t="s">
        <v>34</v>
      </c>
      <c r="BO695" s="633" t="s">
        <v>33</v>
      </c>
      <c r="BP695" s="635" t="s">
        <v>35</v>
      </c>
      <c r="BQ695" s="637" t="s">
        <v>34</v>
      </c>
      <c r="BR695" s="610" t="s">
        <v>33</v>
      </c>
      <c r="BS695" s="612" t="s">
        <v>36</v>
      </c>
    </row>
    <row r="696" spans="1:71" ht="15" customHeight="1" x14ac:dyDescent="0.3">
      <c r="A696" s="644"/>
      <c r="B696" s="646"/>
      <c r="C696" s="646"/>
      <c r="D696" s="646"/>
      <c r="E696" s="636"/>
      <c r="F696" s="648"/>
      <c r="G696" s="640"/>
      <c r="H696" s="642"/>
      <c r="I696" s="640"/>
      <c r="J696" s="642"/>
      <c r="K696" s="640"/>
      <c r="L696" s="642"/>
      <c r="M696" s="640"/>
      <c r="N696" s="642"/>
      <c r="O696" s="640"/>
      <c r="P696" s="642"/>
      <c r="Q696" s="640"/>
      <c r="R696" s="642"/>
      <c r="S696" s="640"/>
      <c r="T696" s="642"/>
      <c r="U696" s="640"/>
      <c r="V696" s="642"/>
      <c r="W696" s="640"/>
      <c r="X696" s="642"/>
      <c r="Y696" s="640"/>
      <c r="Z696" s="642"/>
      <c r="AA696" s="640"/>
      <c r="AB696" s="642"/>
      <c r="AC696" s="640"/>
      <c r="AD696" s="642"/>
      <c r="AE696" s="640"/>
      <c r="AF696" s="642"/>
      <c r="AG696" s="640"/>
      <c r="AH696" s="642"/>
      <c r="AI696" s="640"/>
      <c r="AJ696" s="642"/>
      <c r="AK696" s="640"/>
      <c r="AL696" s="642"/>
      <c r="AM696" s="640"/>
      <c r="AN696" s="642"/>
      <c r="AO696" s="640"/>
      <c r="AP696" s="642"/>
      <c r="AQ696" s="634"/>
      <c r="AR696" s="636"/>
      <c r="AS696" s="638"/>
      <c r="AT696" s="634"/>
      <c r="AU696" s="636"/>
      <c r="AV696" s="638"/>
      <c r="AW696" s="634"/>
      <c r="AX696" s="636"/>
      <c r="AY696" s="638"/>
      <c r="AZ696" s="634"/>
      <c r="BA696" s="636"/>
      <c r="BB696" s="638"/>
      <c r="BC696" s="634"/>
      <c r="BD696" s="636"/>
      <c r="BE696" s="638"/>
      <c r="BF696" s="634"/>
      <c r="BG696" s="636"/>
      <c r="BH696" s="638"/>
      <c r="BI696" s="634"/>
      <c r="BJ696" s="636"/>
      <c r="BK696" s="638"/>
      <c r="BL696" s="634"/>
      <c r="BM696" s="636"/>
      <c r="BN696" s="638"/>
      <c r="BO696" s="634"/>
      <c r="BP696" s="636"/>
      <c r="BQ696" s="638"/>
      <c r="BR696" s="611"/>
      <c r="BS696" s="613"/>
    </row>
    <row r="697" spans="1:71" ht="15" customHeight="1" x14ac:dyDescent="0.3">
      <c r="A697" s="614" t="s">
        <v>399</v>
      </c>
      <c r="B697" s="617">
        <v>2624</v>
      </c>
      <c r="C697" s="620"/>
      <c r="D697" s="623" t="s">
        <v>400</v>
      </c>
      <c r="E697" s="626" t="s">
        <v>386</v>
      </c>
      <c r="F697" s="241" t="s">
        <v>41</v>
      </c>
      <c r="G697" s="208"/>
      <c r="H697" s="209" t="str">
        <f t="shared" ref="H697:H708" si="1323">IF(G697&gt;0,G697,"")</f>
        <v/>
      </c>
      <c r="I697" s="208"/>
      <c r="J697" s="209" t="str">
        <f t="shared" ref="J697:J708" si="1324">IF(I697&gt;0,I697,"")</f>
        <v/>
      </c>
      <c r="K697" s="208"/>
      <c r="L697" s="209" t="str">
        <f t="shared" ref="L697:L708" si="1325">IF(K697&gt;0,K697,"")</f>
        <v/>
      </c>
      <c r="M697" s="208"/>
      <c r="N697" s="209" t="str">
        <f t="shared" ref="N697:N708" si="1326">IF(M697&gt;0,M697,"")</f>
        <v/>
      </c>
      <c r="O697" s="208"/>
      <c r="P697" s="209" t="str">
        <f t="shared" ref="P697:P708" si="1327">IF(O697&gt;0,O697,"")</f>
        <v/>
      </c>
      <c r="Q697" s="208"/>
      <c r="R697" s="209" t="str">
        <f t="shared" ref="R697:R708" si="1328">IF(Q697&gt;0,Q697,"")</f>
        <v/>
      </c>
      <c r="S697" s="208"/>
      <c r="T697" s="209" t="str">
        <f t="shared" ref="T697:T708" si="1329">IF(S697&gt;0,S697,"")</f>
        <v/>
      </c>
      <c r="U697" s="208"/>
      <c r="V697" s="209" t="str">
        <f t="shared" ref="V697:V708" si="1330">IF(U697&gt;0,U697,"")</f>
        <v/>
      </c>
      <c r="W697" s="208"/>
      <c r="X697" s="209" t="str">
        <f t="shared" ref="X697:X708" si="1331">IF(W697&gt;0,W697,"")</f>
        <v/>
      </c>
      <c r="Y697" s="208"/>
      <c r="Z697" s="209" t="str">
        <f t="shared" ref="Z697:Z708" si="1332">IF(Y697&gt;0,Y697,"")</f>
        <v/>
      </c>
      <c r="AA697" s="208"/>
      <c r="AB697" s="209" t="str">
        <f t="shared" ref="AB697:AB708" si="1333">IF(AA697&gt;0,AA697,"")</f>
        <v/>
      </c>
      <c r="AC697" s="208"/>
      <c r="AD697" s="209" t="str">
        <f t="shared" ref="AD697:AD708" si="1334">IF(AC697&gt;0,AC697,"")</f>
        <v/>
      </c>
      <c r="AE697" s="208"/>
      <c r="AF697" s="209" t="str">
        <f t="shared" ref="AF697:AF708" si="1335">IF(AE697&gt;0,AE697,"")</f>
        <v/>
      </c>
      <c r="AG697" s="208"/>
      <c r="AH697" s="209" t="str">
        <f t="shared" ref="AH697:AH708" si="1336">IF(AG697&gt;0,AG697,"")</f>
        <v/>
      </c>
      <c r="AI697" s="208"/>
      <c r="AJ697" s="209" t="str">
        <f t="shared" ref="AJ697:AJ708" si="1337">IF(AI697&gt;0,AI697,"")</f>
        <v/>
      </c>
      <c r="AK697" s="208"/>
      <c r="AL697" s="209" t="str">
        <f t="shared" ref="AL697:AL708" si="1338">IF(AK697&gt;0,AK697,"")</f>
        <v/>
      </c>
      <c r="AM697" s="208"/>
      <c r="AN697" s="209" t="str">
        <f t="shared" ref="AN697:AN708" si="1339">IF(AM697&gt;0,AM697,"")</f>
        <v/>
      </c>
      <c r="AO697" s="208"/>
      <c r="AP697" s="209" t="str">
        <f t="shared" ref="AP697:AP708" si="1340">IF(AO697&gt;0,AO697,"")</f>
        <v/>
      </c>
      <c r="AQ697" s="229"/>
      <c r="AR697" s="225">
        <f t="shared" ref="AR697:AR708" si="1341">AQ697-AS697</f>
        <v>0</v>
      </c>
      <c r="AS697" s="226"/>
      <c r="AT697" s="229"/>
      <c r="AU697" s="225">
        <f t="shared" ref="AU697:AU708" si="1342">AT697-AV697</f>
        <v>0</v>
      </c>
      <c r="AV697" s="226"/>
      <c r="AW697" s="229"/>
      <c r="AX697" s="225">
        <f t="shared" ref="AX697:AX708" si="1343">AW697-AY697</f>
        <v>0</v>
      </c>
      <c r="AY697" s="226"/>
      <c r="AZ697" s="229"/>
      <c r="BA697" s="225">
        <f t="shared" ref="BA697:BA708" si="1344">AZ697-BB697</f>
        <v>0</v>
      </c>
      <c r="BB697" s="226"/>
      <c r="BC697" s="229"/>
      <c r="BD697" s="225">
        <f t="shared" ref="BD697:BD708" si="1345">BC697-BE697</f>
        <v>0</v>
      </c>
      <c r="BE697" s="226"/>
      <c r="BF697" s="229"/>
      <c r="BG697" s="225">
        <f t="shared" ref="BG697:BG708" si="1346">BF697-BH697</f>
        <v>0</v>
      </c>
      <c r="BH697" s="226"/>
      <c r="BI697" s="229"/>
      <c r="BJ697" s="225">
        <f t="shared" ref="BJ697:BJ708" si="1347">BI697-BK697</f>
        <v>0</v>
      </c>
      <c r="BK697" s="226"/>
      <c r="BL697" s="229"/>
      <c r="BM697" s="225">
        <f t="shared" ref="BM697:BM708" si="1348">BL697-BN697</f>
        <v>0</v>
      </c>
      <c r="BN697" s="226"/>
      <c r="BO697" s="229"/>
      <c r="BP697" s="225">
        <f t="shared" ref="BP697:BP708" si="1349">BO697-BQ697</f>
        <v>0</v>
      </c>
      <c r="BQ697" s="226"/>
      <c r="BR697" s="249"/>
      <c r="BS697" s="213" t="s">
        <v>42</v>
      </c>
    </row>
    <row r="698" spans="1:71" x14ac:dyDescent="0.3">
      <c r="A698" s="615"/>
      <c r="B698" s="618"/>
      <c r="C698" s="621"/>
      <c r="D698" s="624"/>
      <c r="E698" s="627"/>
      <c r="F698" s="242" t="s">
        <v>53</v>
      </c>
      <c r="G698" s="208"/>
      <c r="H698" s="214" t="str">
        <f t="shared" si="1323"/>
        <v/>
      </c>
      <c r="I698" s="208"/>
      <c r="J698" s="214" t="str">
        <f t="shared" si="1324"/>
        <v/>
      </c>
      <c r="K698" s="208"/>
      <c r="L698" s="214" t="str">
        <f t="shared" si="1325"/>
        <v/>
      </c>
      <c r="M698" s="208"/>
      <c r="N698" s="214" t="str">
        <f t="shared" si="1326"/>
        <v/>
      </c>
      <c r="O698" s="208"/>
      <c r="P698" s="214" t="str">
        <f t="shared" si="1327"/>
        <v/>
      </c>
      <c r="Q698" s="208"/>
      <c r="R698" s="214" t="str">
        <f t="shared" si="1328"/>
        <v/>
      </c>
      <c r="S698" s="208"/>
      <c r="T698" s="214" t="str">
        <f t="shared" si="1329"/>
        <v/>
      </c>
      <c r="U698" s="208"/>
      <c r="V698" s="214" t="str">
        <f t="shared" si="1330"/>
        <v/>
      </c>
      <c r="W698" s="208"/>
      <c r="X698" s="214" t="str">
        <f t="shared" si="1331"/>
        <v/>
      </c>
      <c r="Y698" s="208"/>
      <c r="Z698" s="214" t="str">
        <f t="shared" si="1332"/>
        <v/>
      </c>
      <c r="AA698" s="208"/>
      <c r="AB698" s="214" t="str">
        <f t="shared" si="1333"/>
        <v/>
      </c>
      <c r="AC698" s="208"/>
      <c r="AD698" s="214" t="str">
        <f t="shared" si="1334"/>
        <v/>
      </c>
      <c r="AE698" s="208"/>
      <c r="AF698" s="214" t="str">
        <f t="shared" si="1335"/>
        <v/>
      </c>
      <c r="AG698" s="208"/>
      <c r="AH698" s="214" t="str">
        <f t="shared" si="1336"/>
        <v/>
      </c>
      <c r="AI698" s="208"/>
      <c r="AJ698" s="214" t="str">
        <f t="shared" si="1337"/>
        <v/>
      </c>
      <c r="AK698" s="208"/>
      <c r="AL698" s="214" t="str">
        <f t="shared" si="1338"/>
        <v/>
      </c>
      <c r="AM698" s="208"/>
      <c r="AN698" s="214" t="str">
        <f t="shared" si="1339"/>
        <v/>
      </c>
      <c r="AO698" s="208"/>
      <c r="AP698" s="214" t="str">
        <f t="shared" si="1340"/>
        <v/>
      </c>
      <c r="AQ698" s="229"/>
      <c r="AR698" s="227">
        <f t="shared" si="1341"/>
        <v>0</v>
      </c>
      <c r="AS698" s="228"/>
      <c r="AT698" s="229"/>
      <c r="AU698" s="227">
        <f t="shared" si="1342"/>
        <v>0</v>
      </c>
      <c r="AV698" s="228"/>
      <c r="AW698" s="229"/>
      <c r="AX698" s="227">
        <f t="shared" si="1343"/>
        <v>0</v>
      </c>
      <c r="AY698" s="228"/>
      <c r="AZ698" s="229"/>
      <c r="BA698" s="227">
        <f t="shared" si="1344"/>
        <v>0</v>
      </c>
      <c r="BB698" s="228"/>
      <c r="BC698" s="229"/>
      <c r="BD698" s="227">
        <f t="shared" si="1345"/>
        <v>0</v>
      </c>
      <c r="BE698" s="228"/>
      <c r="BF698" s="229"/>
      <c r="BG698" s="227">
        <f t="shared" si="1346"/>
        <v>0</v>
      </c>
      <c r="BH698" s="228"/>
      <c r="BI698" s="229"/>
      <c r="BJ698" s="227">
        <f t="shared" si="1347"/>
        <v>0</v>
      </c>
      <c r="BK698" s="228"/>
      <c r="BL698" s="229"/>
      <c r="BM698" s="227">
        <f t="shared" si="1348"/>
        <v>0</v>
      </c>
      <c r="BN698" s="228"/>
      <c r="BO698" s="229"/>
      <c r="BP698" s="227">
        <f t="shared" si="1349"/>
        <v>0</v>
      </c>
      <c r="BQ698" s="228"/>
      <c r="BR698" s="249"/>
      <c r="BS698" s="629">
        <f>SUM(AQ697:AQ708,AT697:AT708,AW697:AW708,AZ697:AZ708,BC697:BC708,BR697:BR708)+SUM(AO697:AO708,AM697:AM708,AK697:AK708,AI697:AI708,AG697:AG708,AE697:AE708,AC697:AC708,AA697:AA708,Y697:Y708,W697:W708,U697:U708,S697:S708,Q695,Q697:Q708,O697:O708,M697:M708,K697:K708,I697:I708,G697:G708,Q695)</f>
        <v>342396</v>
      </c>
    </row>
    <row r="699" spans="1:71" x14ac:dyDescent="0.3">
      <c r="A699" s="615"/>
      <c r="B699" s="618"/>
      <c r="C699" s="621"/>
      <c r="D699" s="624"/>
      <c r="E699" s="627"/>
      <c r="F699" s="242" t="s">
        <v>54</v>
      </c>
      <c r="G699" s="208"/>
      <c r="H699" s="214" t="str">
        <f t="shared" si="1323"/>
        <v/>
      </c>
      <c r="I699" s="208"/>
      <c r="J699" s="214" t="str">
        <f t="shared" si="1324"/>
        <v/>
      </c>
      <c r="K699" s="208"/>
      <c r="L699" s="214" t="str">
        <f t="shared" si="1325"/>
        <v/>
      </c>
      <c r="M699" s="208"/>
      <c r="N699" s="214" t="str">
        <f t="shared" si="1326"/>
        <v/>
      </c>
      <c r="O699" s="208"/>
      <c r="P699" s="214" t="str">
        <f t="shared" si="1327"/>
        <v/>
      </c>
      <c r="Q699" s="208"/>
      <c r="R699" s="214" t="str">
        <f t="shared" si="1328"/>
        <v/>
      </c>
      <c r="S699" s="208"/>
      <c r="T699" s="214" t="str">
        <f t="shared" si="1329"/>
        <v/>
      </c>
      <c r="U699" s="208"/>
      <c r="V699" s="214" t="str">
        <f t="shared" si="1330"/>
        <v/>
      </c>
      <c r="W699" s="208"/>
      <c r="X699" s="214" t="str">
        <f t="shared" si="1331"/>
        <v/>
      </c>
      <c r="Y699" s="208"/>
      <c r="Z699" s="214" t="str">
        <f t="shared" si="1332"/>
        <v/>
      </c>
      <c r="AA699" s="208"/>
      <c r="AB699" s="214" t="str">
        <f t="shared" si="1333"/>
        <v/>
      </c>
      <c r="AC699" s="208"/>
      <c r="AD699" s="214" t="str">
        <f t="shared" si="1334"/>
        <v/>
      </c>
      <c r="AE699" s="208"/>
      <c r="AF699" s="214" t="str">
        <f t="shared" si="1335"/>
        <v/>
      </c>
      <c r="AG699" s="208"/>
      <c r="AH699" s="214" t="str">
        <f t="shared" si="1336"/>
        <v/>
      </c>
      <c r="AI699" s="208"/>
      <c r="AJ699" s="214" t="str">
        <f t="shared" si="1337"/>
        <v/>
      </c>
      <c r="AK699" s="208"/>
      <c r="AL699" s="214" t="str">
        <f t="shared" si="1338"/>
        <v/>
      </c>
      <c r="AM699" s="208"/>
      <c r="AN699" s="214" t="str">
        <f t="shared" si="1339"/>
        <v/>
      </c>
      <c r="AO699" s="208"/>
      <c r="AP699" s="214" t="str">
        <f t="shared" si="1340"/>
        <v/>
      </c>
      <c r="AQ699" s="229"/>
      <c r="AR699" s="227">
        <f t="shared" si="1341"/>
        <v>0</v>
      </c>
      <c r="AS699" s="228"/>
      <c r="AT699" s="229"/>
      <c r="AU699" s="227">
        <f t="shared" si="1342"/>
        <v>0</v>
      </c>
      <c r="AV699" s="228"/>
      <c r="AW699" s="229"/>
      <c r="AX699" s="227">
        <f t="shared" si="1343"/>
        <v>0</v>
      </c>
      <c r="AY699" s="228"/>
      <c r="AZ699" s="229"/>
      <c r="BA699" s="227">
        <f t="shared" si="1344"/>
        <v>0</v>
      </c>
      <c r="BB699" s="228"/>
      <c r="BC699" s="229"/>
      <c r="BD699" s="227">
        <f t="shared" si="1345"/>
        <v>0</v>
      </c>
      <c r="BE699" s="228"/>
      <c r="BF699" s="229"/>
      <c r="BG699" s="227">
        <f t="shared" si="1346"/>
        <v>0</v>
      </c>
      <c r="BH699" s="228"/>
      <c r="BI699" s="229"/>
      <c r="BJ699" s="227">
        <f t="shared" si="1347"/>
        <v>0</v>
      </c>
      <c r="BK699" s="228"/>
      <c r="BL699" s="229"/>
      <c r="BM699" s="227">
        <f t="shared" si="1348"/>
        <v>0</v>
      </c>
      <c r="BN699" s="228"/>
      <c r="BO699" s="229"/>
      <c r="BP699" s="227">
        <f t="shared" si="1349"/>
        <v>0</v>
      </c>
      <c r="BQ699" s="228"/>
      <c r="BR699" s="249"/>
      <c r="BS699" s="629"/>
    </row>
    <row r="700" spans="1:71" x14ac:dyDescent="0.3">
      <c r="A700" s="615"/>
      <c r="B700" s="618"/>
      <c r="C700" s="621"/>
      <c r="D700" s="624"/>
      <c r="E700" s="627"/>
      <c r="F700" s="242" t="s">
        <v>55</v>
      </c>
      <c r="G700" s="208"/>
      <c r="H700" s="217" t="str">
        <f t="shared" si="1323"/>
        <v/>
      </c>
      <c r="I700" s="208"/>
      <c r="J700" s="217" t="str">
        <f t="shared" si="1324"/>
        <v/>
      </c>
      <c r="K700" s="208"/>
      <c r="L700" s="217" t="str">
        <f t="shared" si="1325"/>
        <v/>
      </c>
      <c r="M700" s="208"/>
      <c r="N700" s="217" t="str">
        <f t="shared" si="1326"/>
        <v/>
      </c>
      <c r="O700" s="208"/>
      <c r="P700" s="217" t="str">
        <f t="shared" si="1327"/>
        <v/>
      </c>
      <c r="Q700" s="208"/>
      <c r="R700" s="217" t="str">
        <f t="shared" si="1328"/>
        <v/>
      </c>
      <c r="S700" s="208"/>
      <c r="T700" s="217" t="str">
        <f t="shared" si="1329"/>
        <v/>
      </c>
      <c r="U700" s="208"/>
      <c r="V700" s="217" t="str">
        <f t="shared" si="1330"/>
        <v/>
      </c>
      <c r="W700" s="208"/>
      <c r="X700" s="217" t="str">
        <f t="shared" si="1331"/>
        <v/>
      </c>
      <c r="Y700" s="208"/>
      <c r="Z700" s="217" t="str">
        <f t="shared" si="1332"/>
        <v/>
      </c>
      <c r="AA700" s="208"/>
      <c r="AB700" s="217" t="str">
        <f t="shared" si="1333"/>
        <v/>
      </c>
      <c r="AC700" s="208"/>
      <c r="AD700" s="217" t="str">
        <f t="shared" si="1334"/>
        <v/>
      </c>
      <c r="AE700" s="208"/>
      <c r="AF700" s="217" t="str">
        <f t="shared" si="1335"/>
        <v/>
      </c>
      <c r="AG700" s="208"/>
      <c r="AH700" s="217" t="str">
        <f t="shared" si="1336"/>
        <v/>
      </c>
      <c r="AI700" s="208"/>
      <c r="AJ700" s="217" t="str">
        <f t="shared" si="1337"/>
        <v/>
      </c>
      <c r="AK700" s="208"/>
      <c r="AL700" s="217" t="str">
        <f t="shared" si="1338"/>
        <v/>
      </c>
      <c r="AM700" s="208"/>
      <c r="AN700" s="217" t="str">
        <f t="shared" si="1339"/>
        <v/>
      </c>
      <c r="AO700" s="208"/>
      <c r="AP700" s="217" t="str">
        <f t="shared" si="1340"/>
        <v/>
      </c>
      <c r="AQ700" s="229"/>
      <c r="AR700" s="227">
        <f t="shared" si="1341"/>
        <v>0</v>
      </c>
      <c r="AS700" s="228"/>
      <c r="AT700" s="229"/>
      <c r="AU700" s="227">
        <f t="shared" si="1342"/>
        <v>0</v>
      </c>
      <c r="AV700" s="228"/>
      <c r="AW700" s="229"/>
      <c r="AX700" s="227">
        <f t="shared" si="1343"/>
        <v>0</v>
      </c>
      <c r="AY700" s="228"/>
      <c r="AZ700" s="229">
        <v>308370</v>
      </c>
      <c r="BA700" s="227">
        <f t="shared" si="1344"/>
        <v>308370</v>
      </c>
      <c r="BB700" s="228"/>
      <c r="BC700" s="229"/>
      <c r="BD700" s="227">
        <f t="shared" si="1345"/>
        <v>0</v>
      </c>
      <c r="BE700" s="228"/>
      <c r="BF700" s="229"/>
      <c r="BG700" s="227">
        <f t="shared" si="1346"/>
        <v>0</v>
      </c>
      <c r="BH700" s="228"/>
      <c r="BI700" s="229"/>
      <c r="BJ700" s="227">
        <f t="shared" si="1347"/>
        <v>0</v>
      </c>
      <c r="BK700" s="228"/>
      <c r="BL700" s="229"/>
      <c r="BM700" s="227">
        <f t="shared" si="1348"/>
        <v>0</v>
      </c>
      <c r="BN700" s="228"/>
      <c r="BO700" s="229"/>
      <c r="BP700" s="227">
        <f t="shared" si="1349"/>
        <v>0</v>
      </c>
      <c r="BQ700" s="228"/>
      <c r="BR700" s="249"/>
      <c r="BS700" s="218" t="s">
        <v>43</v>
      </c>
    </row>
    <row r="701" spans="1:71" x14ac:dyDescent="0.3">
      <c r="A701" s="615"/>
      <c r="B701" s="618"/>
      <c r="C701" s="621"/>
      <c r="D701" s="624"/>
      <c r="E701" s="627"/>
      <c r="F701" s="242" t="s">
        <v>56</v>
      </c>
      <c r="G701" s="208"/>
      <c r="H701" s="217" t="str">
        <f t="shared" si="1323"/>
        <v/>
      </c>
      <c r="I701" s="208"/>
      <c r="J701" s="217" t="str">
        <f t="shared" si="1324"/>
        <v/>
      </c>
      <c r="K701" s="208"/>
      <c r="L701" s="217" t="str">
        <f t="shared" si="1325"/>
        <v/>
      </c>
      <c r="M701" s="208"/>
      <c r="N701" s="217" t="str">
        <f t="shared" si="1326"/>
        <v/>
      </c>
      <c r="O701" s="208"/>
      <c r="P701" s="217" t="str">
        <f t="shared" si="1327"/>
        <v/>
      </c>
      <c r="Q701" s="208"/>
      <c r="R701" s="217" t="str">
        <f t="shared" si="1328"/>
        <v/>
      </c>
      <c r="S701" s="208"/>
      <c r="T701" s="217" t="str">
        <f t="shared" si="1329"/>
        <v/>
      </c>
      <c r="U701" s="208"/>
      <c r="V701" s="217" t="str">
        <f t="shared" si="1330"/>
        <v/>
      </c>
      <c r="W701" s="208"/>
      <c r="X701" s="217" t="str">
        <f t="shared" si="1331"/>
        <v/>
      </c>
      <c r="Y701" s="208"/>
      <c r="Z701" s="217" t="str">
        <f t="shared" si="1332"/>
        <v/>
      </c>
      <c r="AA701" s="208"/>
      <c r="AB701" s="217" t="str">
        <f t="shared" si="1333"/>
        <v/>
      </c>
      <c r="AC701" s="208"/>
      <c r="AD701" s="217" t="str">
        <f t="shared" si="1334"/>
        <v/>
      </c>
      <c r="AE701" s="208"/>
      <c r="AF701" s="217" t="str">
        <f t="shared" si="1335"/>
        <v/>
      </c>
      <c r="AG701" s="208"/>
      <c r="AH701" s="217" t="str">
        <f t="shared" si="1336"/>
        <v/>
      </c>
      <c r="AI701" s="208"/>
      <c r="AJ701" s="217" t="str">
        <f t="shared" si="1337"/>
        <v/>
      </c>
      <c r="AK701" s="208"/>
      <c r="AL701" s="217" t="str">
        <f t="shared" si="1338"/>
        <v/>
      </c>
      <c r="AM701" s="208"/>
      <c r="AN701" s="217" t="str">
        <f t="shared" si="1339"/>
        <v/>
      </c>
      <c r="AO701" s="208"/>
      <c r="AP701" s="217" t="str">
        <f t="shared" si="1340"/>
        <v/>
      </c>
      <c r="AQ701" s="229"/>
      <c r="AR701" s="227">
        <f t="shared" si="1341"/>
        <v>0</v>
      </c>
      <c r="AS701" s="228"/>
      <c r="AT701" s="229"/>
      <c r="AU701" s="227">
        <f t="shared" si="1342"/>
        <v>0</v>
      </c>
      <c r="AV701" s="228"/>
      <c r="AW701" s="229"/>
      <c r="AX701" s="227">
        <f t="shared" si="1343"/>
        <v>0</v>
      </c>
      <c r="AY701" s="228"/>
      <c r="AZ701" s="229"/>
      <c r="BA701" s="227">
        <f t="shared" si="1344"/>
        <v>0</v>
      </c>
      <c r="BB701" s="228"/>
      <c r="BC701" s="229">
        <v>34026</v>
      </c>
      <c r="BD701" s="227">
        <f t="shared" si="1345"/>
        <v>34026</v>
      </c>
      <c r="BE701" s="228"/>
      <c r="BF701" s="229"/>
      <c r="BG701" s="227">
        <f t="shared" si="1346"/>
        <v>0</v>
      </c>
      <c r="BH701" s="228"/>
      <c r="BI701" s="229"/>
      <c r="BJ701" s="227">
        <f t="shared" si="1347"/>
        <v>0</v>
      </c>
      <c r="BK701" s="228"/>
      <c r="BL701" s="229"/>
      <c r="BM701" s="227">
        <f t="shared" si="1348"/>
        <v>0</v>
      </c>
      <c r="BN701" s="228"/>
      <c r="BO701" s="229"/>
      <c r="BP701" s="227">
        <f t="shared" si="1349"/>
        <v>0</v>
      </c>
      <c r="BQ701" s="228"/>
      <c r="BR701" s="249"/>
      <c r="BS701" s="629">
        <f>SUM(AR697:AR708,AU697:AU708,AX697:AX708,BA697:BA708,BD697:BD708)</f>
        <v>342396</v>
      </c>
    </row>
    <row r="702" spans="1:71" x14ac:dyDescent="0.3">
      <c r="A702" s="615"/>
      <c r="B702" s="618"/>
      <c r="C702" s="621"/>
      <c r="D702" s="624"/>
      <c r="E702" s="627"/>
      <c r="F702" s="242" t="s">
        <v>57</v>
      </c>
      <c r="G702" s="208"/>
      <c r="H702" s="214" t="str">
        <f t="shared" si="1323"/>
        <v/>
      </c>
      <c r="I702" s="208"/>
      <c r="J702" s="214" t="str">
        <f t="shared" si="1324"/>
        <v/>
      </c>
      <c r="K702" s="208"/>
      <c r="L702" s="214" t="str">
        <f t="shared" si="1325"/>
        <v/>
      </c>
      <c r="M702" s="208"/>
      <c r="N702" s="214" t="str">
        <f t="shared" si="1326"/>
        <v/>
      </c>
      <c r="O702" s="208"/>
      <c r="P702" s="214" t="str">
        <f t="shared" si="1327"/>
        <v/>
      </c>
      <c r="Q702" s="208"/>
      <c r="R702" s="214" t="str">
        <f t="shared" si="1328"/>
        <v/>
      </c>
      <c r="S702" s="208"/>
      <c r="T702" s="214" t="str">
        <f t="shared" si="1329"/>
        <v/>
      </c>
      <c r="U702" s="208"/>
      <c r="V702" s="214" t="str">
        <f t="shared" si="1330"/>
        <v/>
      </c>
      <c r="W702" s="208"/>
      <c r="X702" s="214" t="str">
        <f t="shared" si="1331"/>
        <v/>
      </c>
      <c r="Y702" s="208"/>
      <c r="Z702" s="214" t="str">
        <f t="shared" si="1332"/>
        <v/>
      </c>
      <c r="AA702" s="208"/>
      <c r="AB702" s="214" t="str">
        <f t="shared" si="1333"/>
        <v/>
      </c>
      <c r="AC702" s="208"/>
      <c r="AD702" s="214" t="str">
        <f t="shared" si="1334"/>
        <v/>
      </c>
      <c r="AE702" s="208"/>
      <c r="AF702" s="214" t="str">
        <f t="shared" si="1335"/>
        <v/>
      </c>
      <c r="AG702" s="208"/>
      <c r="AH702" s="214" t="str">
        <f t="shared" si="1336"/>
        <v/>
      </c>
      <c r="AI702" s="208"/>
      <c r="AJ702" s="214" t="str">
        <f t="shared" si="1337"/>
        <v/>
      </c>
      <c r="AK702" s="208"/>
      <c r="AL702" s="214" t="str">
        <f t="shared" si="1338"/>
        <v/>
      </c>
      <c r="AM702" s="208"/>
      <c r="AN702" s="214" t="str">
        <f t="shared" si="1339"/>
        <v/>
      </c>
      <c r="AO702" s="208"/>
      <c r="AP702" s="214" t="str">
        <f t="shared" si="1340"/>
        <v/>
      </c>
      <c r="AQ702" s="229"/>
      <c r="AR702" s="227">
        <f t="shared" si="1341"/>
        <v>0</v>
      </c>
      <c r="AS702" s="228"/>
      <c r="AT702" s="229"/>
      <c r="AU702" s="227">
        <f t="shared" si="1342"/>
        <v>0</v>
      </c>
      <c r="AV702" s="228"/>
      <c r="AW702" s="229"/>
      <c r="AX702" s="227">
        <f t="shared" si="1343"/>
        <v>0</v>
      </c>
      <c r="AY702" s="228"/>
      <c r="AZ702" s="229"/>
      <c r="BA702" s="227">
        <f t="shared" si="1344"/>
        <v>0</v>
      </c>
      <c r="BB702" s="228"/>
      <c r="BC702" s="229"/>
      <c r="BD702" s="227">
        <f t="shared" si="1345"/>
        <v>0</v>
      </c>
      <c r="BE702" s="228"/>
      <c r="BF702" s="229"/>
      <c r="BG702" s="227">
        <f t="shared" si="1346"/>
        <v>0</v>
      </c>
      <c r="BH702" s="228"/>
      <c r="BI702" s="229"/>
      <c r="BJ702" s="227">
        <f t="shared" si="1347"/>
        <v>0</v>
      </c>
      <c r="BK702" s="228"/>
      <c r="BL702" s="229"/>
      <c r="BM702" s="227">
        <f t="shared" si="1348"/>
        <v>0</v>
      </c>
      <c r="BN702" s="228"/>
      <c r="BO702" s="229">
        <v>1600000</v>
      </c>
      <c r="BP702" s="227">
        <f t="shared" si="1349"/>
        <v>1600000</v>
      </c>
      <c r="BQ702" s="228"/>
      <c r="BR702" s="249"/>
      <c r="BS702" s="630"/>
    </row>
    <row r="703" spans="1:71" x14ac:dyDescent="0.3">
      <c r="A703" s="615"/>
      <c r="B703" s="618"/>
      <c r="C703" s="621"/>
      <c r="D703" s="624"/>
      <c r="E703" s="627"/>
      <c r="F703" s="242" t="s">
        <v>58</v>
      </c>
      <c r="G703" s="208"/>
      <c r="H703" s="214" t="str">
        <f t="shared" si="1323"/>
        <v/>
      </c>
      <c r="I703" s="208"/>
      <c r="J703" s="214" t="str">
        <f t="shared" si="1324"/>
        <v/>
      </c>
      <c r="K703" s="208"/>
      <c r="L703" s="214" t="str">
        <f t="shared" si="1325"/>
        <v/>
      </c>
      <c r="M703" s="208"/>
      <c r="N703" s="214" t="str">
        <f t="shared" si="1326"/>
        <v/>
      </c>
      <c r="O703" s="208"/>
      <c r="P703" s="214" t="str">
        <f t="shared" si="1327"/>
        <v/>
      </c>
      <c r="Q703" s="208"/>
      <c r="R703" s="214" t="str">
        <f t="shared" si="1328"/>
        <v/>
      </c>
      <c r="S703" s="208"/>
      <c r="T703" s="214" t="str">
        <f t="shared" si="1329"/>
        <v/>
      </c>
      <c r="U703" s="208"/>
      <c r="V703" s="214" t="str">
        <f t="shared" si="1330"/>
        <v/>
      </c>
      <c r="W703" s="208"/>
      <c r="X703" s="214" t="str">
        <f t="shared" si="1331"/>
        <v/>
      </c>
      <c r="Y703" s="208"/>
      <c r="Z703" s="214" t="str">
        <f t="shared" si="1332"/>
        <v/>
      </c>
      <c r="AA703" s="208"/>
      <c r="AB703" s="214" t="str">
        <f t="shared" si="1333"/>
        <v/>
      </c>
      <c r="AC703" s="208"/>
      <c r="AD703" s="214" t="str">
        <f t="shared" si="1334"/>
        <v/>
      </c>
      <c r="AE703" s="208"/>
      <c r="AF703" s="214" t="str">
        <f t="shared" si="1335"/>
        <v/>
      </c>
      <c r="AG703" s="208"/>
      <c r="AH703" s="214" t="str">
        <f t="shared" si="1336"/>
        <v/>
      </c>
      <c r="AI703" s="208"/>
      <c r="AJ703" s="214" t="str">
        <f t="shared" si="1337"/>
        <v/>
      </c>
      <c r="AK703" s="208"/>
      <c r="AL703" s="214" t="str">
        <f t="shared" si="1338"/>
        <v/>
      </c>
      <c r="AM703" s="208"/>
      <c r="AN703" s="214" t="str">
        <f t="shared" si="1339"/>
        <v/>
      </c>
      <c r="AO703" s="208"/>
      <c r="AP703" s="214" t="str">
        <f t="shared" si="1340"/>
        <v/>
      </c>
      <c r="AQ703" s="229"/>
      <c r="AR703" s="227">
        <f t="shared" si="1341"/>
        <v>0</v>
      </c>
      <c r="AS703" s="228"/>
      <c r="AT703" s="229"/>
      <c r="AU703" s="227">
        <f t="shared" si="1342"/>
        <v>0</v>
      </c>
      <c r="AV703" s="228"/>
      <c r="AW703" s="229"/>
      <c r="AX703" s="227">
        <f t="shared" si="1343"/>
        <v>0</v>
      </c>
      <c r="AY703" s="228"/>
      <c r="AZ703" s="229"/>
      <c r="BA703" s="227">
        <f t="shared" si="1344"/>
        <v>0</v>
      </c>
      <c r="BB703" s="228"/>
      <c r="BC703" s="229"/>
      <c r="BD703" s="227">
        <f t="shared" si="1345"/>
        <v>0</v>
      </c>
      <c r="BE703" s="228"/>
      <c r="BF703" s="229"/>
      <c r="BG703" s="227">
        <f t="shared" si="1346"/>
        <v>0</v>
      </c>
      <c r="BH703" s="228"/>
      <c r="BI703" s="229"/>
      <c r="BJ703" s="227">
        <f t="shared" si="1347"/>
        <v>0</v>
      </c>
      <c r="BK703" s="228"/>
      <c r="BL703" s="229"/>
      <c r="BM703" s="227">
        <f t="shared" si="1348"/>
        <v>0</v>
      </c>
      <c r="BN703" s="228"/>
      <c r="BO703" s="229"/>
      <c r="BP703" s="227">
        <f t="shared" si="1349"/>
        <v>0</v>
      </c>
      <c r="BQ703" s="228"/>
      <c r="BR703" s="249"/>
      <c r="BS703" s="218" t="s">
        <v>44</v>
      </c>
    </row>
    <row r="704" spans="1:71" x14ac:dyDescent="0.3">
      <c r="A704" s="615"/>
      <c r="B704" s="618"/>
      <c r="C704" s="621"/>
      <c r="D704" s="624"/>
      <c r="E704" s="627"/>
      <c r="F704" s="242" t="s">
        <v>59</v>
      </c>
      <c r="G704" s="208"/>
      <c r="H704" s="214" t="str">
        <f t="shared" si="1323"/>
        <v/>
      </c>
      <c r="I704" s="208"/>
      <c r="J704" s="214" t="str">
        <f t="shared" si="1324"/>
        <v/>
      </c>
      <c r="K704" s="208"/>
      <c r="L704" s="214" t="str">
        <f t="shared" si="1325"/>
        <v/>
      </c>
      <c r="M704" s="208"/>
      <c r="N704" s="214" t="str">
        <f t="shared" si="1326"/>
        <v/>
      </c>
      <c r="O704" s="208"/>
      <c r="P704" s="214" t="str">
        <f t="shared" si="1327"/>
        <v/>
      </c>
      <c r="Q704" s="208"/>
      <c r="R704" s="214" t="str">
        <f t="shared" si="1328"/>
        <v/>
      </c>
      <c r="S704" s="208"/>
      <c r="T704" s="214" t="str">
        <f t="shared" si="1329"/>
        <v/>
      </c>
      <c r="U704" s="208"/>
      <c r="V704" s="214" t="str">
        <f t="shared" si="1330"/>
        <v/>
      </c>
      <c r="W704" s="208"/>
      <c r="X704" s="214" t="str">
        <f t="shared" si="1331"/>
        <v/>
      </c>
      <c r="Y704" s="208"/>
      <c r="Z704" s="214" t="str">
        <f t="shared" si="1332"/>
        <v/>
      </c>
      <c r="AA704" s="208"/>
      <c r="AB704" s="214" t="str">
        <f t="shared" si="1333"/>
        <v/>
      </c>
      <c r="AC704" s="208"/>
      <c r="AD704" s="214" t="str">
        <f t="shared" si="1334"/>
        <v/>
      </c>
      <c r="AE704" s="208"/>
      <c r="AF704" s="214" t="str">
        <f t="shared" si="1335"/>
        <v/>
      </c>
      <c r="AG704" s="208"/>
      <c r="AH704" s="214" t="str">
        <f t="shared" si="1336"/>
        <v/>
      </c>
      <c r="AI704" s="208"/>
      <c r="AJ704" s="214" t="str">
        <f t="shared" si="1337"/>
        <v/>
      </c>
      <c r="AK704" s="208"/>
      <c r="AL704" s="214" t="str">
        <f t="shared" si="1338"/>
        <v/>
      </c>
      <c r="AM704" s="208"/>
      <c r="AN704" s="214" t="str">
        <f t="shared" si="1339"/>
        <v/>
      </c>
      <c r="AO704" s="208"/>
      <c r="AP704" s="214" t="str">
        <f t="shared" si="1340"/>
        <v/>
      </c>
      <c r="AQ704" s="229"/>
      <c r="AR704" s="227">
        <f t="shared" si="1341"/>
        <v>0</v>
      </c>
      <c r="AS704" s="228"/>
      <c r="AT704" s="229"/>
      <c r="AU704" s="227">
        <f t="shared" si="1342"/>
        <v>0</v>
      </c>
      <c r="AV704" s="228"/>
      <c r="AW704" s="229"/>
      <c r="AX704" s="227">
        <f t="shared" si="1343"/>
        <v>0</v>
      </c>
      <c r="AY704" s="228"/>
      <c r="AZ704" s="229"/>
      <c r="BA704" s="227">
        <f t="shared" si="1344"/>
        <v>0</v>
      </c>
      <c r="BB704" s="228"/>
      <c r="BC704" s="229"/>
      <c r="BD704" s="227">
        <f t="shared" si="1345"/>
        <v>0</v>
      </c>
      <c r="BE704" s="228"/>
      <c r="BF704" s="229"/>
      <c r="BG704" s="227">
        <f t="shared" si="1346"/>
        <v>0</v>
      </c>
      <c r="BH704" s="228"/>
      <c r="BI704" s="229"/>
      <c r="BJ704" s="227">
        <f t="shared" si="1347"/>
        <v>0</v>
      </c>
      <c r="BK704" s="228"/>
      <c r="BL704" s="229"/>
      <c r="BM704" s="227">
        <f t="shared" si="1348"/>
        <v>0</v>
      </c>
      <c r="BN704" s="228"/>
      <c r="BO704" s="229"/>
      <c r="BP704" s="227">
        <f t="shared" si="1349"/>
        <v>0</v>
      </c>
      <c r="BQ704" s="228"/>
      <c r="BR704" s="249"/>
      <c r="BS704" s="629">
        <f>SUM(AS697:AS708,AV697:AV708,AY697:AY708,BB697:BB708,BE697:BE708)+SUM(AP697:AP708,AN697:AN708,AL697:AL708,AJ697:AJ708,AH697:AH708,AF697:AF708,AD697:AD708,AB697:AB708,Z697:Z708,X697:X708,V697:V708,T697:T708,R697:R708,P697:P708,N697:N708,L697:L708,J697:J708,H697:H708)</f>
        <v>0</v>
      </c>
    </row>
    <row r="705" spans="1:71" x14ac:dyDescent="0.3">
      <c r="A705" s="615"/>
      <c r="B705" s="618"/>
      <c r="C705" s="621"/>
      <c r="D705" s="624"/>
      <c r="E705" s="627"/>
      <c r="F705" s="242" t="s">
        <v>60</v>
      </c>
      <c r="G705" s="208"/>
      <c r="H705" s="214" t="str">
        <f t="shared" si="1323"/>
        <v/>
      </c>
      <c r="I705" s="208"/>
      <c r="J705" s="214" t="str">
        <f t="shared" si="1324"/>
        <v/>
      </c>
      <c r="K705" s="208"/>
      <c r="L705" s="214" t="str">
        <f t="shared" si="1325"/>
        <v/>
      </c>
      <c r="M705" s="208"/>
      <c r="N705" s="214" t="str">
        <f t="shared" si="1326"/>
        <v/>
      </c>
      <c r="O705" s="208"/>
      <c r="P705" s="214" t="str">
        <f t="shared" si="1327"/>
        <v/>
      </c>
      <c r="Q705" s="208"/>
      <c r="R705" s="214" t="str">
        <f t="shared" si="1328"/>
        <v/>
      </c>
      <c r="S705" s="208"/>
      <c r="T705" s="214" t="str">
        <f t="shared" si="1329"/>
        <v/>
      </c>
      <c r="U705" s="208"/>
      <c r="V705" s="214" t="str">
        <f t="shared" si="1330"/>
        <v/>
      </c>
      <c r="W705" s="208"/>
      <c r="X705" s="214" t="str">
        <f t="shared" si="1331"/>
        <v/>
      </c>
      <c r="Y705" s="208"/>
      <c r="Z705" s="214" t="str">
        <f t="shared" si="1332"/>
        <v/>
      </c>
      <c r="AA705" s="208"/>
      <c r="AB705" s="214" t="str">
        <f t="shared" si="1333"/>
        <v/>
      </c>
      <c r="AC705" s="208"/>
      <c r="AD705" s="214" t="str">
        <f t="shared" si="1334"/>
        <v/>
      </c>
      <c r="AE705" s="208"/>
      <c r="AF705" s="214" t="str">
        <f t="shared" si="1335"/>
        <v/>
      </c>
      <c r="AG705" s="208"/>
      <c r="AH705" s="214" t="str">
        <f t="shared" si="1336"/>
        <v/>
      </c>
      <c r="AI705" s="208"/>
      <c r="AJ705" s="214" t="str">
        <f t="shared" si="1337"/>
        <v/>
      </c>
      <c r="AK705" s="208"/>
      <c r="AL705" s="214" t="str">
        <f t="shared" si="1338"/>
        <v/>
      </c>
      <c r="AM705" s="208"/>
      <c r="AN705" s="214" t="str">
        <f t="shared" si="1339"/>
        <v/>
      </c>
      <c r="AO705" s="208"/>
      <c r="AP705" s="214" t="str">
        <f t="shared" si="1340"/>
        <v/>
      </c>
      <c r="AQ705" s="229"/>
      <c r="AR705" s="227">
        <f t="shared" si="1341"/>
        <v>0</v>
      </c>
      <c r="AS705" s="228"/>
      <c r="AT705" s="229"/>
      <c r="AU705" s="227">
        <f t="shared" si="1342"/>
        <v>0</v>
      </c>
      <c r="AV705" s="228"/>
      <c r="AW705" s="229"/>
      <c r="AX705" s="227">
        <f t="shared" si="1343"/>
        <v>0</v>
      </c>
      <c r="AY705" s="228"/>
      <c r="AZ705" s="229"/>
      <c r="BA705" s="227">
        <f t="shared" si="1344"/>
        <v>0</v>
      </c>
      <c r="BB705" s="228"/>
      <c r="BC705" s="229"/>
      <c r="BD705" s="227">
        <f t="shared" si="1345"/>
        <v>0</v>
      </c>
      <c r="BE705" s="228"/>
      <c r="BF705" s="229"/>
      <c r="BG705" s="227">
        <f t="shared" si="1346"/>
        <v>0</v>
      </c>
      <c r="BH705" s="228"/>
      <c r="BI705" s="229"/>
      <c r="BJ705" s="227">
        <f t="shared" si="1347"/>
        <v>0</v>
      </c>
      <c r="BK705" s="228"/>
      <c r="BL705" s="229"/>
      <c r="BM705" s="227">
        <f t="shared" si="1348"/>
        <v>0</v>
      </c>
      <c r="BN705" s="228"/>
      <c r="BO705" s="229"/>
      <c r="BP705" s="227">
        <f t="shared" si="1349"/>
        <v>0</v>
      </c>
      <c r="BQ705" s="228"/>
      <c r="BR705" s="249"/>
      <c r="BS705" s="629"/>
    </row>
    <row r="706" spans="1:71" x14ac:dyDescent="0.3">
      <c r="A706" s="615"/>
      <c r="B706" s="618"/>
      <c r="C706" s="621"/>
      <c r="D706" s="624"/>
      <c r="E706" s="627"/>
      <c r="F706" s="242" t="s">
        <v>61</v>
      </c>
      <c r="G706" s="208"/>
      <c r="H706" s="217" t="str">
        <f t="shared" si="1323"/>
        <v/>
      </c>
      <c r="I706" s="208"/>
      <c r="J706" s="217" t="str">
        <f t="shared" si="1324"/>
        <v/>
      </c>
      <c r="K706" s="208"/>
      <c r="L706" s="217" t="str">
        <f t="shared" si="1325"/>
        <v/>
      </c>
      <c r="M706" s="208"/>
      <c r="N706" s="217" t="str">
        <f t="shared" si="1326"/>
        <v/>
      </c>
      <c r="O706" s="208"/>
      <c r="P706" s="217" t="str">
        <f t="shared" si="1327"/>
        <v/>
      </c>
      <c r="Q706" s="208"/>
      <c r="R706" s="217" t="str">
        <f t="shared" si="1328"/>
        <v/>
      </c>
      <c r="S706" s="208"/>
      <c r="T706" s="217" t="str">
        <f t="shared" si="1329"/>
        <v/>
      </c>
      <c r="U706" s="208"/>
      <c r="V706" s="217" t="str">
        <f t="shared" si="1330"/>
        <v/>
      </c>
      <c r="W706" s="208"/>
      <c r="X706" s="217" t="str">
        <f t="shared" si="1331"/>
        <v/>
      </c>
      <c r="Y706" s="208"/>
      <c r="Z706" s="217" t="str">
        <f t="shared" si="1332"/>
        <v/>
      </c>
      <c r="AA706" s="208"/>
      <c r="AB706" s="217" t="str">
        <f t="shared" si="1333"/>
        <v/>
      </c>
      <c r="AC706" s="208"/>
      <c r="AD706" s="217" t="str">
        <f t="shared" si="1334"/>
        <v/>
      </c>
      <c r="AE706" s="208"/>
      <c r="AF706" s="217" t="str">
        <f t="shared" si="1335"/>
        <v/>
      </c>
      <c r="AG706" s="208"/>
      <c r="AH706" s="217" t="str">
        <f t="shared" si="1336"/>
        <v/>
      </c>
      <c r="AI706" s="208"/>
      <c r="AJ706" s="217" t="str">
        <f t="shared" si="1337"/>
        <v/>
      </c>
      <c r="AK706" s="208"/>
      <c r="AL706" s="217" t="str">
        <f t="shared" si="1338"/>
        <v/>
      </c>
      <c r="AM706" s="208"/>
      <c r="AN706" s="217" t="str">
        <f t="shared" si="1339"/>
        <v/>
      </c>
      <c r="AO706" s="208"/>
      <c r="AP706" s="217" t="str">
        <f t="shared" si="1340"/>
        <v/>
      </c>
      <c r="AQ706" s="229"/>
      <c r="AR706" s="227">
        <f t="shared" si="1341"/>
        <v>0</v>
      </c>
      <c r="AS706" s="228"/>
      <c r="AT706" s="229"/>
      <c r="AU706" s="227">
        <f t="shared" si="1342"/>
        <v>0</v>
      </c>
      <c r="AV706" s="228"/>
      <c r="AW706" s="229"/>
      <c r="AX706" s="227">
        <f t="shared" si="1343"/>
        <v>0</v>
      </c>
      <c r="AY706" s="228"/>
      <c r="AZ706" s="229"/>
      <c r="BA706" s="227">
        <f t="shared" si="1344"/>
        <v>0</v>
      </c>
      <c r="BB706" s="228"/>
      <c r="BC706" s="229"/>
      <c r="BD706" s="227">
        <f t="shared" si="1345"/>
        <v>0</v>
      </c>
      <c r="BE706" s="228"/>
      <c r="BF706" s="229"/>
      <c r="BG706" s="227">
        <f t="shared" si="1346"/>
        <v>0</v>
      </c>
      <c r="BH706" s="228"/>
      <c r="BI706" s="229"/>
      <c r="BJ706" s="227">
        <f t="shared" si="1347"/>
        <v>0</v>
      </c>
      <c r="BK706" s="228"/>
      <c r="BL706" s="229"/>
      <c r="BM706" s="227">
        <f t="shared" si="1348"/>
        <v>0</v>
      </c>
      <c r="BN706" s="228"/>
      <c r="BO706" s="229"/>
      <c r="BP706" s="227">
        <f t="shared" si="1349"/>
        <v>0</v>
      </c>
      <c r="BQ706" s="228"/>
      <c r="BR706" s="249"/>
      <c r="BS706" s="218" t="s">
        <v>62</v>
      </c>
    </row>
    <row r="707" spans="1:71" x14ac:dyDescent="0.3">
      <c r="A707" s="615"/>
      <c r="B707" s="618"/>
      <c r="C707" s="621"/>
      <c r="D707" s="624"/>
      <c r="E707" s="627"/>
      <c r="F707" s="242" t="s">
        <v>63</v>
      </c>
      <c r="G707" s="208"/>
      <c r="H707" s="214" t="str">
        <f t="shared" si="1323"/>
        <v/>
      </c>
      <c r="I707" s="208"/>
      <c r="J707" s="214" t="str">
        <f t="shared" si="1324"/>
        <v/>
      </c>
      <c r="K707" s="208"/>
      <c r="L707" s="214" t="str">
        <f t="shared" si="1325"/>
        <v/>
      </c>
      <c r="M707" s="208"/>
      <c r="N707" s="214" t="str">
        <f t="shared" si="1326"/>
        <v/>
      </c>
      <c r="O707" s="208"/>
      <c r="P707" s="214" t="str">
        <f t="shared" si="1327"/>
        <v/>
      </c>
      <c r="Q707" s="208"/>
      <c r="R707" s="214" t="str">
        <f t="shared" si="1328"/>
        <v/>
      </c>
      <c r="S707" s="208"/>
      <c r="T707" s="214" t="str">
        <f t="shared" si="1329"/>
        <v/>
      </c>
      <c r="U707" s="208"/>
      <c r="V707" s="214" t="str">
        <f t="shared" si="1330"/>
        <v/>
      </c>
      <c r="W707" s="208"/>
      <c r="X707" s="214" t="str">
        <f t="shared" si="1331"/>
        <v/>
      </c>
      <c r="Y707" s="208"/>
      <c r="Z707" s="214" t="str">
        <f t="shared" si="1332"/>
        <v/>
      </c>
      <c r="AA707" s="208"/>
      <c r="AB707" s="214" t="str">
        <f t="shared" si="1333"/>
        <v/>
      </c>
      <c r="AC707" s="208"/>
      <c r="AD707" s="214" t="str">
        <f t="shared" si="1334"/>
        <v/>
      </c>
      <c r="AE707" s="208"/>
      <c r="AF707" s="214" t="str">
        <f t="shared" si="1335"/>
        <v/>
      </c>
      <c r="AG707" s="208"/>
      <c r="AH707" s="214" t="str">
        <f t="shared" si="1336"/>
        <v/>
      </c>
      <c r="AI707" s="208"/>
      <c r="AJ707" s="214" t="str">
        <f t="shared" si="1337"/>
        <v/>
      </c>
      <c r="AK707" s="208"/>
      <c r="AL707" s="214" t="str">
        <f t="shared" si="1338"/>
        <v/>
      </c>
      <c r="AM707" s="208"/>
      <c r="AN707" s="214" t="str">
        <f t="shared" si="1339"/>
        <v/>
      </c>
      <c r="AO707" s="208"/>
      <c r="AP707" s="214" t="str">
        <f t="shared" si="1340"/>
        <v/>
      </c>
      <c r="AQ707" s="229"/>
      <c r="AR707" s="227">
        <f t="shared" si="1341"/>
        <v>0</v>
      </c>
      <c r="AS707" s="228"/>
      <c r="AT707" s="229"/>
      <c r="AU707" s="227">
        <f t="shared" si="1342"/>
        <v>0</v>
      </c>
      <c r="AV707" s="228"/>
      <c r="AW707" s="229"/>
      <c r="AX707" s="227">
        <f t="shared" si="1343"/>
        <v>0</v>
      </c>
      <c r="AY707" s="228"/>
      <c r="AZ707" s="229"/>
      <c r="BA707" s="227">
        <f t="shared" si="1344"/>
        <v>0</v>
      </c>
      <c r="BB707" s="228"/>
      <c r="BC707" s="229"/>
      <c r="BD707" s="227">
        <f t="shared" si="1345"/>
        <v>0</v>
      </c>
      <c r="BE707" s="228"/>
      <c r="BF707" s="229"/>
      <c r="BG707" s="227">
        <f t="shared" si="1346"/>
        <v>0</v>
      </c>
      <c r="BH707" s="228"/>
      <c r="BI707" s="229"/>
      <c r="BJ707" s="227">
        <f t="shared" si="1347"/>
        <v>0</v>
      </c>
      <c r="BK707" s="228"/>
      <c r="BL707" s="229"/>
      <c r="BM707" s="227">
        <f t="shared" si="1348"/>
        <v>0</v>
      </c>
      <c r="BN707" s="228"/>
      <c r="BO707" s="229"/>
      <c r="BP707" s="227">
        <f t="shared" si="1349"/>
        <v>0</v>
      </c>
      <c r="BQ707" s="228"/>
      <c r="BR707" s="249"/>
      <c r="BS707" s="653">
        <f>BS704/BS698</f>
        <v>0</v>
      </c>
    </row>
    <row r="708" spans="1:71" ht="15" thickBot="1" x14ac:dyDescent="0.35">
      <c r="A708" s="616"/>
      <c r="B708" s="619"/>
      <c r="C708" s="622"/>
      <c r="D708" s="625"/>
      <c r="E708" s="628"/>
      <c r="F708" s="243" t="s">
        <v>64</v>
      </c>
      <c r="G708" s="220"/>
      <c r="H708" s="221" t="str">
        <f t="shared" si="1323"/>
        <v/>
      </c>
      <c r="I708" s="220"/>
      <c r="J708" s="221" t="str">
        <f t="shared" si="1324"/>
        <v/>
      </c>
      <c r="K708" s="220"/>
      <c r="L708" s="221" t="str">
        <f t="shared" si="1325"/>
        <v/>
      </c>
      <c r="M708" s="220"/>
      <c r="N708" s="221" t="str">
        <f t="shared" si="1326"/>
        <v/>
      </c>
      <c r="O708" s="220"/>
      <c r="P708" s="221" t="str">
        <f t="shared" si="1327"/>
        <v/>
      </c>
      <c r="Q708" s="220"/>
      <c r="R708" s="221" t="str">
        <f t="shared" si="1328"/>
        <v/>
      </c>
      <c r="S708" s="220"/>
      <c r="T708" s="221" t="str">
        <f t="shared" si="1329"/>
        <v/>
      </c>
      <c r="U708" s="220"/>
      <c r="V708" s="221" t="str">
        <f t="shared" si="1330"/>
        <v/>
      </c>
      <c r="W708" s="220"/>
      <c r="X708" s="221" t="str">
        <f t="shared" si="1331"/>
        <v/>
      </c>
      <c r="Y708" s="220"/>
      <c r="Z708" s="221" t="str">
        <f t="shared" si="1332"/>
        <v/>
      </c>
      <c r="AA708" s="220"/>
      <c r="AB708" s="221" t="str">
        <f t="shared" si="1333"/>
        <v/>
      </c>
      <c r="AC708" s="220"/>
      <c r="AD708" s="221" t="str">
        <f t="shared" si="1334"/>
        <v/>
      </c>
      <c r="AE708" s="220"/>
      <c r="AF708" s="221" t="str">
        <f t="shared" si="1335"/>
        <v/>
      </c>
      <c r="AG708" s="220"/>
      <c r="AH708" s="221" t="str">
        <f t="shared" si="1336"/>
        <v/>
      </c>
      <c r="AI708" s="220"/>
      <c r="AJ708" s="221" t="str">
        <f t="shared" si="1337"/>
        <v/>
      </c>
      <c r="AK708" s="220"/>
      <c r="AL708" s="221" t="str">
        <f t="shared" si="1338"/>
        <v/>
      </c>
      <c r="AM708" s="220"/>
      <c r="AN708" s="221" t="str">
        <f t="shared" si="1339"/>
        <v/>
      </c>
      <c r="AO708" s="220"/>
      <c r="AP708" s="221" t="str">
        <f t="shared" si="1340"/>
        <v/>
      </c>
      <c r="AQ708" s="231"/>
      <c r="AR708" s="232">
        <f t="shared" si="1341"/>
        <v>0</v>
      </c>
      <c r="AS708" s="233"/>
      <c r="AT708" s="231"/>
      <c r="AU708" s="232">
        <f t="shared" si="1342"/>
        <v>0</v>
      </c>
      <c r="AV708" s="233"/>
      <c r="AW708" s="231"/>
      <c r="AX708" s="232">
        <f t="shared" si="1343"/>
        <v>0</v>
      </c>
      <c r="AY708" s="233"/>
      <c r="AZ708" s="231"/>
      <c r="BA708" s="232">
        <f t="shared" si="1344"/>
        <v>0</v>
      </c>
      <c r="BB708" s="233"/>
      <c r="BC708" s="231"/>
      <c r="BD708" s="232">
        <f t="shared" si="1345"/>
        <v>0</v>
      </c>
      <c r="BE708" s="233"/>
      <c r="BF708" s="231"/>
      <c r="BG708" s="232">
        <f t="shared" si="1346"/>
        <v>0</v>
      </c>
      <c r="BH708" s="233"/>
      <c r="BI708" s="231"/>
      <c r="BJ708" s="232">
        <f t="shared" si="1347"/>
        <v>0</v>
      </c>
      <c r="BK708" s="233"/>
      <c r="BL708" s="231"/>
      <c r="BM708" s="232">
        <f t="shared" si="1348"/>
        <v>0</v>
      </c>
      <c r="BN708" s="233"/>
      <c r="BO708" s="231"/>
      <c r="BP708" s="232">
        <f t="shared" si="1349"/>
        <v>0</v>
      </c>
      <c r="BQ708" s="233"/>
      <c r="BR708" s="250"/>
      <c r="BS708" s="654"/>
    </row>
    <row r="709" spans="1:71" ht="15" hidden="1" customHeight="1" x14ac:dyDescent="0.25">
      <c r="A709" s="643" t="s">
        <v>27</v>
      </c>
      <c r="B709" s="645" t="s">
        <v>28</v>
      </c>
      <c r="C709" s="645" t="s">
        <v>154</v>
      </c>
      <c r="D709" s="645" t="s">
        <v>30</v>
      </c>
      <c r="E709" s="635" t="s">
        <v>31</v>
      </c>
      <c r="F709" s="652" t="s">
        <v>32</v>
      </c>
      <c r="G709" s="639" t="s">
        <v>33</v>
      </c>
      <c r="H709" s="641" t="s">
        <v>34</v>
      </c>
      <c r="I709" s="639" t="s">
        <v>33</v>
      </c>
      <c r="J709" s="641" t="s">
        <v>34</v>
      </c>
      <c r="K709" s="639" t="s">
        <v>33</v>
      </c>
      <c r="L709" s="641" t="s">
        <v>34</v>
      </c>
      <c r="M709" s="639" t="s">
        <v>33</v>
      </c>
      <c r="N709" s="641" t="s">
        <v>34</v>
      </c>
      <c r="O709" s="639" t="s">
        <v>33</v>
      </c>
      <c r="P709" s="641" t="s">
        <v>34</v>
      </c>
      <c r="Q709" s="639" t="s">
        <v>33</v>
      </c>
      <c r="R709" s="641" t="s">
        <v>34</v>
      </c>
      <c r="S709" s="639" t="s">
        <v>33</v>
      </c>
      <c r="T709" s="641" t="s">
        <v>34</v>
      </c>
      <c r="U709" s="639" t="s">
        <v>33</v>
      </c>
      <c r="V709" s="641" t="s">
        <v>34</v>
      </c>
      <c r="W709" s="639" t="s">
        <v>33</v>
      </c>
      <c r="X709" s="641" t="s">
        <v>34</v>
      </c>
      <c r="Y709" s="639" t="s">
        <v>33</v>
      </c>
      <c r="Z709" s="641" t="s">
        <v>34</v>
      </c>
      <c r="AA709" s="639" t="s">
        <v>33</v>
      </c>
      <c r="AB709" s="641" t="s">
        <v>34</v>
      </c>
      <c r="AC709" s="639" t="s">
        <v>33</v>
      </c>
      <c r="AD709" s="641" t="s">
        <v>34</v>
      </c>
      <c r="AE709" s="639" t="s">
        <v>33</v>
      </c>
      <c r="AF709" s="641" t="s">
        <v>34</v>
      </c>
      <c r="AG709" s="639" t="s">
        <v>33</v>
      </c>
      <c r="AH709" s="641" t="s">
        <v>34</v>
      </c>
      <c r="AI709" s="639" t="s">
        <v>33</v>
      </c>
      <c r="AJ709" s="641" t="s">
        <v>34</v>
      </c>
      <c r="AK709" s="639" t="s">
        <v>33</v>
      </c>
      <c r="AL709" s="641" t="s">
        <v>34</v>
      </c>
      <c r="AM709" s="639" t="s">
        <v>33</v>
      </c>
      <c r="AN709" s="641" t="s">
        <v>34</v>
      </c>
      <c r="AO709" s="639" t="s">
        <v>33</v>
      </c>
      <c r="AP709" s="641" t="s">
        <v>34</v>
      </c>
      <c r="AQ709" s="633" t="s">
        <v>33</v>
      </c>
      <c r="AR709" s="635" t="s">
        <v>35</v>
      </c>
      <c r="AS709" s="637" t="s">
        <v>34</v>
      </c>
      <c r="AT709" s="633" t="s">
        <v>33</v>
      </c>
      <c r="AU709" s="635" t="s">
        <v>35</v>
      </c>
      <c r="AV709" s="637" t="s">
        <v>34</v>
      </c>
      <c r="AW709" s="633" t="s">
        <v>33</v>
      </c>
      <c r="AX709" s="635" t="s">
        <v>35</v>
      </c>
      <c r="AY709" s="637" t="s">
        <v>34</v>
      </c>
      <c r="AZ709" s="633" t="s">
        <v>33</v>
      </c>
      <c r="BA709" s="635" t="s">
        <v>35</v>
      </c>
      <c r="BB709" s="637" t="s">
        <v>34</v>
      </c>
      <c r="BC709" s="633" t="s">
        <v>33</v>
      </c>
      <c r="BD709" s="635" t="s">
        <v>35</v>
      </c>
      <c r="BE709" s="637" t="s">
        <v>34</v>
      </c>
      <c r="BF709" s="633" t="s">
        <v>33</v>
      </c>
      <c r="BG709" s="635" t="s">
        <v>35</v>
      </c>
      <c r="BH709" s="637" t="s">
        <v>34</v>
      </c>
      <c r="BI709" s="633" t="s">
        <v>33</v>
      </c>
      <c r="BJ709" s="635" t="s">
        <v>35</v>
      </c>
      <c r="BK709" s="637" t="s">
        <v>34</v>
      </c>
      <c r="BL709" s="633" t="s">
        <v>33</v>
      </c>
      <c r="BM709" s="635" t="s">
        <v>35</v>
      </c>
      <c r="BN709" s="637" t="s">
        <v>34</v>
      </c>
      <c r="BO709" s="633" t="s">
        <v>33</v>
      </c>
      <c r="BP709" s="635" t="s">
        <v>35</v>
      </c>
      <c r="BQ709" s="637" t="s">
        <v>34</v>
      </c>
      <c r="BR709" s="610" t="s">
        <v>33</v>
      </c>
      <c r="BS709" s="612" t="s">
        <v>36</v>
      </c>
    </row>
    <row r="710" spans="1:71" ht="15" hidden="1" customHeight="1" x14ac:dyDescent="0.25">
      <c r="A710" s="644"/>
      <c r="B710" s="646"/>
      <c r="C710" s="646"/>
      <c r="D710" s="646"/>
      <c r="E710" s="636"/>
      <c r="F710" s="648"/>
      <c r="G710" s="640"/>
      <c r="H710" s="642"/>
      <c r="I710" s="640"/>
      <c r="J710" s="642"/>
      <c r="K710" s="640"/>
      <c r="L710" s="642"/>
      <c r="M710" s="640"/>
      <c r="N710" s="642"/>
      <c r="O710" s="640"/>
      <c r="P710" s="642"/>
      <c r="Q710" s="640"/>
      <c r="R710" s="642"/>
      <c r="S710" s="640"/>
      <c r="T710" s="642"/>
      <c r="U710" s="640"/>
      <c r="V710" s="642"/>
      <c r="W710" s="640"/>
      <c r="X710" s="642"/>
      <c r="Y710" s="640"/>
      <c r="Z710" s="642"/>
      <c r="AA710" s="640"/>
      <c r="AB710" s="642"/>
      <c r="AC710" s="640"/>
      <c r="AD710" s="642"/>
      <c r="AE710" s="640"/>
      <c r="AF710" s="642"/>
      <c r="AG710" s="640"/>
      <c r="AH710" s="642"/>
      <c r="AI710" s="640"/>
      <c r="AJ710" s="642"/>
      <c r="AK710" s="640"/>
      <c r="AL710" s="642"/>
      <c r="AM710" s="640"/>
      <c r="AN710" s="642"/>
      <c r="AO710" s="640"/>
      <c r="AP710" s="642"/>
      <c r="AQ710" s="634"/>
      <c r="AR710" s="636"/>
      <c r="AS710" s="638"/>
      <c r="AT710" s="634"/>
      <c r="AU710" s="636"/>
      <c r="AV710" s="638"/>
      <c r="AW710" s="634"/>
      <c r="AX710" s="636"/>
      <c r="AY710" s="638"/>
      <c r="AZ710" s="634"/>
      <c r="BA710" s="636"/>
      <c r="BB710" s="638"/>
      <c r="BC710" s="634"/>
      <c r="BD710" s="636"/>
      <c r="BE710" s="638"/>
      <c r="BF710" s="634"/>
      <c r="BG710" s="636"/>
      <c r="BH710" s="638"/>
      <c r="BI710" s="634"/>
      <c r="BJ710" s="636"/>
      <c r="BK710" s="638"/>
      <c r="BL710" s="634"/>
      <c r="BM710" s="636"/>
      <c r="BN710" s="638"/>
      <c r="BO710" s="634"/>
      <c r="BP710" s="636"/>
      <c r="BQ710" s="638"/>
      <c r="BR710" s="611"/>
      <c r="BS710" s="613"/>
    </row>
    <row r="711" spans="1:71" ht="15" hidden="1" customHeight="1" x14ac:dyDescent="0.25">
      <c r="A711" s="614" t="s">
        <v>401</v>
      </c>
      <c r="B711" s="617">
        <v>2625</v>
      </c>
      <c r="C711" s="620"/>
      <c r="D711" s="623" t="s">
        <v>402</v>
      </c>
      <c r="E711" s="626" t="s">
        <v>386</v>
      </c>
      <c r="F711" s="241" t="s">
        <v>41</v>
      </c>
      <c r="G711" s="208"/>
      <c r="H711" s="209" t="str">
        <f t="shared" ref="H711:H722" si="1350">IF(G711&gt;0,G711,"")</f>
        <v/>
      </c>
      <c r="I711" s="208"/>
      <c r="J711" s="209" t="str">
        <f t="shared" ref="J711:J722" si="1351">IF(I711&gt;0,I711,"")</f>
        <v/>
      </c>
      <c r="K711" s="208"/>
      <c r="L711" s="209" t="str">
        <f t="shared" ref="L711:L722" si="1352">IF(K711&gt;0,K711,"")</f>
        <v/>
      </c>
      <c r="M711" s="208"/>
      <c r="N711" s="209" t="str">
        <f t="shared" ref="N711:N722" si="1353">IF(M711&gt;0,M711,"")</f>
        <v/>
      </c>
      <c r="O711" s="208"/>
      <c r="P711" s="209" t="str">
        <f t="shared" ref="P711:P722" si="1354">IF(O711&gt;0,O711,"")</f>
        <v/>
      </c>
      <c r="Q711" s="208"/>
      <c r="R711" s="209" t="str">
        <f t="shared" ref="R711:R722" si="1355">IF(Q711&gt;0,Q711,"")</f>
        <v/>
      </c>
      <c r="S711" s="208"/>
      <c r="T711" s="209" t="str">
        <f t="shared" ref="T711:T722" si="1356">IF(S711&gt;0,S711,"")</f>
        <v/>
      </c>
      <c r="U711" s="208"/>
      <c r="V711" s="209" t="str">
        <f t="shared" ref="V711:V722" si="1357">IF(U711&gt;0,U711,"")</f>
        <v/>
      </c>
      <c r="W711" s="208"/>
      <c r="X711" s="209" t="str">
        <f t="shared" ref="X711:X722" si="1358">IF(W711&gt;0,W711,"")</f>
        <v/>
      </c>
      <c r="Y711" s="208"/>
      <c r="Z711" s="209" t="str">
        <f t="shared" ref="Z711:Z722" si="1359">IF(Y711&gt;0,Y711,"")</f>
        <v/>
      </c>
      <c r="AA711" s="208"/>
      <c r="AB711" s="209" t="str">
        <f t="shared" ref="AB711:AB722" si="1360">IF(AA711&gt;0,AA711,"")</f>
        <v/>
      </c>
      <c r="AC711" s="208"/>
      <c r="AD711" s="209" t="str">
        <f t="shared" ref="AD711:AD722" si="1361">IF(AC711&gt;0,AC711,"")</f>
        <v/>
      </c>
      <c r="AE711" s="208"/>
      <c r="AF711" s="209" t="str">
        <f t="shared" ref="AF711:AF722" si="1362">IF(AE711&gt;0,AE711,"")</f>
        <v/>
      </c>
      <c r="AG711" s="208"/>
      <c r="AH711" s="209" t="str">
        <f t="shared" ref="AH711:AH722" si="1363">IF(AG711&gt;0,AG711,"")</f>
        <v/>
      </c>
      <c r="AI711" s="208"/>
      <c r="AJ711" s="209" t="str">
        <f t="shared" ref="AJ711:AJ722" si="1364">IF(AI711&gt;0,AI711,"")</f>
        <v/>
      </c>
      <c r="AK711" s="208"/>
      <c r="AL711" s="209" t="str">
        <f t="shared" ref="AL711:AL722" si="1365">IF(AK711&gt;0,AK711,"")</f>
        <v/>
      </c>
      <c r="AM711" s="208"/>
      <c r="AN711" s="209" t="str">
        <f t="shared" ref="AN711:AN722" si="1366">IF(AM711&gt;0,AM711,"")</f>
        <v/>
      </c>
      <c r="AO711" s="208"/>
      <c r="AP711" s="209" t="str">
        <f t="shared" ref="AP711:AP722" si="1367">IF(AO711&gt;0,AO711,"")</f>
        <v/>
      </c>
      <c r="AQ711" s="229"/>
      <c r="AR711" s="225">
        <f t="shared" ref="AR711:AR722" si="1368">AQ711-AS711</f>
        <v>0</v>
      </c>
      <c r="AS711" s="226"/>
      <c r="AT711" s="229"/>
      <c r="AU711" s="225">
        <f t="shared" ref="AU711:AU722" si="1369">AT711-AV711</f>
        <v>0</v>
      </c>
      <c r="AV711" s="226"/>
      <c r="AW711" s="229"/>
      <c r="AX711" s="225">
        <f t="shared" ref="AX711:AX722" si="1370">AW711-AY711</f>
        <v>0</v>
      </c>
      <c r="AY711" s="226"/>
      <c r="AZ711" s="229"/>
      <c r="BA711" s="225">
        <f t="shared" ref="BA711:BA722" si="1371">AZ711-BB711</f>
        <v>0</v>
      </c>
      <c r="BB711" s="226"/>
      <c r="BC711" s="229"/>
      <c r="BD711" s="225">
        <f t="shared" ref="BD711:BD722" si="1372">BC711-BE711</f>
        <v>0</v>
      </c>
      <c r="BE711" s="226"/>
      <c r="BF711" s="229"/>
      <c r="BG711" s="225">
        <f t="shared" ref="BG711:BG722" si="1373">BF711-BH711</f>
        <v>0</v>
      </c>
      <c r="BH711" s="226"/>
      <c r="BI711" s="229"/>
      <c r="BJ711" s="225">
        <f t="shared" ref="BJ711:BJ722" si="1374">BI711-BK711</f>
        <v>0</v>
      </c>
      <c r="BK711" s="226"/>
      <c r="BL711" s="229"/>
      <c r="BM711" s="225">
        <f t="shared" ref="BM711:BM722" si="1375">BL711-BN711</f>
        <v>0</v>
      </c>
      <c r="BN711" s="226"/>
      <c r="BO711" s="229"/>
      <c r="BP711" s="225">
        <f t="shared" ref="BP711:BP722" si="1376">BO711-BQ711</f>
        <v>0</v>
      </c>
      <c r="BQ711" s="226"/>
      <c r="BR711" s="249"/>
      <c r="BS711" s="213" t="s">
        <v>42</v>
      </c>
    </row>
    <row r="712" spans="1:71" ht="15" hidden="1" x14ac:dyDescent="0.25">
      <c r="A712" s="615"/>
      <c r="B712" s="618"/>
      <c r="C712" s="621"/>
      <c r="D712" s="624"/>
      <c r="E712" s="627"/>
      <c r="F712" s="242" t="s">
        <v>53</v>
      </c>
      <c r="G712" s="208"/>
      <c r="H712" s="214" t="str">
        <f t="shared" si="1350"/>
        <v/>
      </c>
      <c r="I712" s="208"/>
      <c r="J712" s="214" t="str">
        <f t="shared" si="1351"/>
        <v/>
      </c>
      <c r="K712" s="208"/>
      <c r="L712" s="214" t="str">
        <f t="shared" si="1352"/>
        <v/>
      </c>
      <c r="M712" s="208"/>
      <c r="N712" s="214" t="str">
        <f t="shared" si="1353"/>
        <v/>
      </c>
      <c r="O712" s="208"/>
      <c r="P712" s="214" t="str">
        <f t="shared" si="1354"/>
        <v/>
      </c>
      <c r="Q712" s="208"/>
      <c r="R712" s="214" t="str">
        <f t="shared" si="1355"/>
        <v/>
      </c>
      <c r="S712" s="208"/>
      <c r="T712" s="214" t="str">
        <f t="shared" si="1356"/>
        <v/>
      </c>
      <c r="U712" s="208"/>
      <c r="V712" s="214" t="str">
        <f t="shared" si="1357"/>
        <v/>
      </c>
      <c r="W712" s="208"/>
      <c r="X712" s="214" t="str">
        <f t="shared" si="1358"/>
        <v/>
      </c>
      <c r="Y712" s="208"/>
      <c r="Z712" s="214" t="str">
        <f t="shared" si="1359"/>
        <v/>
      </c>
      <c r="AA712" s="208"/>
      <c r="AB712" s="214" t="str">
        <f t="shared" si="1360"/>
        <v/>
      </c>
      <c r="AC712" s="208"/>
      <c r="AD712" s="214" t="str">
        <f t="shared" si="1361"/>
        <v/>
      </c>
      <c r="AE712" s="208"/>
      <c r="AF712" s="214" t="str">
        <f t="shared" si="1362"/>
        <v/>
      </c>
      <c r="AG712" s="208"/>
      <c r="AH712" s="214" t="str">
        <f t="shared" si="1363"/>
        <v/>
      </c>
      <c r="AI712" s="208"/>
      <c r="AJ712" s="214" t="str">
        <f t="shared" si="1364"/>
        <v/>
      </c>
      <c r="AK712" s="208"/>
      <c r="AL712" s="214" t="str">
        <f t="shared" si="1365"/>
        <v/>
      </c>
      <c r="AM712" s="208"/>
      <c r="AN712" s="214" t="str">
        <f t="shared" si="1366"/>
        <v/>
      </c>
      <c r="AO712" s="208"/>
      <c r="AP712" s="214" t="str">
        <f t="shared" si="1367"/>
        <v/>
      </c>
      <c r="AQ712" s="229"/>
      <c r="AR712" s="227">
        <f t="shared" si="1368"/>
        <v>0</v>
      </c>
      <c r="AS712" s="228"/>
      <c r="AT712" s="229"/>
      <c r="AU712" s="227">
        <f t="shared" si="1369"/>
        <v>0</v>
      </c>
      <c r="AV712" s="228"/>
      <c r="AW712" s="229"/>
      <c r="AX712" s="227">
        <f t="shared" si="1370"/>
        <v>0</v>
      </c>
      <c r="AY712" s="228"/>
      <c r="AZ712" s="229"/>
      <c r="BA712" s="227">
        <f t="shared" si="1371"/>
        <v>0</v>
      </c>
      <c r="BB712" s="228"/>
      <c r="BC712" s="229"/>
      <c r="BD712" s="227">
        <f t="shared" si="1372"/>
        <v>0</v>
      </c>
      <c r="BE712" s="228"/>
      <c r="BF712" s="229"/>
      <c r="BG712" s="227">
        <f t="shared" si="1373"/>
        <v>0</v>
      </c>
      <c r="BH712" s="228"/>
      <c r="BI712" s="229"/>
      <c r="BJ712" s="227">
        <f t="shared" si="1374"/>
        <v>0</v>
      </c>
      <c r="BK712" s="228"/>
      <c r="BL712" s="229"/>
      <c r="BM712" s="227">
        <f t="shared" si="1375"/>
        <v>0</v>
      </c>
      <c r="BN712" s="228"/>
      <c r="BO712" s="229"/>
      <c r="BP712" s="227">
        <f t="shared" si="1376"/>
        <v>0</v>
      </c>
      <c r="BQ712" s="228"/>
      <c r="BR712" s="249"/>
      <c r="BS712" s="629">
        <f>SUM(AQ711:AQ722,AT711:AT722,AW711:AW722,AZ711:AZ722,BC711:BC722,BR711:BR722)+SUM(AO711:AO722,AM711:AM722,AK711:AK722,AI711:AI722,AG711:AG722,AE711:AE722,AC711:AC722,AA711:AA722,Y711:Y722,W711:W722,U711:U722,S711:S722,Q709,Q711:Q722,O711:O722,M711:M722,K711:K722,I711:I722,G711:G722,Q709)</f>
        <v>0</v>
      </c>
    </row>
    <row r="713" spans="1:71" ht="15" hidden="1" x14ac:dyDescent="0.25">
      <c r="A713" s="615"/>
      <c r="B713" s="618"/>
      <c r="C713" s="621"/>
      <c r="D713" s="624"/>
      <c r="E713" s="627"/>
      <c r="F713" s="242" t="s">
        <v>54</v>
      </c>
      <c r="G713" s="208"/>
      <c r="H713" s="214" t="str">
        <f t="shared" si="1350"/>
        <v/>
      </c>
      <c r="I713" s="208"/>
      <c r="J713" s="214" t="str">
        <f t="shared" si="1351"/>
        <v/>
      </c>
      <c r="K713" s="208"/>
      <c r="L713" s="214" t="str">
        <f t="shared" si="1352"/>
        <v/>
      </c>
      <c r="M713" s="208"/>
      <c r="N713" s="214" t="str">
        <f t="shared" si="1353"/>
        <v/>
      </c>
      <c r="O713" s="208"/>
      <c r="P713" s="214" t="str">
        <f t="shared" si="1354"/>
        <v/>
      </c>
      <c r="Q713" s="208"/>
      <c r="R713" s="214" t="str">
        <f t="shared" si="1355"/>
        <v/>
      </c>
      <c r="S713" s="208"/>
      <c r="T713" s="214" t="str">
        <f t="shared" si="1356"/>
        <v/>
      </c>
      <c r="U713" s="208"/>
      <c r="V713" s="214" t="str">
        <f t="shared" si="1357"/>
        <v/>
      </c>
      <c r="W713" s="208"/>
      <c r="X713" s="214" t="str">
        <f t="shared" si="1358"/>
        <v/>
      </c>
      <c r="Y713" s="208"/>
      <c r="Z713" s="214" t="str">
        <f t="shared" si="1359"/>
        <v/>
      </c>
      <c r="AA713" s="208"/>
      <c r="AB713" s="214" t="str">
        <f t="shared" si="1360"/>
        <v/>
      </c>
      <c r="AC713" s="208"/>
      <c r="AD713" s="214" t="str">
        <f t="shared" si="1361"/>
        <v/>
      </c>
      <c r="AE713" s="208"/>
      <c r="AF713" s="214" t="str">
        <f t="shared" si="1362"/>
        <v/>
      </c>
      <c r="AG713" s="208"/>
      <c r="AH713" s="214" t="str">
        <f t="shared" si="1363"/>
        <v/>
      </c>
      <c r="AI713" s="208"/>
      <c r="AJ713" s="214" t="str">
        <f t="shared" si="1364"/>
        <v/>
      </c>
      <c r="AK713" s="208"/>
      <c r="AL713" s="214" t="str">
        <f t="shared" si="1365"/>
        <v/>
      </c>
      <c r="AM713" s="208"/>
      <c r="AN713" s="214" t="str">
        <f t="shared" si="1366"/>
        <v/>
      </c>
      <c r="AO713" s="208"/>
      <c r="AP713" s="214" t="str">
        <f t="shared" si="1367"/>
        <v/>
      </c>
      <c r="AQ713" s="229"/>
      <c r="AR713" s="227">
        <f t="shared" si="1368"/>
        <v>0</v>
      </c>
      <c r="AS713" s="228"/>
      <c r="AT713" s="229"/>
      <c r="AU713" s="227">
        <f t="shared" si="1369"/>
        <v>0</v>
      </c>
      <c r="AV713" s="228"/>
      <c r="AW713" s="229"/>
      <c r="AX713" s="227">
        <f t="shared" si="1370"/>
        <v>0</v>
      </c>
      <c r="AY713" s="228"/>
      <c r="AZ713" s="229"/>
      <c r="BA713" s="227">
        <f t="shared" si="1371"/>
        <v>0</v>
      </c>
      <c r="BB713" s="228"/>
      <c r="BC713" s="229"/>
      <c r="BD713" s="227">
        <f t="shared" si="1372"/>
        <v>0</v>
      </c>
      <c r="BE713" s="228"/>
      <c r="BF713" s="229"/>
      <c r="BG713" s="227">
        <f t="shared" si="1373"/>
        <v>0</v>
      </c>
      <c r="BH713" s="228"/>
      <c r="BI713" s="229"/>
      <c r="BJ713" s="227">
        <f t="shared" si="1374"/>
        <v>0</v>
      </c>
      <c r="BK713" s="228"/>
      <c r="BL713" s="229"/>
      <c r="BM713" s="227">
        <f t="shared" si="1375"/>
        <v>0</v>
      </c>
      <c r="BN713" s="228"/>
      <c r="BO713" s="229"/>
      <c r="BP713" s="227">
        <f t="shared" si="1376"/>
        <v>0</v>
      </c>
      <c r="BQ713" s="228"/>
      <c r="BR713" s="249"/>
      <c r="BS713" s="629"/>
    </row>
    <row r="714" spans="1:71" ht="15" hidden="1" x14ac:dyDescent="0.25">
      <c r="A714" s="615"/>
      <c r="B714" s="618"/>
      <c r="C714" s="621"/>
      <c r="D714" s="624"/>
      <c r="E714" s="627"/>
      <c r="F714" s="242" t="s">
        <v>55</v>
      </c>
      <c r="G714" s="208"/>
      <c r="H714" s="217" t="str">
        <f t="shared" si="1350"/>
        <v/>
      </c>
      <c r="I714" s="208"/>
      <c r="J714" s="217" t="str">
        <f t="shared" si="1351"/>
        <v/>
      </c>
      <c r="K714" s="208"/>
      <c r="L714" s="217" t="str">
        <f t="shared" si="1352"/>
        <v/>
      </c>
      <c r="M714" s="208"/>
      <c r="N714" s="217" t="str">
        <f t="shared" si="1353"/>
        <v/>
      </c>
      <c r="O714" s="208"/>
      <c r="P714" s="217" t="str">
        <f t="shared" si="1354"/>
        <v/>
      </c>
      <c r="Q714" s="208"/>
      <c r="R714" s="217" t="str">
        <f t="shared" si="1355"/>
        <v/>
      </c>
      <c r="S714" s="208"/>
      <c r="T714" s="217" t="str">
        <f t="shared" si="1356"/>
        <v/>
      </c>
      <c r="U714" s="208"/>
      <c r="V714" s="217" t="str">
        <f t="shared" si="1357"/>
        <v/>
      </c>
      <c r="W714" s="208"/>
      <c r="X714" s="217" t="str">
        <f t="shared" si="1358"/>
        <v/>
      </c>
      <c r="Y714" s="208"/>
      <c r="Z714" s="217" t="str">
        <f t="shared" si="1359"/>
        <v/>
      </c>
      <c r="AA714" s="208"/>
      <c r="AB714" s="217" t="str">
        <f t="shared" si="1360"/>
        <v/>
      </c>
      <c r="AC714" s="208"/>
      <c r="AD714" s="217" t="str">
        <f t="shared" si="1361"/>
        <v/>
      </c>
      <c r="AE714" s="208"/>
      <c r="AF714" s="217" t="str">
        <f t="shared" si="1362"/>
        <v/>
      </c>
      <c r="AG714" s="208"/>
      <c r="AH714" s="217" t="str">
        <f t="shared" si="1363"/>
        <v/>
      </c>
      <c r="AI714" s="208"/>
      <c r="AJ714" s="217" t="str">
        <f t="shared" si="1364"/>
        <v/>
      </c>
      <c r="AK714" s="208"/>
      <c r="AL714" s="217" t="str">
        <f t="shared" si="1365"/>
        <v/>
      </c>
      <c r="AM714" s="208"/>
      <c r="AN714" s="217" t="str">
        <f t="shared" si="1366"/>
        <v/>
      </c>
      <c r="AO714" s="208"/>
      <c r="AP714" s="217" t="str">
        <f t="shared" si="1367"/>
        <v/>
      </c>
      <c r="AQ714" s="229"/>
      <c r="AR714" s="227">
        <f t="shared" si="1368"/>
        <v>0</v>
      </c>
      <c r="AS714" s="228"/>
      <c r="AT714" s="229"/>
      <c r="AU714" s="227">
        <f t="shared" si="1369"/>
        <v>0</v>
      </c>
      <c r="AV714" s="228"/>
      <c r="AW714" s="229"/>
      <c r="AX714" s="227">
        <f t="shared" si="1370"/>
        <v>0</v>
      </c>
      <c r="AY714" s="228"/>
      <c r="AZ714" s="229"/>
      <c r="BA714" s="227">
        <f t="shared" si="1371"/>
        <v>0</v>
      </c>
      <c r="BB714" s="228"/>
      <c r="BC714" s="229"/>
      <c r="BD714" s="227">
        <f t="shared" si="1372"/>
        <v>0</v>
      </c>
      <c r="BE714" s="228"/>
      <c r="BF714" s="229"/>
      <c r="BG714" s="227">
        <f t="shared" si="1373"/>
        <v>0</v>
      </c>
      <c r="BH714" s="228"/>
      <c r="BI714" s="229"/>
      <c r="BJ714" s="227">
        <f t="shared" si="1374"/>
        <v>0</v>
      </c>
      <c r="BK714" s="228"/>
      <c r="BL714" s="229"/>
      <c r="BM714" s="227">
        <f t="shared" si="1375"/>
        <v>0</v>
      </c>
      <c r="BN714" s="228"/>
      <c r="BO714" s="229"/>
      <c r="BP714" s="227">
        <f t="shared" si="1376"/>
        <v>0</v>
      </c>
      <c r="BQ714" s="228"/>
      <c r="BR714" s="249"/>
      <c r="BS714" s="218" t="s">
        <v>43</v>
      </c>
    </row>
    <row r="715" spans="1:71" ht="15" hidden="1" x14ac:dyDescent="0.25">
      <c r="A715" s="615"/>
      <c r="B715" s="618"/>
      <c r="C715" s="621"/>
      <c r="D715" s="624"/>
      <c r="E715" s="627"/>
      <c r="F715" s="242" t="s">
        <v>56</v>
      </c>
      <c r="G715" s="208"/>
      <c r="H715" s="217" t="str">
        <f t="shared" si="1350"/>
        <v/>
      </c>
      <c r="I715" s="208"/>
      <c r="J715" s="217" t="str">
        <f t="shared" si="1351"/>
        <v/>
      </c>
      <c r="K715" s="208"/>
      <c r="L715" s="217" t="str">
        <f t="shared" si="1352"/>
        <v/>
      </c>
      <c r="M715" s="208"/>
      <c r="N715" s="217" t="str">
        <f t="shared" si="1353"/>
        <v/>
      </c>
      <c r="O715" s="208"/>
      <c r="P715" s="217" t="str">
        <f t="shared" si="1354"/>
        <v/>
      </c>
      <c r="Q715" s="208"/>
      <c r="R715" s="217" t="str">
        <f t="shared" si="1355"/>
        <v/>
      </c>
      <c r="S715" s="208"/>
      <c r="T715" s="217" t="str">
        <f t="shared" si="1356"/>
        <v/>
      </c>
      <c r="U715" s="208"/>
      <c r="V715" s="217" t="str">
        <f t="shared" si="1357"/>
        <v/>
      </c>
      <c r="W715" s="208"/>
      <c r="X715" s="217" t="str">
        <f t="shared" si="1358"/>
        <v/>
      </c>
      <c r="Y715" s="208"/>
      <c r="Z715" s="217" t="str">
        <f t="shared" si="1359"/>
        <v/>
      </c>
      <c r="AA715" s="208"/>
      <c r="AB715" s="217" t="str">
        <f t="shared" si="1360"/>
        <v/>
      </c>
      <c r="AC715" s="208"/>
      <c r="AD715" s="217" t="str">
        <f t="shared" si="1361"/>
        <v/>
      </c>
      <c r="AE715" s="208"/>
      <c r="AF715" s="217" t="str">
        <f t="shared" si="1362"/>
        <v/>
      </c>
      <c r="AG715" s="208"/>
      <c r="AH715" s="217" t="str">
        <f t="shared" si="1363"/>
        <v/>
      </c>
      <c r="AI715" s="208"/>
      <c r="AJ715" s="217" t="str">
        <f t="shared" si="1364"/>
        <v/>
      </c>
      <c r="AK715" s="208"/>
      <c r="AL715" s="217" t="str">
        <f t="shared" si="1365"/>
        <v/>
      </c>
      <c r="AM715" s="208"/>
      <c r="AN715" s="217" t="str">
        <f t="shared" si="1366"/>
        <v/>
      </c>
      <c r="AO715" s="208"/>
      <c r="AP715" s="217" t="str">
        <f t="shared" si="1367"/>
        <v/>
      </c>
      <c r="AQ715" s="229"/>
      <c r="AR715" s="227">
        <f t="shared" si="1368"/>
        <v>0</v>
      </c>
      <c r="AS715" s="228"/>
      <c r="AT715" s="229"/>
      <c r="AU715" s="227">
        <f t="shared" si="1369"/>
        <v>0</v>
      </c>
      <c r="AV715" s="228"/>
      <c r="AW715" s="229"/>
      <c r="AX715" s="227">
        <f t="shared" si="1370"/>
        <v>0</v>
      </c>
      <c r="AY715" s="228"/>
      <c r="AZ715" s="229"/>
      <c r="BA715" s="227">
        <f t="shared" si="1371"/>
        <v>0</v>
      </c>
      <c r="BB715" s="228"/>
      <c r="BC715" s="229"/>
      <c r="BD715" s="227">
        <f t="shared" si="1372"/>
        <v>0</v>
      </c>
      <c r="BE715" s="228"/>
      <c r="BF715" s="229"/>
      <c r="BG715" s="227">
        <f t="shared" si="1373"/>
        <v>0</v>
      </c>
      <c r="BH715" s="228"/>
      <c r="BI715" s="229"/>
      <c r="BJ715" s="227">
        <f t="shared" si="1374"/>
        <v>0</v>
      </c>
      <c r="BK715" s="228"/>
      <c r="BL715" s="229"/>
      <c r="BM715" s="227">
        <f t="shared" si="1375"/>
        <v>0</v>
      </c>
      <c r="BN715" s="228"/>
      <c r="BO715" s="229"/>
      <c r="BP715" s="227">
        <f t="shared" si="1376"/>
        <v>0</v>
      </c>
      <c r="BQ715" s="228"/>
      <c r="BR715" s="249"/>
      <c r="BS715" s="629">
        <f>SUM(AR711:AR722,AU711:AU722,AX711:AX722,BA711:BA722,BD711:BD722)</f>
        <v>0</v>
      </c>
    </row>
    <row r="716" spans="1:71" ht="15" hidden="1" x14ac:dyDescent="0.25">
      <c r="A716" s="615"/>
      <c r="B716" s="618"/>
      <c r="C716" s="621"/>
      <c r="D716" s="624"/>
      <c r="E716" s="627"/>
      <c r="F716" s="242" t="s">
        <v>57</v>
      </c>
      <c r="G716" s="208"/>
      <c r="H716" s="214" t="str">
        <f t="shared" si="1350"/>
        <v/>
      </c>
      <c r="I716" s="208"/>
      <c r="J716" s="214" t="str">
        <f t="shared" si="1351"/>
        <v/>
      </c>
      <c r="K716" s="208"/>
      <c r="L716" s="214" t="str">
        <f t="shared" si="1352"/>
        <v/>
      </c>
      <c r="M716" s="208"/>
      <c r="N716" s="214" t="str">
        <f t="shared" si="1353"/>
        <v/>
      </c>
      <c r="O716" s="208"/>
      <c r="P716" s="214" t="str">
        <f t="shared" si="1354"/>
        <v/>
      </c>
      <c r="Q716" s="208"/>
      <c r="R716" s="214" t="str">
        <f t="shared" si="1355"/>
        <v/>
      </c>
      <c r="S716" s="208"/>
      <c r="T716" s="214" t="str">
        <f t="shared" si="1356"/>
        <v/>
      </c>
      <c r="U716" s="208"/>
      <c r="V716" s="214" t="str">
        <f t="shared" si="1357"/>
        <v/>
      </c>
      <c r="W716" s="208"/>
      <c r="X716" s="214" t="str">
        <f t="shared" si="1358"/>
        <v/>
      </c>
      <c r="Y716" s="208"/>
      <c r="Z716" s="214" t="str">
        <f t="shared" si="1359"/>
        <v/>
      </c>
      <c r="AA716" s="208"/>
      <c r="AB716" s="214" t="str">
        <f t="shared" si="1360"/>
        <v/>
      </c>
      <c r="AC716" s="208"/>
      <c r="AD716" s="214" t="str">
        <f t="shared" si="1361"/>
        <v/>
      </c>
      <c r="AE716" s="208"/>
      <c r="AF716" s="214" t="str">
        <f t="shared" si="1362"/>
        <v/>
      </c>
      <c r="AG716" s="208"/>
      <c r="AH716" s="214" t="str">
        <f t="shared" si="1363"/>
        <v/>
      </c>
      <c r="AI716" s="208"/>
      <c r="AJ716" s="214" t="str">
        <f t="shared" si="1364"/>
        <v/>
      </c>
      <c r="AK716" s="208"/>
      <c r="AL716" s="214" t="str">
        <f t="shared" si="1365"/>
        <v/>
      </c>
      <c r="AM716" s="208"/>
      <c r="AN716" s="214" t="str">
        <f t="shared" si="1366"/>
        <v/>
      </c>
      <c r="AO716" s="208"/>
      <c r="AP716" s="214" t="str">
        <f t="shared" si="1367"/>
        <v/>
      </c>
      <c r="AQ716" s="229"/>
      <c r="AR716" s="227">
        <f t="shared" si="1368"/>
        <v>0</v>
      </c>
      <c r="AS716" s="228"/>
      <c r="AT716" s="229"/>
      <c r="AU716" s="227">
        <f t="shared" si="1369"/>
        <v>0</v>
      </c>
      <c r="AV716" s="228"/>
      <c r="AW716" s="229"/>
      <c r="AX716" s="227">
        <f t="shared" si="1370"/>
        <v>0</v>
      </c>
      <c r="AY716" s="228"/>
      <c r="AZ716" s="229"/>
      <c r="BA716" s="227">
        <f t="shared" si="1371"/>
        <v>0</v>
      </c>
      <c r="BB716" s="228"/>
      <c r="BC716" s="229"/>
      <c r="BD716" s="227">
        <f t="shared" si="1372"/>
        <v>0</v>
      </c>
      <c r="BE716" s="228"/>
      <c r="BF716" s="229"/>
      <c r="BG716" s="227">
        <f t="shared" si="1373"/>
        <v>0</v>
      </c>
      <c r="BH716" s="228"/>
      <c r="BI716" s="229"/>
      <c r="BJ716" s="227">
        <f t="shared" si="1374"/>
        <v>0</v>
      </c>
      <c r="BK716" s="228"/>
      <c r="BL716" s="229"/>
      <c r="BM716" s="227">
        <f t="shared" si="1375"/>
        <v>0</v>
      </c>
      <c r="BN716" s="228"/>
      <c r="BO716" s="229"/>
      <c r="BP716" s="227">
        <f t="shared" si="1376"/>
        <v>0</v>
      </c>
      <c r="BQ716" s="228"/>
      <c r="BR716" s="249"/>
      <c r="BS716" s="630"/>
    </row>
    <row r="717" spans="1:71" ht="15" hidden="1" x14ac:dyDescent="0.25">
      <c r="A717" s="615"/>
      <c r="B717" s="618"/>
      <c r="C717" s="621"/>
      <c r="D717" s="624"/>
      <c r="E717" s="627"/>
      <c r="F717" s="242" t="s">
        <v>58</v>
      </c>
      <c r="G717" s="208"/>
      <c r="H717" s="214" t="str">
        <f t="shared" si="1350"/>
        <v/>
      </c>
      <c r="I717" s="208"/>
      <c r="J717" s="214" t="str">
        <f t="shared" si="1351"/>
        <v/>
      </c>
      <c r="K717" s="208"/>
      <c r="L717" s="214" t="str">
        <f t="shared" si="1352"/>
        <v/>
      </c>
      <c r="M717" s="208"/>
      <c r="N717" s="214" t="str">
        <f t="shared" si="1353"/>
        <v/>
      </c>
      <c r="O717" s="208"/>
      <c r="P717" s="214" t="str">
        <f t="shared" si="1354"/>
        <v/>
      </c>
      <c r="Q717" s="208"/>
      <c r="R717" s="214" t="str">
        <f t="shared" si="1355"/>
        <v/>
      </c>
      <c r="S717" s="208"/>
      <c r="T717" s="214" t="str">
        <f t="shared" si="1356"/>
        <v/>
      </c>
      <c r="U717" s="208"/>
      <c r="V717" s="214" t="str">
        <f t="shared" si="1357"/>
        <v/>
      </c>
      <c r="W717" s="208"/>
      <c r="X717" s="214" t="str">
        <f t="shared" si="1358"/>
        <v/>
      </c>
      <c r="Y717" s="208"/>
      <c r="Z717" s="214" t="str">
        <f t="shared" si="1359"/>
        <v/>
      </c>
      <c r="AA717" s="208"/>
      <c r="AB717" s="214" t="str">
        <f t="shared" si="1360"/>
        <v/>
      </c>
      <c r="AC717" s="208"/>
      <c r="AD717" s="214" t="str">
        <f t="shared" si="1361"/>
        <v/>
      </c>
      <c r="AE717" s="208"/>
      <c r="AF717" s="214" t="str">
        <f t="shared" si="1362"/>
        <v/>
      </c>
      <c r="AG717" s="208"/>
      <c r="AH717" s="214" t="str">
        <f t="shared" si="1363"/>
        <v/>
      </c>
      <c r="AI717" s="208"/>
      <c r="AJ717" s="214" t="str">
        <f t="shared" si="1364"/>
        <v/>
      </c>
      <c r="AK717" s="208"/>
      <c r="AL717" s="214" t="str">
        <f t="shared" si="1365"/>
        <v/>
      </c>
      <c r="AM717" s="208"/>
      <c r="AN717" s="214" t="str">
        <f t="shared" si="1366"/>
        <v/>
      </c>
      <c r="AO717" s="208"/>
      <c r="AP717" s="214" t="str">
        <f t="shared" si="1367"/>
        <v/>
      </c>
      <c r="AQ717" s="229"/>
      <c r="AR717" s="227">
        <f t="shared" si="1368"/>
        <v>0</v>
      </c>
      <c r="AS717" s="228"/>
      <c r="AT717" s="229"/>
      <c r="AU717" s="227">
        <f t="shared" si="1369"/>
        <v>0</v>
      </c>
      <c r="AV717" s="228"/>
      <c r="AW717" s="229"/>
      <c r="AX717" s="227">
        <f t="shared" si="1370"/>
        <v>0</v>
      </c>
      <c r="AY717" s="228"/>
      <c r="AZ717" s="229"/>
      <c r="BA717" s="227">
        <f t="shared" si="1371"/>
        <v>0</v>
      </c>
      <c r="BB717" s="228"/>
      <c r="BC717" s="229"/>
      <c r="BD717" s="227">
        <f t="shared" si="1372"/>
        <v>0</v>
      </c>
      <c r="BE717" s="228"/>
      <c r="BF717" s="229"/>
      <c r="BG717" s="227">
        <f t="shared" si="1373"/>
        <v>0</v>
      </c>
      <c r="BH717" s="228"/>
      <c r="BI717" s="229"/>
      <c r="BJ717" s="227">
        <f t="shared" si="1374"/>
        <v>0</v>
      </c>
      <c r="BK717" s="228"/>
      <c r="BL717" s="229"/>
      <c r="BM717" s="227">
        <f t="shared" si="1375"/>
        <v>0</v>
      </c>
      <c r="BN717" s="228"/>
      <c r="BO717" s="229"/>
      <c r="BP717" s="227">
        <f t="shared" si="1376"/>
        <v>0</v>
      </c>
      <c r="BQ717" s="228"/>
      <c r="BR717" s="249"/>
      <c r="BS717" s="218" t="s">
        <v>44</v>
      </c>
    </row>
    <row r="718" spans="1:71" ht="15" hidden="1" x14ac:dyDescent="0.25">
      <c r="A718" s="615"/>
      <c r="B718" s="618"/>
      <c r="C718" s="621"/>
      <c r="D718" s="624"/>
      <c r="E718" s="627"/>
      <c r="F718" s="242" t="s">
        <v>59</v>
      </c>
      <c r="G718" s="208"/>
      <c r="H718" s="214" t="str">
        <f t="shared" si="1350"/>
        <v/>
      </c>
      <c r="I718" s="208"/>
      <c r="J718" s="214" t="str">
        <f t="shared" si="1351"/>
        <v/>
      </c>
      <c r="K718" s="208"/>
      <c r="L718" s="214" t="str">
        <f t="shared" si="1352"/>
        <v/>
      </c>
      <c r="M718" s="208"/>
      <c r="N718" s="214" t="str">
        <f t="shared" si="1353"/>
        <v/>
      </c>
      <c r="O718" s="208"/>
      <c r="P718" s="214" t="str">
        <f t="shared" si="1354"/>
        <v/>
      </c>
      <c r="Q718" s="208"/>
      <c r="R718" s="214" t="str">
        <f t="shared" si="1355"/>
        <v/>
      </c>
      <c r="S718" s="208"/>
      <c r="T718" s="214" t="str">
        <f t="shared" si="1356"/>
        <v/>
      </c>
      <c r="U718" s="208"/>
      <c r="V718" s="214" t="str">
        <f t="shared" si="1357"/>
        <v/>
      </c>
      <c r="W718" s="208"/>
      <c r="X718" s="214" t="str">
        <f t="shared" si="1358"/>
        <v/>
      </c>
      <c r="Y718" s="208"/>
      <c r="Z718" s="214" t="str">
        <f t="shared" si="1359"/>
        <v/>
      </c>
      <c r="AA718" s="208"/>
      <c r="AB718" s="214" t="str">
        <f t="shared" si="1360"/>
        <v/>
      </c>
      <c r="AC718" s="208"/>
      <c r="AD718" s="214" t="str">
        <f t="shared" si="1361"/>
        <v/>
      </c>
      <c r="AE718" s="208"/>
      <c r="AF718" s="214" t="str">
        <f t="shared" si="1362"/>
        <v/>
      </c>
      <c r="AG718" s="208"/>
      <c r="AH718" s="214" t="str">
        <f t="shared" si="1363"/>
        <v/>
      </c>
      <c r="AI718" s="208"/>
      <c r="AJ718" s="214" t="str">
        <f t="shared" si="1364"/>
        <v/>
      </c>
      <c r="AK718" s="208"/>
      <c r="AL718" s="214" t="str">
        <f t="shared" si="1365"/>
        <v/>
      </c>
      <c r="AM718" s="208"/>
      <c r="AN718" s="214" t="str">
        <f t="shared" si="1366"/>
        <v/>
      </c>
      <c r="AO718" s="208"/>
      <c r="AP718" s="214" t="str">
        <f t="shared" si="1367"/>
        <v/>
      </c>
      <c r="AQ718" s="229"/>
      <c r="AR718" s="227">
        <f t="shared" si="1368"/>
        <v>0</v>
      </c>
      <c r="AS718" s="228"/>
      <c r="AT718" s="229"/>
      <c r="AU718" s="227">
        <f t="shared" si="1369"/>
        <v>0</v>
      </c>
      <c r="AV718" s="228"/>
      <c r="AW718" s="229"/>
      <c r="AX718" s="227">
        <f t="shared" si="1370"/>
        <v>0</v>
      </c>
      <c r="AY718" s="228"/>
      <c r="AZ718" s="229"/>
      <c r="BA718" s="227">
        <f t="shared" si="1371"/>
        <v>0</v>
      </c>
      <c r="BB718" s="228"/>
      <c r="BC718" s="229"/>
      <c r="BD718" s="227">
        <f t="shared" si="1372"/>
        <v>0</v>
      </c>
      <c r="BE718" s="228"/>
      <c r="BF718" s="229"/>
      <c r="BG718" s="227">
        <f t="shared" si="1373"/>
        <v>0</v>
      </c>
      <c r="BH718" s="228"/>
      <c r="BI718" s="229"/>
      <c r="BJ718" s="227">
        <f t="shared" si="1374"/>
        <v>0</v>
      </c>
      <c r="BK718" s="228"/>
      <c r="BL718" s="229"/>
      <c r="BM718" s="227">
        <f t="shared" si="1375"/>
        <v>0</v>
      </c>
      <c r="BN718" s="228"/>
      <c r="BO718" s="229"/>
      <c r="BP718" s="227">
        <f t="shared" si="1376"/>
        <v>0</v>
      </c>
      <c r="BQ718" s="228"/>
      <c r="BR718" s="249"/>
      <c r="BS718" s="629">
        <f>SUM(AS711:AS722,AV711:AV722,AY711:AY722,BB711:BB722,BE711:BE722)+SUM(AP711:AP722,AN711:AN722,AL711:AL722,AJ711:AJ722,AH711:AH722,AF711:AF722,AD711:AD722,AB711:AB722,Z711:Z722,X711:X722,V711:V722,T711:T722,R711:R722,P711:P722,N711:N722,L711:L722,J711:J722,H711:H722)</f>
        <v>0</v>
      </c>
    </row>
    <row r="719" spans="1:71" ht="15" hidden="1" x14ac:dyDescent="0.25">
      <c r="A719" s="615"/>
      <c r="B719" s="618"/>
      <c r="C719" s="621"/>
      <c r="D719" s="624"/>
      <c r="E719" s="627"/>
      <c r="F719" s="242" t="s">
        <v>60</v>
      </c>
      <c r="G719" s="208"/>
      <c r="H719" s="214" t="str">
        <f t="shared" si="1350"/>
        <v/>
      </c>
      <c r="I719" s="208"/>
      <c r="J719" s="214" t="str">
        <f t="shared" si="1351"/>
        <v/>
      </c>
      <c r="K719" s="208"/>
      <c r="L719" s="214" t="str">
        <f t="shared" si="1352"/>
        <v/>
      </c>
      <c r="M719" s="208"/>
      <c r="N719" s="214" t="str">
        <f t="shared" si="1353"/>
        <v/>
      </c>
      <c r="O719" s="208"/>
      <c r="P719" s="214" t="str">
        <f t="shared" si="1354"/>
        <v/>
      </c>
      <c r="Q719" s="208"/>
      <c r="R719" s="214" t="str">
        <f t="shared" si="1355"/>
        <v/>
      </c>
      <c r="S719" s="208"/>
      <c r="T719" s="214" t="str">
        <f t="shared" si="1356"/>
        <v/>
      </c>
      <c r="U719" s="208"/>
      <c r="V719" s="214" t="str">
        <f t="shared" si="1357"/>
        <v/>
      </c>
      <c r="W719" s="208"/>
      <c r="X719" s="214" t="str">
        <f t="shared" si="1358"/>
        <v/>
      </c>
      <c r="Y719" s="208"/>
      <c r="Z719" s="214" t="str">
        <f t="shared" si="1359"/>
        <v/>
      </c>
      <c r="AA719" s="208"/>
      <c r="AB719" s="214" t="str">
        <f t="shared" si="1360"/>
        <v/>
      </c>
      <c r="AC719" s="208"/>
      <c r="AD719" s="214" t="str">
        <f t="shared" si="1361"/>
        <v/>
      </c>
      <c r="AE719" s="208"/>
      <c r="AF719" s="214" t="str">
        <f t="shared" si="1362"/>
        <v/>
      </c>
      <c r="AG719" s="208"/>
      <c r="AH719" s="214" t="str">
        <f t="shared" si="1363"/>
        <v/>
      </c>
      <c r="AI719" s="208"/>
      <c r="AJ719" s="214" t="str">
        <f t="shared" si="1364"/>
        <v/>
      </c>
      <c r="AK719" s="208"/>
      <c r="AL719" s="214" t="str">
        <f t="shared" si="1365"/>
        <v/>
      </c>
      <c r="AM719" s="208"/>
      <c r="AN719" s="214" t="str">
        <f t="shared" si="1366"/>
        <v/>
      </c>
      <c r="AO719" s="208"/>
      <c r="AP719" s="214" t="str">
        <f t="shared" si="1367"/>
        <v/>
      </c>
      <c r="AQ719" s="229"/>
      <c r="AR719" s="227">
        <f t="shared" si="1368"/>
        <v>0</v>
      </c>
      <c r="AS719" s="228"/>
      <c r="AT719" s="229"/>
      <c r="AU719" s="227">
        <f t="shared" si="1369"/>
        <v>0</v>
      </c>
      <c r="AV719" s="228"/>
      <c r="AW719" s="229"/>
      <c r="AX719" s="227">
        <f t="shared" si="1370"/>
        <v>0</v>
      </c>
      <c r="AY719" s="228"/>
      <c r="AZ719" s="229"/>
      <c r="BA719" s="227">
        <f t="shared" si="1371"/>
        <v>0</v>
      </c>
      <c r="BB719" s="228"/>
      <c r="BC719" s="229"/>
      <c r="BD719" s="227">
        <f t="shared" si="1372"/>
        <v>0</v>
      </c>
      <c r="BE719" s="228"/>
      <c r="BF719" s="229"/>
      <c r="BG719" s="227">
        <f t="shared" si="1373"/>
        <v>0</v>
      </c>
      <c r="BH719" s="228"/>
      <c r="BI719" s="229"/>
      <c r="BJ719" s="227">
        <f t="shared" si="1374"/>
        <v>0</v>
      </c>
      <c r="BK719" s="228"/>
      <c r="BL719" s="229"/>
      <c r="BM719" s="227">
        <f t="shared" si="1375"/>
        <v>0</v>
      </c>
      <c r="BN719" s="228"/>
      <c r="BO719" s="229"/>
      <c r="BP719" s="227">
        <f t="shared" si="1376"/>
        <v>0</v>
      </c>
      <c r="BQ719" s="228"/>
      <c r="BR719" s="249"/>
      <c r="BS719" s="629"/>
    </row>
    <row r="720" spans="1:71" ht="15" hidden="1" x14ac:dyDescent="0.25">
      <c r="A720" s="615"/>
      <c r="B720" s="618"/>
      <c r="C720" s="621"/>
      <c r="D720" s="624"/>
      <c r="E720" s="627"/>
      <c r="F720" s="242" t="s">
        <v>61</v>
      </c>
      <c r="G720" s="208"/>
      <c r="H720" s="217" t="str">
        <f t="shared" si="1350"/>
        <v/>
      </c>
      <c r="I720" s="208"/>
      <c r="J720" s="217" t="str">
        <f t="shared" si="1351"/>
        <v/>
      </c>
      <c r="K720" s="208"/>
      <c r="L720" s="217" t="str">
        <f t="shared" si="1352"/>
        <v/>
      </c>
      <c r="M720" s="208"/>
      <c r="N720" s="217" t="str">
        <f t="shared" si="1353"/>
        <v/>
      </c>
      <c r="O720" s="208"/>
      <c r="P720" s="217" t="str">
        <f t="shared" si="1354"/>
        <v/>
      </c>
      <c r="Q720" s="208"/>
      <c r="R720" s="217" t="str">
        <f t="shared" si="1355"/>
        <v/>
      </c>
      <c r="S720" s="208"/>
      <c r="T720" s="217" t="str">
        <f t="shared" si="1356"/>
        <v/>
      </c>
      <c r="U720" s="208"/>
      <c r="V720" s="217" t="str">
        <f t="shared" si="1357"/>
        <v/>
      </c>
      <c r="W720" s="208"/>
      <c r="X720" s="217" t="str">
        <f t="shared" si="1358"/>
        <v/>
      </c>
      <c r="Y720" s="208"/>
      <c r="Z720" s="217" t="str">
        <f t="shared" si="1359"/>
        <v/>
      </c>
      <c r="AA720" s="208"/>
      <c r="AB720" s="217" t="str">
        <f t="shared" si="1360"/>
        <v/>
      </c>
      <c r="AC720" s="208"/>
      <c r="AD720" s="217" t="str">
        <f t="shared" si="1361"/>
        <v/>
      </c>
      <c r="AE720" s="208"/>
      <c r="AF720" s="217" t="str">
        <f t="shared" si="1362"/>
        <v/>
      </c>
      <c r="AG720" s="208"/>
      <c r="AH720" s="217" t="str">
        <f t="shared" si="1363"/>
        <v/>
      </c>
      <c r="AI720" s="208"/>
      <c r="AJ720" s="217" t="str">
        <f t="shared" si="1364"/>
        <v/>
      </c>
      <c r="AK720" s="208"/>
      <c r="AL720" s="217" t="str">
        <f t="shared" si="1365"/>
        <v/>
      </c>
      <c r="AM720" s="208"/>
      <c r="AN720" s="217" t="str">
        <f t="shared" si="1366"/>
        <v/>
      </c>
      <c r="AO720" s="208"/>
      <c r="AP720" s="217" t="str">
        <f t="shared" si="1367"/>
        <v/>
      </c>
      <c r="AQ720" s="229"/>
      <c r="AR720" s="227">
        <f t="shared" si="1368"/>
        <v>0</v>
      </c>
      <c r="AS720" s="228"/>
      <c r="AT720" s="229"/>
      <c r="AU720" s="227">
        <f t="shared" si="1369"/>
        <v>0</v>
      </c>
      <c r="AV720" s="228"/>
      <c r="AW720" s="229"/>
      <c r="AX720" s="227">
        <f t="shared" si="1370"/>
        <v>0</v>
      </c>
      <c r="AY720" s="228"/>
      <c r="AZ720" s="229"/>
      <c r="BA720" s="227">
        <f t="shared" si="1371"/>
        <v>0</v>
      </c>
      <c r="BB720" s="228"/>
      <c r="BC720" s="229"/>
      <c r="BD720" s="227">
        <f t="shared" si="1372"/>
        <v>0</v>
      </c>
      <c r="BE720" s="228"/>
      <c r="BF720" s="229"/>
      <c r="BG720" s="227">
        <f t="shared" si="1373"/>
        <v>0</v>
      </c>
      <c r="BH720" s="228"/>
      <c r="BI720" s="229"/>
      <c r="BJ720" s="227">
        <f t="shared" si="1374"/>
        <v>0</v>
      </c>
      <c r="BK720" s="228"/>
      <c r="BL720" s="229"/>
      <c r="BM720" s="227">
        <f t="shared" si="1375"/>
        <v>0</v>
      </c>
      <c r="BN720" s="228"/>
      <c r="BO720" s="229"/>
      <c r="BP720" s="227">
        <f t="shared" si="1376"/>
        <v>0</v>
      </c>
      <c r="BQ720" s="228"/>
      <c r="BR720" s="249"/>
      <c r="BS720" s="218" t="s">
        <v>62</v>
      </c>
    </row>
    <row r="721" spans="1:71" ht="15" hidden="1" x14ac:dyDescent="0.25">
      <c r="A721" s="615"/>
      <c r="B721" s="618"/>
      <c r="C721" s="621"/>
      <c r="D721" s="624"/>
      <c r="E721" s="627"/>
      <c r="F721" s="242" t="s">
        <v>63</v>
      </c>
      <c r="G721" s="208"/>
      <c r="H721" s="214" t="str">
        <f t="shared" si="1350"/>
        <v/>
      </c>
      <c r="I721" s="208"/>
      <c r="J721" s="214" t="str">
        <f t="shared" si="1351"/>
        <v/>
      </c>
      <c r="K721" s="208"/>
      <c r="L721" s="214" t="str">
        <f t="shared" si="1352"/>
        <v/>
      </c>
      <c r="M721" s="208"/>
      <c r="N721" s="214" t="str">
        <f t="shared" si="1353"/>
        <v/>
      </c>
      <c r="O721" s="208"/>
      <c r="P721" s="214" t="str">
        <f t="shared" si="1354"/>
        <v/>
      </c>
      <c r="Q721" s="208"/>
      <c r="R721" s="214" t="str">
        <f t="shared" si="1355"/>
        <v/>
      </c>
      <c r="S721" s="208"/>
      <c r="T721" s="214" t="str">
        <f t="shared" si="1356"/>
        <v/>
      </c>
      <c r="U721" s="208"/>
      <c r="V721" s="214" t="str">
        <f t="shared" si="1357"/>
        <v/>
      </c>
      <c r="W721" s="208"/>
      <c r="X721" s="214" t="str">
        <f t="shared" si="1358"/>
        <v/>
      </c>
      <c r="Y721" s="208"/>
      <c r="Z721" s="214" t="str">
        <f t="shared" si="1359"/>
        <v/>
      </c>
      <c r="AA721" s="208"/>
      <c r="AB721" s="214" t="str">
        <f t="shared" si="1360"/>
        <v/>
      </c>
      <c r="AC721" s="208"/>
      <c r="AD721" s="214" t="str">
        <f t="shared" si="1361"/>
        <v/>
      </c>
      <c r="AE721" s="208"/>
      <c r="AF721" s="214" t="str">
        <f t="shared" si="1362"/>
        <v/>
      </c>
      <c r="AG721" s="208"/>
      <c r="AH721" s="214" t="str">
        <f t="shared" si="1363"/>
        <v/>
      </c>
      <c r="AI721" s="208"/>
      <c r="AJ721" s="214" t="str">
        <f t="shared" si="1364"/>
        <v/>
      </c>
      <c r="AK721" s="208"/>
      <c r="AL721" s="214" t="str">
        <f t="shared" si="1365"/>
        <v/>
      </c>
      <c r="AM721" s="208"/>
      <c r="AN721" s="214" t="str">
        <f t="shared" si="1366"/>
        <v/>
      </c>
      <c r="AO721" s="208"/>
      <c r="AP721" s="214" t="str">
        <f t="shared" si="1367"/>
        <v/>
      </c>
      <c r="AQ721" s="229"/>
      <c r="AR721" s="227">
        <f t="shared" si="1368"/>
        <v>0</v>
      </c>
      <c r="AS721" s="228"/>
      <c r="AT721" s="229"/>
      <c r="AU721" s="227">
        <f t="shared" si="1369"/>
        <v>0</v>
      </c>
      <c r="AV721" s="228"/>
      <c r="AW721" s="229"/>
      <c r="AX721" s="227">
        <f t="shared" si="1370"/>
        <v>0</v>
      </c>
      <c r="AY721" s="228"/>
      <c r="AZ721" s="229"/>
      <c r="BA721" s="227">
        <f t="shared" si="1371"/>
        <v>0</v>
      </c>
      <c r="BB721" s="228"/>
      <c r="BC721" s="229"/>
      <c r="BD721" s="227">
        <f t="shared" si="1372"/>
        <v>0</v>
      </c>
      <c r="BE721" s="228"/>
      <c r="BF721" s="229"/>
      <c r="BG721" s="227">
        <f t="shared" si="1373"/>
        <v>0</v>
      </c>
      <c r="BH721" s="228"/>
      <c r="BI721" s="229"/>
      <c r="BJ721" s="227">
        <f t="shared" si="1374"/>
        <v>0</v>
      </c>
      <c r="BK721" s="228"/>
      <c r="BL721" s="229"/>
      <c r="BM721" s="227">
        <f t="shared" si="1375"/>
        <v>0</v>
      </c>
      <c r="BN721" s="228"/>
      <c r="BO721" s="229"/>
      <c r="BP721" s="227">
        <f t="shared" si="1376"/>
        <v>0</v>
      </c>
      <c r="BQ721" s="228"/>
      <c r="BR721" s="249"/>
      <c r="BS721" s="653" t="e">
        <f>BS718/BS712</f>
        <v>#DIV/0!</v>
      </c>
    </row>
    <row r="722" spans="1:71" ht="15.75" hidden="1" thickBot="1" x14ac:dyDescent="0.3">
      <c r="A722" s="616"/>
      <c r="B722" s="619"/>
      <c r="C722" s="622"/>
      <c r="D722" s="625"/>
      <c r="E722" s="628"/>
      <c r="F722" s="243" t="s">
        <v>64</v>
      </c>
      <c r="G722" s="220"/>
      <c r="H722" s="221" t="str">
        <f t="shared" si="1350"/>
        <v/>
      </c>
      <c r="I722" s="220"/>
      <c r="J722" s="221" t="str">
        <f t="shared" si="1351"/>
        <v/>
      </c>
      <c r="K722" s="220"/>
      <c r="L722" s="221" t="str">
        <f t="shared" si="1352"/>
        <v/>
      </c>
      <c r="M722" s="220"/>
      <c r="N722" s="221" t="str">
        <f t="shared" si="1353"/>
        <v/>
      </c>
      <c r="O722" s="220"/>
      <c r="P722" s="221" t="str">
        <f t="shared" si="1354"/>
        <v/>
      </c>
      <c r="Q722" s="220"/>
      <c r="R722" s="221" t="str">
        <f t="shared" si="1355"/>
        <v/>
      </c>
      <c r="S722" s="220"/>
      <c r="T722" s="221" t="str">
        <f t="shared" si="1356"/>
        <v/>
      </c>
      <c r="U722" s="220"/>
      <c r="V722" s="221" t="str">
        <f t="shared" si="1357"/>
        <v/>
      </c>
      <c r="W722" s="220"/>
      <c r="X722" s="221" t="str">
        <f t="shared" si="1358"/>
        <v/>
      </c>
      <c r="Y722" s="220"/>
      <c r="Z722" s="221" t="str">
        <f t="shared" si="1359"/>
        <v/>
      </c>
      <c r="AA722" s="220"/>
      <c r="AB722" s="221" t="str">
        <f t="shared" si="1360"/>
        <v/>
      </c>
      <c r="AC722" s="220"/>
      <c r="AD722" s="221" t="str">
        <f t="shared" si="1361"/>
        <v/>
      </c>
      <c r="AE722" s="220"/>
      <c r="AF722" s="221" t="str">
        <f t="shared" si="1362"/>
        <v/>
      </c>
      <c r="AG722" s="220"/>
      <c r="AH722" s="221" t="str">
        <f t="shared" si="1363"/>
        <v/>
      </c>
      <c r="AI722" s="220"/>
      <c r="AJ722" s="221" t="str">
        <f t="shared" si="1364"/>
        <v/>
      </c>
      <c r="AK722" s="220"/>
      <c r="AL722" s="221" t="str">
        <f t="shared" si="1365"/>
        <v/>
      </c>
      <c r="AM722" s="220"/>
      <c r="AN722" s="221" t="str">
        <f t="shared" si="1366"/>
        <v/>
      </c>
      <c r="AO722" s="220"/>
      <c r="AP722" s="221" t="str">
        <f t="shared" si="1367"/>
        <v/>
      </c>
      <c r="AQ722" s="231"/>
      <c r="AR722" s="232">
        <f t="shared" si="1368"/>
        <v>0</v>
      </c>
      <c r="AS722" s="233"/>
      <c r="AT722" s="231"/>
      <c r="AU722" s="232">
        <f t="shared" si="1369"/>
        <v>0</v>
      </c>
      <c r="AV722" s="233"/>
      <c r="AW722" s="231"/>
      <c r="AX722" s="232">
        <f t="shared" si="1370"/>
        <v>0</v>
      </c>
      <c r="AY722" s="233"/>
      <c r="AZ722" s="231"/>
      <c r="BA722" s="232">
        <f t="shared" si="1371"/>
        <v>0</v>
      </c>
      <c r="BB722" s="233"/>
      <c r="BC722" s="231"/>
      <c r="BD722" s="232">
        <f t="shared" si="1372"/>
        <v>0</v>
      </c>
      <c r="BE722" s="233"/>
      <c r="BF722" s="231"/>
      <c r="BG722" s="232">
        <f t="shared" si="1373"/>
        <v>0</v>
      </c>
      <c r="BH722" s="233"/>
      <c r="BI722" s="231"/>
      <c r="BJ722" s="232">
        <f t="shared" si="1374"/>
        <v>0</v>
      </c>
      <c r="BK722" s="233"/>
      <c r="BL722" s="231"/>
      <c r="BM722" s="232">
        <f t="shared" si="1375"/>
        <v>0</v>
      </c>
      <c r="BN722" s="233"/>
      <c r="BO722" s="231"/>
      <c r="BP722" s="232">
        <f t="shared" si="1376"/>
        <v>0</v>
      </c>
      <c r="BQ722" s="233"/>
      <c r="BR722" s="250"/>
      <c r="BS722" s="654"/>
    </row>
    <row r="723" spans="1:71" ht="15" hidden="1" customHeight="1" x14ac:dyDescent="0.25">
      <c r="A723" s="643" t="s">
        <v>27</v>
      </c>
      <c r="B723" s="645" t="s">
        <v>28</v>
      </c>
      <c r="C723" s="645" t="s">
        <v>154</v>
      </c>
      <c r="D723" s="645" t="s">
        <v>30</v>
      </c>
      <c r="E723" s="635" t="s">
        <v>31</v>
      </c>
      <c r="F723" s="652" t="s">
        <v>32</v>
      </c>
      <c r="G723" s="639" t="s">
        <v>33</v>
      </c>
      <c r="H723" s="641" t="s">
        <v>34</v>
      </c>
      <c r="I723" s="639" t="s">
        <v>33</v>
      </c>
      <c r="J723" s="641" t="s">
        <v>34</v>
      </c>
      <c r="K723" s="639" t="s">
        <v>33</v>
      </c>
      <c r="L723" s="641" t="s">
        <v>34</v>
      </c>
      <c r="M723" s="639" t="s">
        <v>33</v>
      </c>
      <c r="N723" s="641" t="s">
        <v>34</v>
      </c>
      <c r="O723" s="639" t="s">
        <v>33</v>
      </c>
      <c r="P723" s="641" t="s">
        <v>34</v>
      </c>
      <c r="Q723" s="639" t="s">
        <v>33</v>
      </c>
      <c r="R723" s="641" t="s">
        <v>34</v>
      </c>
      <c r="S723" s="639" t="s">
        <v>33</v>
      </c>
      <c r="T723" s="641" t="s">
        <v>34</v>
      </c>
      <c r="U723" s="639" t="s">
        <v>33</v>
      </c>
      <c r="V723" s="641" t="s">
        <v>34</v>
      </c>
      <c r="W723" s="639" t="s">
        <v>33</v>
      </c>
      <c r="X723" s="641" t="s">
        <v>34</v>
      </c>
      <c r="Y723" s="639" t="s">
        <v>33</v>
      </c>
      <c r="Z723" s="641" t="s">
        <v>34</v>
      </c>
      <c r="AA723" s="639" t="s">
        <v>33</v>
      </c>
      <c r="AB723" s="641" t="s">
        <v>34</v>
      </c>
      <c r="AC723" s="639" t="s">
        <v>33</v>
      </c>
      <c r="AD723" s="641" t="s">
        <v>34</v>
      </c>
      <c r="AE723" s="639" t="s">
        <v>33</v>
      </c>
      <c r="AF723" s="641" t="s">
        <v>34</v>
      </c>
      <c r="AG723" s="639" t="s">
        <v>33</v>
      </c>
      <c r="AH723" s="641" t="s">
        <v>34</v>
      </c>
      <c r="AI723" s="639" t="s">
        <v>33</v>
      </c>
      <c r="AJ723" s="641" t="s">
        <v>34</v>
      </c>
      <c r="AK723" s="639" t="s">
        <v>33</v>
      </c>
      <c r="AL723" s="641" t="s">
        <v>34</v>
      </c>
      <c r="AM723" s="639" t="s">
        <v>33</v>
      </c>
      <c r="AN723" s="641" t="s">
        <v>34</v>
      </c>
      <c r="AO723" s="639" t="s">
        <v>33</v>
      </c>
      <c r="AP723" s="641" t="s">
        <v>34</v>
      </c>
      <c r="AQ723" s="633" t="s">
        <v>33</v>
      </c>
      <c r="AR723" s="635" t="s">
        <v>35</v>
      </c>
      <c r="AS723" s="637" t="s">
        <v>34</v>
      </c>
      <c r="AT723" s="633" t="s">
        <v>33</v>
      </c>
      <c r="AU723" s="635" t="s">
        <v>35</v>
      </c>
      <c r="AV723" s="637" t="s">
        <v>34</v>
      </c>
      <c r="AW723" s="633" t="s">
        <v>33</v>
      </c>
      <c r="AX723" s="635" t="s">
        <v>35</v>
      </c>
      <c r="AY723" s="637" t="s">
        <v>34</v>
      </c>
      <c r="AZ723" s="633" t="s">
        <v>33</v>
      </c>
      <c r="BA723" s="635" t="s">
        <v>35</v>
      </c>
      <c r="BB723" s="637" t="s">
        <v>34</v>
      </c>
      <c r="BC723" s="633" t="s">
        <v>33</v>
      </c>
      <c r="BD723" s="635" t="s">
        <v>35</v>
      </c>
      <c r="BE723" s="637" t="s">
        <v>34</v>
      </c>
      <c r="BF723" s="633" t="s">
        <v>33</v>
      </c>
      <c r="BG723" s="635" t="s">
        <v>35</v>
      </c>
      <c r="BH723" s="637" t="s">
        <v>34</v>
      </c>
      <c r="BI723" s="633" t="s">
        <v>33</v>
      </c>
      <c r="BJ723" s="635" t="s">
        <v>35</v>
      </c>
      <c r="BK723" s="637" t="s">
        <v>34</v>
      </c>
      <c r="BL723" s="633" t="s">
        <v>33</v>
      </c>
      <c r="BM723" s="635" t="s">
        <v>35</v>
      </c>
      <c r="BN723" s="637" t="s">
        <v>34</v>
      </c>
      <c r="BO723" s="633" t="s">
        <v>33</v>
      </c>
      <c r="BP723" s="635" t="s">
        <v>35</v>
      </c>
      <c r="BQ723" s="637" t="s">
        <v>34</v>
      </c>
      <c r="BR723" s="610" t="s">
        <v>33</v>
      </c>
      <c r="BS723" s="612" t="s">
        <v>36</v>
      </c>
    </row>
    <row r="724" spans="1:71" ht="15" hidden="1" customHeight="1" x14ac:dyDescent="0.25">
      <c r="A724" s="644"/>
      <c r="B724" s="646"/>
      <c r="C724" s="646"/>
      <c r="D724" s="646"/>
      <c r="E724" s="636"/>
      <c r="F724" s="648"/>
      <c r="G724" s="640"/>
      <c r="H724" s="642"/>
      <c r="I724" s="640"/>
      <c r="J724" s="642"/>
      <c r="K724" s="640"/>
      <c r="L724" s="642"/>
      <c r="M724" s="640"/>
      <c r="N724" s="642"/>
      <c r="O724" s="640"/>
      <c r="P724" s="642"/>
      <c r="Q724" s="640"/>
      <c r="R724" s="642"/>
      <c r="S724" s="640"/>
      <c r="T724" s="642"/>
      <c r="U724" s="640"/>
      <c r="V724" s="642"/>
      <c r="W724" s="640"/>
      <c r="X724" s="642"/>
      <c r="Y724" s="640"/>
      <c r="Z724" s="642"/>
      <c r="AA724" s="640"/>
      <c r="AB724" s="642"/>
      <c r="AC724" s="640"/>
      <c r="AD724" s="642"/>
      <c r="AE724" s="640"/>
      <c r="AF724" s="642"/>
      <c r="AG724" s="640"/>
      <c r="AH724" s="642"/>
      <c r="AI724" s="640"/>
      <c r="AJ724" s="642"/>
      <c r="AK724" s="640"/>
      <c r="AL724" s="642"/>
      <c r="AM724" s="640"/>
      <c r="AN724" s="642"/>
      <c r="AO724" s="640"/>
      <c r="AP724" s="642"/>
      <c r="AQ724" s="634"/>
      <c r="AR724" s="636"/>
      <c r="AS724" s="638"/>
      <c r="AT724" s="634"/>
      <c r="AU724" s="636"/>
      <c r="AV724" s="638"/>
      <c r="AW724" s="634"/>
      <c r="AX724" s="636"/>
      <c r="AY724" s="638"/>
      <c r="AZ724" s="634"/>
      <c r="BA724" s="636"/>
      <c r="BB724" s="638"/>
      <c r="BC724" s="634"/>
      <c r="BD724" s="636"/>
      <c r="BE724" s="638"/>
      <c r="BF724" s="634"/>
      <c r="BG724" s="636"/>
      <c r="BH724" s="638"/>
      <c r="BI724" s="634"/>
      <c r="BJ724" s="636"/>
      <c r="BK724" s="638"/>
      <c r="BL724" s="634"/>
      <c r="BM724" s="636"/>
      <c r="BN724" s="638"/>
      <c r="BO724" s="634"/>
      <c r="BP724" s="636"/>
      <c r="BQ724" s="638"/>
      <c r="BR724" s="611"/>
      <c r="BS724" s="613"/>
    </row>
    <row r="725" spans="1:71" ht="15" hidden="1" customHeight="1" x14ac:dyDescent="0.25">
      <c r="A725" s="614" t="s">
        <v>403</v>
      </c>
      <c r="B725" s="617">
        <v>2626</v>
      </c>
      <c r="C725" s="620"/>
      <c r="D725" s="623" t="s">
        <v>404</v>
      </c>
      <c r="E725" s="626" t="s">
        <v>386</v>
      </c>
      <c r="F725" s="241" t="s">
        <v>41</v>
      </c>
      <c r="G725" s="208"/>
      <c r="H725" s="209" t="str">
        <f t="shared" ref="H725:H736" si="1377">IF(G725&gt;0,G725,"")</f>
        <v/>
      </c>
      <c r="I725" s="208"/>
      <c r="J725" s="209" t="str">
        <f t="shared" ref="J725:J736" si="1378">IF(I725&gt;0,I725,"")</f>
        <v/>
      </c>
      <c r="K725" s="208"/>
      <c r="L725" s="209" t="str">
        <f t="shared" ref="L725:L736" si="1379">IF(K725&gt;0,K725,"")</f>
        <v/>
      </c>
      <c r="M725" s="208"/>
      <c r="N725" s="209" t="str">
        <f t="shared" ref="N725:N736" si="1380">IF(M725&gt;0,M725,"")</f>
        <v/>
      </c>
      <c r="O725" s="208"/>
      <c r="P725" s="209" t="str">
        <f t="shared" ref="P725:P736" si="1381">IF(O725&gt;0,O725,"")</f>
        <v/>
      </c>
      <c r="Q725" s="208"/>
      <c r="R725" s="209" t="str">
        <f t="shared" ref="R725:R736" si="1382">IF(Q725&gt;0,Q725,"")</f>
        <v/>
      </c>
      <c r="S725" s="208"/>
      <c r="T725" s="209" t="str">
        <f t="shared" ref="T725:T736" si="1383">IF(S725&gt;0,S725,"")</f>
        <v/>
      </c>
      <c r="U725" s="208"/>
      <c r="V725" s="209" t="str">
        <f t="shared" ref="V725:V736" si="1384">IF(U725&gt;0,U725,"")</f>
        <v/>
      </c>
      <c r="W725" s="208"/>
      <c r="X725" s="209" t="str">
        <f t="shared" ref="X725:X736" si="1385">IF(W725&gt;0,W725,"")</f>
        <v/>
      </c>
      <c r="Y725" s="208"/>
      <c r="Z725" s="209" t="str">
        <f t="shared" ref="Z725:Z736" si="1386">IF(Y725&gt;0,Y725,"")</f>
        <v/>
      </c>
      <c r="AA725" s="208"/>
      <c r="AB725" s="209" t="str">
        <f t="shared" ref="AB725:AB736" si="1387">IF(AA725&gt;0,AA725,"")</f>
        <v/>
      </c>
      <c r="AC725" s="208"/>
      <c r="AD725" s="209" t="str">
        <f t="shared" ref="AD725:AD736" si="1388">IF(AC725&gt;0,AC725,"")</f>
        <v/>
      </c>
      <c r="AE725" s="208"/>
      <c r="AF725" s="209" t="str">
        <f t="shared" ref="AF725:AF736" si="1389">IF(AE725&gt;0,AE725,"")</f>
        <v/>
      </c>
      <c r="AG725" s="208"/>
      <c r="AH725" s="209" t="str">
        <f t="shared" ref="AH725:AH736" si="1390">IF(AG725&gt;0,AG725,"")</f>
        <v/>
      </c>
      <c r="AI725" s="208"/>
      <c r="AJ725" s="209" t="str">
        <f t="shared" ref="AJ725:AJ736" si="1391">IF(AI725&gt;0,AI725,"")</f>
        <v/>
      </c>
      <c r="AK725" s="208"/>
      <c r="AL725" s="209" t="str">
        <f t="shared" ref="AL725:AL736" si="1392">IF(AK725&gt;0,AK725,"")</f>
        <v/>
      </c>
      <c r="AM725" s="208"/>
      <c r="AN725" s="209" t="str">
        <f t="shared" ref="AN725:AN736" si="1393">IF(AM725&gt;0,AM725,"")</f>
        <v/>
      </c>
      <c r="AO725" s="208"/>
      <c r="AP725" s="209" t="str">
        <f t="shared" ref="AP725:AP736" si="1394">IF(AO725&gt;0,AO725,"")</f>
        <v/>
      </c>
      <c r="AQ725" s="229"/>
      <c r="AR725" s="225">
        <f t="shared" ref="AR725:AR736" si="1395">AQ725-AS725</f>
        <v>0</v>
      </c>
      <c r="AS725" s="226"/>
      <c r="AT725" s="229"/>
      <c r="AU725" s="225">
        <f t="shared" ref="AU725:AU736" si="1396">AT725-AV725</f>
        <v>0</v>
      </c>
      <c r="AV725" s="226"/>
      <c r="AW725" s="229"/>
      <c r="AX725" s="225">
        <f t="shared" ref="AX725:AX736" si="1397">AW725-AY725</f>
        <v>0</v>
      </c>
      <c r="AY725" s="226"/>
      <c r="AZ725" s="229"/>
      <c r="BA725" s="225">
        <f t="shared" ref="BA725:BA736" si="1398">AZ725-BB725</f>
        <v>0</v>
      </c>
      <c r="BB725" s="226"/>
      <c r="BC725" s="229"/>
      <c r="BD725" s="225">
        <f t="shared" ref="BD725:BD736" si="1399">BC725-BE725</f>
        <v>0</v>
      </c>
      <c r="BE725" s="226"/>
      <c r="BF725" s="229"/>
      <c r="BG725" s="225">
        <f t="shared" ref="BG725:BG736" si="1400">BF725-BH725</f>
        <v>0</v>
      </c>
      <c r="BH725" s="226"/>
      <c r="BI725" s="229"/>
      <c r="BJ725" s="225">
        <f t="shared" ref="BJ725:BJ736" si="1401">BI725-BK725</f>
        <v>0</v>
      </c>
      <c r="BK725" s="226"/>
      <c r="BL725" s="229"/>
      <c r="BM725" s="225">
        <f t="shared" ref="BM725:BM736" si="1402">BL725-BN725</f>
        <v>0</v>
      </c>
      <c r="BN725" s="226"/>
      <c r="BO725" s="229"/>
      <c r="BP725" s="225">
        <f t="shared" ref="BP725:BP736" si="1403">BO725-BQ725</f>
        <v>0</v>
      </c>
      <c r="BQ725" s="226"/>
      <c r="BR725" s="249"/>
      <c r="BS725" s="213" t="s">
        <v>42</v>
      </c>
    </row>
    <row r="726" spans="1:71" ht="15" hidden="1" x14ac:dyDescent="0.25">
      <c r="A726" s="615"/>
      <c r="B726" s="618"/>
      <c r="C726" s="621"/>
      <c r="D726" s="624"/>
      <c r="E726" s="627"/>
      <c r="F726" s="242" t="s">
        <v>53</v>
      </c>
      <c r="G726" s="208"/>
      <c r="H726" s="214" t="str">
        <f t="shared" si="1377"/>
        <v/>
      </c>
      <c r="I726" s="208"/>
      <c r="J726" s="214" t="str">
        <f t="shared" si="1378"/>
        <v/>
      </c>
      <c r="K726" s="208"/>
      <c r="L726" s="214" t="str">
        <f t="shared" si="1379"/>
        <v/>
      </c>
      <c r="M726" s="208"/>
      <c r="N726" s="214" t="str">
        <f t="shared" si="1380"/>
        <v/>
      </c>
      <c r="O726" s="208"/>
      <c r="P726" s="214" t="str">
        <f t="shared" si="1381"/>
        <v/>
      </c>
      <c r="Q726" s="208"/>
      <c r="R726" s="214" t="str">
        <f t="shared" si="1382"/>
        <v/>
      </c>
      <c r="S726" s="208"/>
      <c r="T726" s="214" t="str">
        <f t="shared" si="1383"/>
        <v/>
      </c>
      <c r="U726" s="208"/>
      <c r="V726" s="214" t="str">
        <f t="shared" si="1384"/>
        <v/>
      </c>
      <c r="W726" s="208"/>
      <c r="X726" s="214" t="str">
        <f t="shared" si="1385"/>
        <v/>
      </c>
      <c r="Y726" s="208"/>
      <c r="Z726" s="214" t="str">
        <f t="shared" si="1386"/>
        <v/>
      </c>
      <c r="AA726" s="208"/>
      <c r="AB726" s="214" t="str">
        <f t="shared" si="1387"/>
        <v/>
      </c>
      <c r="AC726" s="208"/>
      <c r="AD726" s="214" t="str">
        <f t="shared" si="1388"/>
        <v/>
      </c>
      <c r="AE726" s="208"/>
      <c r="AF726" s="214" t="str">
        <f t="shared" si="1389"/>
        <v/>
      </c>
      <c r="AG726" s="208"/>
      <c r="AH726" s="214" t="str">
        <f t="shared" si="1390"/>
        <v/>
      </c>
      <c r="AI726" s="208"/>
      <c r="AJ726" s="214" t="str">
        <f t="shared" si="1391"/>
        <v/>
      </c>
      <c r="AK726" s="208"/>
      <c r="AL726" s="214" t="str">
        <f t="shared" si="1392"/>
        <v/>
      </c>
      <c r="AM726" s="208"/>
      <c r="AN726" s="214" t="str">
        <f t="shared" si="1393"/>
        <v/>
      </c>
      <c r="AO726" s="208"/>
      <c r="AP726" s="214" t="str">
        <f t="shared" si="1394"/>
        <v/>
      </c>
      <c r="AQ726" s="229"/>
      <c r="AR726" s="227">
        <f t="shared" si="1395"/>
        <v>0</v>
      </c>
      <c r="AS726" s="228"/>
      <c r="AT726" s="229"/>
      <c r="AU726" s="227">
        <f t="shared" si="1396"/>
        <v>0</v>
      </c>
      <c r="AV726" s="228"/>
      <c r="AW726" s="229"/>
      <c r="AX726" s="227">
        <f t="shared" si="1397"/>
        <v>0</v>
      </c>
      <c r="AY726" s="228"/>
      <c r="AZ726" s="229"/>
      <c r="BA726" s="227">
        <f t="shared" si="1398"/>
        <v>0</v>
      </c>
      <c r="BB726" s="228"/>
      <c r="BC726" s="229"/>
      <c r="BD726" s="227">
        <f t="shared" si="1399"/>
        <v>0</v>
      </c>
      <c r="BE726" s="228"/>
      <c r="BF726" s="229"/>
      <c r="BG726" s="227">
        <f t="shared" si="1400"/>
        <v>0</v>
      </c>
      <c r="BH726" s="228"/>
      <c r="BI726" s="229"/>
      <c r="BJ726" s="227">
        <f t="shared" si="1401"/>
        <v>0</v>
      </c>
      <c r="BK726" s="228"/>
      <c r="BL726" s="229"/>
      <c r="BM726" s="227">
        <f t="shared" si="1402"/>
        <v>0</v>
      </c>
      <c r="BN726" s="228"/>
      <c r="BO726" s="229"/>
      <c r="BP726" s="227">
        <f t="shared" si="1403"/>
        <v>0</v>
      </c>
      <c r="BQ726" s="228"/>
      <c r="BR726" s="249"/>
      <c r="BS726" s="629">
        <f>SUM(AQ725:AQ736,AT725:AT736,AW725:AW736,AZ725:AZ736,BC725:BC736,BR725:BR736)+SUM(AO725:AO736,AM725:AM736,AK725:AK736,AI725:AI736,AG725:AG736,AE725:AE736,AC725:AC736,AA725:AA736,Y725:Y736,W725:W736,U725:U736,S725:S736,Q723,Q725:Q736,O725:O736,M725:M736,K725:K736,I725:I736,G725:G736,Q723)</f>
        <v>0</v>
      </c>
    </row>
    <row r="727" spans="1:71" ht="15" hidden="1" x14ac:dyDescent="0.25">
      <c r="A727" s="615"/>
      <c r="B727" s="618"/>
      <c r="C727" s="621"/>
      <c r="D727" s="624"/>
      <c r="E727" s="627"/>
      <c r="F727" s="242" t="s">
        <v>54</v>
      </c>
      <c r="G727" s="208"/>
      <c r="H727" s="214" t="str">
        <f t="shared" si="1377"/>
        <v/>
      </c>
      <c r="I727" s="208"/>
      <c r="J727" s="214" t="str">
        <f t="shared" si="1378"/>
        <v/>
      </c>
      <c r="K727" s="208"/>
      <c r="L727" s="214" t="str">
        <f t="shared" si="1379"/>
        <v/>
      </c>
      <c r="M727" s="208"/>
      <c r="N727" s="214" t="str">
        <f t="shared" si="1380"/>
        <v/>
      </c>
      <c r="O727" s="208"/>
      <c r="P727" s="214" t="str">
        <f t="shared" si="1381"/>
        <v/>
      </c>
      <c r="Q727" s="208"/>
      <c r="R727" s="214" t="str">
        <f t="shared" si="1382"/>
        <v/>
      </c>
      <c r="S727" s="208"/>
      <c r="T727" s="214" t="str">
        <f t="shared" si="1383"/>
        <v/>
      </c>
      <c r="U727" s="208"/>
      <c r="V727" s="214" t="str">
        <f t="shared" si="1384"/>
        <v/>
      </c>
      <c r="W727" s="208"/>
      <c r="X727" s="214" t="str">
        <f t="shared" si="1385"/>
        <v/>
      </c>
      <c r="Y727" s="208"/>
      <c r="Z727" s="214" t="str">
        <f t="shared" si="1386"/>
        <v/>
      </c>
      <c r="AA727" s="208"/>
      <c r="AB727" s="214" t="str">
        <f t="shared" si="1387"/>
        <v/>
      </c>
      <c r="AC727" s="208"/>
      <c r="AD727" s="214" t="str">
        <f t="shared" si="1388"/>
        <v/>
      </c>
      <c r="AE727" s="208"/>
      <c r="AF727" s="214" t="str">
        <f t="shared" si="1389"/>
        <v/>
      </c>
      <c r="AG727" s="208"/>
      <c r="AH727" s="214" t="str">
        <f t="shared" si="1390"/>
        <v/>
      </c>
      <c r="AI727" s="208"/>
      <c r="AJ727" s="214" t="str">
        <f t="shared" si="1391"/>
        <v/>
      </c>
      <c r="AK727" s="208"/>
      <c r="AL727" s="214" t="str">
        <f t="shared" si="1392"/>
        <v/>
      </c>
      <c r="AM727" s="208"/>
      <c r="AN727" s="214" t="str">
        <f t="shared" si="1393"/>
        <v/>
      </c>
      <c r="AO727" s="208"/>
      <c r="AP727" s="214" t="str">
        <f t="shared" si="1394"/>
        <v/>
      </c>
      <c r="AQ727" s="229"/>
      <c r="AR727" s="227">
        <f t="shared" si="1395"/>
        <v>0</v>
      </c>
      <c r="AS727" s="228"/>
      <c r="AT727" s="229"/>
      <c r="AU727" s="227">
        <f t="shared" si="1396"/>
        <v>0</v>
      </c>
      <c r="AV727" s="228"/>
      <c r="AW727" s="229"/>
      <c r="AX727" s="227">
        <f t="shared" si="1397"/>
        <v>0</v>
      </c>
      <c r="AY727" s="228"/>
      <c r="AZ727" s="229"/>
      <c r="BA727" s="227">
        <f t="shared" si="1398"/>
        <v>0</v>
      </c>
      <c r="BB727" s="228"/>
      <c r="BC727" s="229"/>
      <c r="BD727" s="227">
        <f t="shared" si="1399"/>
        <v>0</v>
      </c>
      <c r="BE727" s="228"/>
      <c r="BF727" s="229"/>
      <c r="BG727" s="227">
        <f t="shared" si="1400"/>
        <v>0</v>
      </c>
      <c r="BH727" s="228"/>
      <c r="BI727" s="229"/>
      <c r="BJ727" s="227">
        <f t="shared" si="1401"/>
        <v>0</v>
      </c>
      <c r="BK727" s="228"/>
      <c r="BL727" s="229"/>
      <c r="BM727" s="227">
        <f t="shared" si="1402"/>
        <v>0</v>
      </c>
      <c r="BN727" s="228"/>
      <c r="BO727" s="229"/>
      <c r="BP727" s="227">
        <f t="shared" si="1403"/>
        <v>0</v>
      </c>
      <c r="BQ727" s="228"/>
      <c r="BR727" s="249"/>
      <c r="BS727" s="629"/>
    </row>
    <row r="728" spans="1:71" ht="15" hidden="1" x14ac:dyDescent="0.25">
      <c r="A728" s="615"/>
      <c r="B728" s="618"/>
      <c r="C728" s="621"/>
      <c r="D728" s="624"/>
      <c r="E728" s="627"/>
      <c r="F728" s="242" t="s">
        <v>55</v>
      </c>
      <c r="G728" s="208"/>
      <c r="H728" s="217" t="str">
        <f t="shared" si="1377"/>
        <v/>
      </c>
      <c r="I728" s="208"/>
      <c r="J728" s="217" t="str">
        <f t="shared" si="1378"/>
        <v/>
      </c>
      <c r="K728" s="208"/>
      <c r="L728" s="217" t="str">
        <f t="shared" si="1379"/>
        <v/>
      </c>
      <c r="M728" s="208"/>
      <c r="N728" s="217" t="str">
        <f t="shared" si="1380"/>
        <v/>
      </c>
      <c r="O728" s="208"/>
      <c r="P728" s="217" t="str">
        <f t="shared" si="1381"/>
        <v/>
      </c>
      <c r="Q728" s="208"/>
      <c r="R728" s="217" t="str">
        <f t="shared" si="1382"/>
        <v/>
      </c>
      <c r="S728" s="208"/>
      <c r="T728" s="217" t="str">
        <f t="shared" si="1383"/>
        <v/>
      </c>
      <c r="U728" s="208"/>
      <c r="V728" s="217" t="str">
        <f t="shared" si="1384"/>
        <v/>
      </c>
      <c r="W728" s="208"/>
      <c r="X728" s="217" t="str">
        <f t="shared" si="1385"/>
        <v/>
      </c>
      <c r="Y728" s="208"/>
      <c r="Z728" s="217" t="str">
        <f t="shared" si="1386"/>
        <v/>
      </c>
      <c r="AA728" s="208"/>
      <c r="AB728" s="217" t="str">
        <f t="shared" si="1387"/>
        <v/>
      </c>
      <c r="AC728" s="208"/>
      <c r="AD728" s="217" t="str">
        <f t="shared" si="1388"/>
        <v/>
      </c>
      <c r="AE728" s="208"/>
      <c r="AF728" s="217" t="str">
        <f t="shared" si="1389"/>
        <v/>
      </c>
      <c r="AG728" s="208"/>
      <c r="AH728" s="217" t="str">
        <f t="shared" si="1390"/>
        <v/>
      </c>
      <c r="AI728" s="208"/>
      <c r="AJ728" s="217" t="str">
        <f t="shared" si="1391"/>
        <v/>
      </c>
      <c r="AK728" s="208"/>
      <c r="AL728" s="217" t="str">
        <f t="shared" si="1392"/>
        <v/>
      </c>
      <c r="AM728" s="208"/>
      <c r="AN728" s="217" t="str">
        <f t="shared" si="1393"/>
        <v/>
      </c>
      <c r="AO728" s="208"/>
      <c r="AP728" s="217" t="str">
        <f t="shared" si="1394"/>
        <v/>
      </c>
      <c r="AQ728" s="229"/>
      <c r="AR728" s="227">
        <f t="shared" si="1395"/>
        <v>0</v>
      </c>
      <c r="AS728" s="228"/>
      <c r="AT728" s="229"/>
      <c r="AU728" s="227">
        <f t="shared" si="1396"/>
        <v>0</v>
      </c>
      <c r="AV728" s="228"/>
      <c r="AW728" s="229"/>
      <c r="AX728" s="227">
        <f t="shared" si="1397"/>
        <v>0</v>
      </c>
      <c r="AY728" s="228"/>
      <c r="AZ728" s="229"/>
      <c r="BA728" s="227">
        <f t="shared" si="1398"/>
        <v>0</v>
      </c>
      <c r="BB728" s="228"/>
      <c r="BC728" s="229"/>
      <c r="BD728" s="227">
        <f t="shared" si="1399"/>
        <v>0</v>
      </c>
      <c r="BE728" s="228"/>
      <c r="BF728" s="229"/>
      <c r="BG728" s="227">
        <f t="shared" si="1400"/>
        <v>0</v>
      </c>
      <c r="BH728" s="228"/>
      <c r="BI728" s="229"/>
      <c r="BJ728" s="227">
        <f t="shared" si="1401"/>
        <v>0</v>
      </c>
      <c r="BK728" s="228"/>
      <c r="BL728" s="229"/>
      <c r="BM728" s="227">
        <f t="shared" si="1402"/>
        <v>0</v>
      </c>
      <c r="BN728" s="228"/>
      <c r="BO728" s="229"/>
      <c r="BP728" s="227">
        <f t="shared" si="1403"/>
        <v>0</v>
      </c>
      <c r="BQ728" s="228"/>
      <c r="BR728" s="249"/>
      <c r="BS728" s="218" t="s">
        <v>43</v>
      </c>
    </row>
    <row r="729" spans="1:71" ht="15" hidden="1" x14ac:dyDescent="0.25">
      <c r="A729" s="615"/>
      <c r="B729" s="618"/>
      <c r="C729" s="621"/>
      <c r="D729" s="624"/>
      <c r="E729" s="627"/>
      <c r="F729" s="242" t="s">
        <v>56</v>
      </c>
      <c r="G729" s="208"/>
      <c r="H729" s="217" t="str">
        <f t="shared" si="1377"/>
        <v/>
      </c>
      <c r="I729" s="208"/>
      <c r="J729" s="217" t="str">
        <f t="shared" si="1378"/>
        <v/>
      </c>
      <c r="K729" s="208"/>
      <c r="L729" s="217" t="str">
        <f t="shared" si="1379"/>
        <v/>
      </c>
      <c r="M729" s="208"/>
      <c r="N729" s="217" t="str">
        <f t="shared" si="1380"/>
        <v/>
      </c>
      <c r="O729" s="208"/>
      <c r="P729" s="217" t="str">
        <f t="shared" si="1381"/>
        <v/>
      </c>
      <c r="Q729" s="208"/>
      <c r="R729" s="217" t="str">
        <f t="shared" si="1382"/>
        <v/>
      </c>
      <c r="S729" s="208"/>
      <c r="T729" s="217" t="str">
        <f t="shared" si="1383"/>
        <v/>
      </c>
      <c r="U729" s="208"/>
      <c r="V729" s="217" t="str">
        <f t="shared" si="1384"/>
        <v/>
      </c>
      <c r="W729" s="208"/>
      <c r="X729" s="217" t="str">
        <f t="shared" si="1385"/>
        <v/>
      </c>
      <c r="Y729" s="208"/>
      <c r="Z729" s="217" t="str">
        <f t="shared" si="1386"/>
        <v/>
      </c>
      <c r="AA729" s="208"/>
      <c r="AB729" s="217" t="str">
        <f t="shared" si="1387"/>
        <v/>
      </c>
      <c r="AC729" s="208"/>
      <c r="AD729" s="217" t="str">
        <f t="shared" si="1388"/>
        <v/>
      </c>
      <c r="AE729" s="208"/>
      <c r="AF729" s="217" t="str">
        <f t="shared" si="1389"/>
        <v/>
      </c>
      <c r="AG729" s="208"/>
      <c r="AH729" s="217" t="str">
        <f t="shared" si="1390"/>
        <v/>
      </c>
      <c r="AI729" s="208"/>
      <c r="AJ729" s="217" t="str">
        <f t="shared" si="1391"/>
        <v/>
      </c>
      <c r="AK729" s="208"/>
      <c r="AL729" s="217" t="str">
        <f t="shared" si="1392"/>
        <v/>
      </c>
      <c r="AM729" s="208"/>
      <c r="AN729" s="217" t="str">
        <f t="shared" si="1393"/>
        <v/>
      </c>
      <c r="AO729" s="208"/>
      <c r="AP729" s="217" t="str">
        <f t="shared" si="1394"/>
        <v/>
      </c>
      <c r="AQ729" s="229"/>
      <c r="AR729" s="227">
        <f t="shared" si="1395"/>
        <v>0</v>
      </c>
      <c r="AS729" s="228"/>
      <c r="AT729" s="229"/>
      <c r="AU729" s="227">
        <f t="shared" si="1396"/>
        <v>0</v>
      </c>
      <c r="AV729" s="228"/>
      <c r="AW729" s="229"/>
      <c r="AX729" s="227">
        <f t="shared" si="1397"/>
        <v>0</v>
      </c>
      <c r="AY729" s="228"/>
      <c r="AZ729" s="229"/>
      <c r="BA729" s="227">
        <f t="shared" si="1398"/>
        <v>0</v>
      </c>
      <c r="BB729" s="228"/>
      <c r="BC729" s="229"/>
      <c r="BD729" s="227">
        <f t="shared" si="1399"/>
        <v>0</v>
      </c>
      <c r="BE729" s="228"/>
      <c r="BF729" s="229"/>
      <c r="BG729" s="227">
        <f t="shared" si="1400"/>
        <v>0</v>
      </c>
      <c r="BH729" s="228"/>
      <c r="BI729" s="229"/>
      <c r="BJ729" s="227">
        <f t="shared" si="1401"/>
        <v>0</v>
      </c>
      <c r="BK729" s="228"/>
      <c r="BL729" s="229"/>
      <c r="BM729" s="227">
        <f t="shared" si="1402"/>
        <v>0</v>
      </c>
      <c r="BN729" s="228"/>
      <c r="BO729" s="229"/>
      <c r="BP729" s="227">
        <f t="shared" si="1403"/>
        <v>0</v>
      </c>
      <c r="BQ729" s="228"/>
      <c r="BR729" s="249"/>
      <c r="BS729" s="629">
        <f>SUM(AR725:AR736,AU725:AU736,AX725:AX736,BA725:BA736,BD725:BD736)</f>
        <v>0</v>
      </c>
    </row>
    <row r="730" spans="1:71" ht="15" hidden="1" x14ac:dyDescent="0.25">
      <c r="A730" s="615"/>
      <c r="B730" s="618"/>
      <c r="C730" s="621"/>
      <c r="D730" s="624"/>
      <c r="E730" s="627"/>
      <c r="F730" s="242" t="s">
        <v>57</v>
      </c>
      <c r="G730" s="208"/>
      <c r="H730" s="214" t="str">
        <f t="shared" si="1377"/>
        <v/>
      </c>
      <c r="I730" s="208"/>
      <c r="J730" s="214" t="str">
        <f t="shared" si="1378"/>
        <v/>
      </c>
      <c r="K730" s="208"/>
      <c r="L730" s="214" t="str">
        <f t="shared" si="1379"/>
        <v/>
      </c>
      <c r="M730" s="208"/>
      <c r="N730" s="214" t="str">
        <f t="shared" si="1380"/>
        <v/>
      </c>
      <c r="O730" s="208"/>
      <c r="P730" s="214" t="str">
        <f t="shared" si="1381"/>
        <v/>
      </c>
      <c r="Q730" s="208"/>
      <c r="R730" s="214" t="str">
        <f t="shared" si="1382"/>
        <v/>
      </c>
      <c r="S730" s="208"/>
      <c r="T730" s="214" t="str">
        <f t="shared" si="1383"/>
        <v/>
      </c>
      <c r="U730" s="208"/>
      <c r="V730" s="214" t="str">
        <f t="shared" si="1384"/>
        <v/>
      </c>
      <c r="W730" s="208"/>
      <c r="X730" s="214" t="str">
        <f t="shared" si="1385"/>
        <v/>
      </c>
      <c r="Y730" s="208"/>
      <c r="Z730" s="214" t="str">
        <f t="shared" si="1386"/>
        <v/>
      </c>
      <c r="AA730" s="208"/>
      <c r="AB730" s="214" t="str">
        <f t="shared" si="1387"/>
        <v/>
      </c>
      <c r="AC730" s="208"/>
      <c r="AD730" s="214" t="str">
        <f t="shared" si="1388"/>
        <v/>
      </c>
      <c r="AE730" s="208"/>
      <c r="AF730" s="214" t="str">
        <f t="shared" si="1389"/>
        <v/>
      </c>
      <c r="AG730" s="208"/>
      <c r="AH730" s="214" t="str">
        <f t="shared" si="1390"/>
        <v/>
      </c>
      <c r="AI730" s="208"/>
      <c r="AJ730" s="214" t="str">
        <f t="shared" si="1391"/>
        <v/>
      </c>
      <c r="AK730" s="208"/>
      <c r="AL730" s="214" t="str">
        <f t="shared" si="1392"/>
        <v/>
      </c>
      <c r="AM730" s="208"/>
      <c r="AN730" s="214" t="str">
        <f t="shared" si="1393"/>
        <v/>
      </c>
      <c r="AO730" s="208"/>
      <c r="AP730" s="214" t="str">
        <f t="shared" si="1394"/>
        <v/>
      </c>
      <c r="AQ730" s="229"/>
      <c r="AR730" s="227">
        <f t="shared" si="1395"/>
        <v>0</v>
      </c>
      <c r="AS730" s="228"/>
      <c r="AT730" s="229"/>
      <c r="AU730" s="227">
        <f t="shared" si="1396"/>
        <v>0</v>
      </c>
      <c r="AV730" s="228"/>
      <c r="AW730" s="229"/>
      <c r="AX730" s="227">
        <f t="shared" si="1397"/>
        <v>0</v>
      </c>
      <c r="AY730" s="228"/>
      <c r="AZ730" s="229"/>
      <c r="BA730" s="227">
        <f t="shared" si="1398"/>
        <v>0</v>
      </c>
      <c r="BB730" s="228"/>
      <c r="BC730" s="229"/>
      <c r="BD730" s="227">
        <f t="shared" si="1399"/>
        <v>0</v>
      </c>
      <c r="BE730" s="228"/>
      <c r="BF730" s="229"/>
      <c r="BG730" s="227">
        <f t="shared" si="1400"/>
        <v>0</v>
      </c>
      <c r="BH730" s="228"/>
      <c r="BI730" s="229"/>
      <c r="BJ730" s="227">
        <f t="shared" si="1401"/>
        <v>0</v>
      </c>
      <c r="BK730" s="228"/>
      <c r="BL730" s="229"/>
      <c r="BM730" s="227">
        <f t="shared" si="1402"/>
        <v>0</v>
      </c>
      <c r="BN730" s="228"/>
      <c r="BO730" s="229"/>
      <c r="BP730" s="227">
        <f t="shared" si="1403"/>
        <v>0</v>
      </c>
      <c r="BQ730" s="228"/>
      <c r="BR730" s="249"/>
      <c r="BS730" s="630"/>
    </row>
    <row r="731" spans="1:71" ht="15" hidden="1" x14ac:dyDescent="0.25">
      <c r="A731" s="615"/>
      <c r="B731" s="618"/>
      <c r="C731" s="621"/>
      <c r="D731" s="624"/>
      <c r="E731" s="627"/>
      <c r="F731" s="242" t="s">
        <v>58</v>
      </c>
      <c r="G731" s="208"/>
      <c r="H731" s="214" t="str">
        <f t="shared" si="1377"/>
        <v/>
      </c>
      <c r="I731" s="208"/>
      <c r="J731" s="214" t="str">
        <f t="shared" si="1378"/>
        <v/>
      </c>
      <c r="K731" s="208"/>
      <c r="L731" s="214" t="str">
        <f t="shared" si="1379"/>
        <v/>
      </c>
      <c r="M731" s="208"/>
      <c r="N731" s="214" t="str">
        <f t="shared" si="1380"/>
        <v/>
      </c>
      <c r="O731" s="208"/>
      <c r="P731" s="214" t="str">
        <f t="shared" si="1381"/>
        <v/>
      </c>
      <c r="Q731" s="208"/>
      <c r="R731" s="214" t="str">
        <f t="shared" si="1382"/>
        <v/>
      </c>
      <c r="S731" s="208"/>
      <c r="T731" s="214" t="str">
        <f t="shared" si="1383"/>
        <v/>
      </c>
      <c r="U731" s="208"/>
      <c r="V731" s="214" t="str">
        <f t="shared" si="1384"/>
        <v/>
      </c>
      <c r="W731" s="208"/>
      <c r="X731" s="214" t="str">
        <f t="shared" si="1385"/>
        <v/>
      </c>
      <c r="Y731" s="208"/>
      <c r="Z731" s="214" t="str">
        <f t="shared" si="1386"/>
        <v/>
      </c>
      <c r="AA731" s="208"/>
      <c r="AB731" s="214" t="str">
        <f t="shared" si="1387"/>
        <v/>
      </c>
      <c r="AC731" s="208"/>
      <c r="AD731" s="214" t="str">
        <f t="shared" si="1388"/>
        <v/>
      </c>
      <c r="AE731" s="208"/>
      <c r="AF731" s="214" t="str">
        <f t="shared" si="1389"/>
        <v/>
      </c>
      <c r="AG731" s="208"/>
      <c r="AH731" s="214" t="str">
        <f t="shared" si="1390"/>
        <v/>
      </c>
      <c r="AI731" s="208"/>
      <c r="AJ731" s="214" t="str">
        <f t="shared" si="1391"/>
        <v/>
      </c>
      <c r="AK731" s="208"/>
      <c r="AL731" s="214" t="str">
        <f t="shared" si="1392"/>
        <v/>
      </c>
      <c r="AM731" s="208"/>
      <c r="AN731" s="214" t="str">
        <f t="shared" si="1393"/>
        <v/>
      </c>
      <c r="AO731" s="208"/>
      <c r="AP731" s="214" t="str">
        <f t="shared" si="1394"/>
        <v/>
      </c>
      <c r="AQ731" s="229"/>
      <c r="AR731" s="227">
        <f t="shared" si="1395"/>
        <v>0</v>
      </c>
      <c r="AS731" s="228"/>
      <c r="AT731" s="229"/>
      <c r="AU731" s="227">
        <f t="shared" si="1396"/>
        <v>0</v>
      </c>
      <c r="AV731" s="228"/>
      <c r="AW731" s="229"/>
      <c r="AX731" s="227">
        <f t="shared" si="1397"/>
        <v>0</v>
      </c>
      <c r="AY731" s="228"/>
      <c r="AZ731" s="229"/>
      <c r="BA731" s="227">
        <f t="shared" si="1398"/>
        <v>0</v>
      </c>
      <c r="BB731" s="228"/>
      <c r="BC731" s="229"/>
      <c r="BD731" s="227">
        <f t="shared" si="1399"/>
        <v>0</v>
      </c>
      <c r="BE731" s="228"/>
      <c r="BF731" s="229"/>
      <c r="BG731" s="227">
        <f t="shared" si="1400"/>
        <v>0</v>
      </c>
      <c r="BH731" s="228"/>
      <c r="BI731" s="229"/>
      <c r="BJ731" s="227">
        <f t="shared" si="1401"/>
        <v>0</v>
      </c>
      <c r="BK731" s="228"/>
      <c r="BL731" s="229"/>
      <c r="BM731" s="227">
        <f t="shared" si="1402"/>
        <v>0</v>
      </c>
      <c r="BN731" s="228"/>
      <c r="BO731" s="229"/>
      <c r="BP731" s="227">
        <f t="shared" si="1403"/>
        <v>0</v>
      </c>
      <c r="BQ731" s="228"/>
      <c r="BR731" s="249"/>
      <c r="BS731" s="218" t="s">
        <v>44</v>
      </c>
    </row>
    <row r="732" spans="1:71" ht="15" hidden="1" x14ac:dyDescent="0.25">
      <c r="A732" s="615"/>
      <c r="B732" s="618"/>
      <c r="C732" s="621"/>
      <c r="D732" s="624"/>
      <c r="E732" s="627"/>
      <c r="F732" s="242" t="s">
        <v>59</v>
      </c>
      <c r="G732" s="208"/>
      <c r="H732" s="214" t="str">
        <f t="shared" si="1377"/>
        <v/>
      </c>
      <c r="I732" s="208"/>
      <c r="J732" s="214" t="str">
        <f t="shared" si="1378"/>
        <v/>
      </c>
      <c r="K732" s="208"/>
      <c r="L732" s="214" t="str">
        <f t="shared" si="1379"/>
        <v/>
      </c>
      <c r="M732" s="208"/>
      <c r="N732" s="214" t="str">
        <f t="shared" si="1380"/>
        <v/>
      </c>
      <c r="O732" s="208"/>
      <c r="P732" s="214" t="str">
        <f t="shared" si="1381"/>
        <v/>
      </c>
      <c r="Q732" s="208"/>
      <c r="R732" s="214" t="str">
        <f t="shared" si="1382"/>
        <v/>
      </c>
      <c r="S732" s="208"/>
      <c r="T732" s="214" t="str">
        <f t="shared" si="1383"/>
        <v/>
      </c>
      <c r="U732" s="208"/>
      <c r="V732" s="214" t="str">
        <f t="shared" si="1384"/>
        <v/>
      </c>
      <c r="W732" s="208"/>
      <c r="X732" s="214" t="str">
        <f t="shared" si="1385"/>
        <v/>
      </c>
      <c r="Y732" s="208"/>
      <c r="Z732" s="214" t="str">
        <f t="shared" si="1386"/>
        <v/>
      </c>
      <c r="AA732" s="208"/>
      <c r="AB732" s="214" t="str">
        <f t="shared" si="1387"/>
        <v/>
      </c>
      <c r="AC732" s="208"/>
      <c r="AD732" s="214" t="str">
        <f t="shared" si="1388"/>
        <v/>
      </c>
      <c r="AE732" s="208"/>
      <c r="AF732" s="214" t="str">
        <f t="shared" si="1389"/>
        <v/>
      </c>
      <c r="AG732" s="208"/>
      <c r="AH732" s="214" t="str">
        <f t="shared" si="1390"/>
        <v/>
      </c>
      <c r="AI732" s="208"/>
      <c r="AJ732" s="214" t="str">
        <f t="shared" si="1391"/>
        <v/>
      </c>
      <c r="AK732" s="208"/>
      <c r="AL732" s="214" t="str">
        <f t="shared" si="1392"/>
        <v/>
      </c>
      <c r="AM732" s="208"/>
      <c r="AN732" s="214" t="str">
        <f t="shared" si="1393"/>
        <v/>
      </c>
      <c r="AO732" s="208"/>
      <c r="AP732" s="214" t="str">
        <f t="shared" si="1394"/>
        <v/>
      </c>
      <c r="AQ732" s="229"/>
      <c r="AR732" s="227">
        <f t="shared" si="1395"/>
        <v>0</v>
      </c>
      <c r="AS732" s="228"/>
      <c r="AT732" s="229"/>
      <c r="AU732" s="227">
        <f t="shared" si="1396"/>
        <v>0</v>
      </c>
      <c r="AV732" s="228"/>
      <c r="AW732" s="229"/>
      <c r="AX732" s="227">
        <f t="shared" si="1397"/>
        <v>0</v>
      </c>
      <c r="AY732" s="228"/>
      <c r="AZ732" s="229"/>
      <c r="BA732" s="227">
        <f t="shared" si="1398"/>
        <v>0</v>
      </c>
      <c r="BB732" s="228"/>
      <c r="BC732" s="229"/>
      <c r="BD732" s="227">
        <f t="shared" si="1399"/>
        <v>0</v>
      </c>
      <c r="BE732" s="228"/>
      <c r="BF732" s="229"/>
      <c r="BG732" s="227">
        <f t="shared" si="1400"/>
        <v>0</v>
      </c>
      <c r="BH732" s="228"/>
      <c r="BI732" s="229"/>
      <c r="BJ732" s="227">
        <f t="shared" si="1401"/>
        <v>0</v>
      </c>
      <c r="BK732" s="228"/>
      <c r="BL732" s="229"/>
      <c r="BM732" s="227">
        <f t="shared" si="1402"/>
        <v>0</v>
      </c>
      <c r="BN732" s="228"/>
      <c r="BO732" s="229"/>
      <c r="BP732" s="227">
        <f t="shared" si="1403"/>
        <v>0</v>
      </c>
      <c r="BQ732" s="228"/>
      <c r="BR732" s="249"/>
      <c r="BS732" s="629">
        <f>SUM(AS725:AS736,AV725:AV736,AY725:AY736,BB725:BB736,BE725:BE736)+SUM(AP725:AP736,AN725:AN736,AL725:AL736,AJ725:AJ736,AH725:AH736,AF725:AF736,AD725:AD736,AB725:AB736,Z725:Z736,X725:X736,V725:V736,T725:T736,R725:R736,P725:P736,N725:N736,L725:L736,J725:J736,H725:H736)</f>
        <v>0</v>
      </c>
    </row>
    <row r="733" spans="1:71" ht="15" hidden="1" x14ac:dyDescent="0.25">
      <c r="A733" s="615"/>
      <c r="B733" s="618"/>
      <c r="C733" s="621"/>
      <c r="D733" s="624"/>
      <c r="E733" s="627"/>
      <c r="F733" s="242" t="s">
        <v>60</v>
      </c>
      <c r="G733" s="208"/>
      <c r="H733" s="214" t="str">
        <f t="shared" si="1377"/>
        <v/>
      </c>
      <c r="I733" s="208"/>
      <c r="J733" s="214" t="str">
        <f t="shared" si="1378"/>
        <v/>
      </c>
      <c r="K733" s="208"/>
      <c r="L733" s="214" t="str">
        <f t="shared" si="1379"/>
        <v/>
      </c>
      <c r="M733" s="208"/>
      <c r="N733" s="214" t="str">
        <f t="shared" si="1380"/>
        <v/>
      </c>
      <c r="O733" s="208"/>
      <c r="P733" s="214" t="str">
        <f t="shared" si="1381"/>
        <v/>
      </c>
      <c r="Q733" s="208"/>
      <c r="R733" s="214" t="str">
        <f t="shared" si="1382"/>
        <v/>
      </c>
      <c r="S733" s="208"/>
      <c r="T733" s="214" t="str">
        <f t="shared" si="1383"/>
        <v/>
      </c>
      <c r="U733" s="208"/>
      <c r="V733" s="214" t="str">
        <f t="shared" si="1384"/>
        <v/>
      </c>
      <c r="W733" s="208"/>
      <c r="X733" s="214" t="str">
        <f t="shared" si="1385"/>
        <v/>
      </c>
      <c r="Y733" s="208"/>
      <c r="Z733" s="214" t="str">
        <f t="shared" si="1386"/>
        <v/>
      </c>
      <c r="AA733" s="208"/>
      <c r="AB733" s="214" t="str">
        <f t="shared" si="1387"/>
        <v/>
      </c>
      <c r="AC733" s="208"/>
      <c r="AD733" s="214" t="str">
        <f t="shared" si="1388"/>
        <v/>
      </c>
      <c r="AE733" s="208"/>
      <c r="AF733" s="214" t="str">
        <f t="shared" si="1389"/>
        <v/>
      </c>
      <c r="AG733" s="208"/>
      <c r="AH733" s="214" t="str">
        <f t="shared" si="1390"/>
        <v/>
      </c>
      <c r="AI733" s="208"/>
      <c r="AJ733" s="214" t="str">
        <f t="shared" si="1391"/>
        <v/>
      </c>
      <c r="AK733" s="208"/>
      <c r="AL733" s="214" t="str">
        <f t="shared" si="1392"/>
        <v/>
      </c>
      <c r="AM733" s="208"/>
      <c r="AN733" s="214" t="str">
        <f t="shared" si="1393"/>
        <v/>
      </c>
      <c r="AO733" s="208"/>
      <c r="AP733" s="214" t="str">
        <f t="shared" si="1394"/>
        <v/>
      </c>
      <c r="AQ733" s="229"/>
      <c r="AR733" s="227">
        <f t="shared" si="1395"/>
        <v>0</v>
      </c>
      <c r="AS733" s="228"/>
      <c r="AT733" s="229"/>
      <c r="AU733" s="227">
        <f t="shared" si="1396"/>
        <v>0</v>
      </c>
      <c r="AV733" s="228"/>
      <c r="AW733" s="229"/>
      <c r="AX733" s="227">
        <f t="shared" si="1397"/>
        <v>0</v>
      </c>
      <c r="AY733" s="228"/>
      <c r="AZ733" s="229"/>
      <c r="BA733" s="227">
        <f t="shared" si="1398"/>
        <v>0</v>
      </c>
      <c r="BB733" s="228"/>
      <c r="BC733" s="229"/>
      <c r="BD733" s="227">
        <f t="shared" si="1399"/>
        <v>0</v>
      </c>
      <c r="BE733" s="228"/>
      <c r="BF733" s="229"/>
      <c r="BG733" s="227">
        <f t="shared" si="1400"/>
        <v>0</v>
      </c>
      <c r="BH733" s="228"/>
      <c r="BI733" s="229"/>
      <c r="BJ733" s="227">
        <f t="shared" si="1401"/>
        <v>0</v>
      </c>
      <c r="BK733" s="228"/>
      <c r="BL733" s="229"/>
      <c r="BM733" s="227">
        <f t="shared" si="1402"/>
        <v>0</v>
      </c>
      <c r="BN733" s="228"/>
      <c r="BO733" s="229"/>
      <c r="BP733" s="227">
        <f t="shared" si="1403"/>
        <v>0</v>
      </c>
      <c r="BQ733" s="228"/>
      <c r="BR733" s="249"/>
      <c r="BS733" s="629"/>
    </row>
    <row r="734" spans="1:71" ht="15" hidden="1" x14ac:dyDescent="0.25">
      <c r="A734" s="615"/>
      <c r="B734" s="618"/>
      <c r="C734" s="621"/>
      <c r="D734" s="624"/>
      <c r="E734" s="627"/>
      <c r="F734" s="242" t="s">
        <v>61</v>
      </c>
      <c r="G734" s="208"/>
      <c r="H734" s="217" t="str">
        <f t="shared" si="1377"/>
        <v/>
      </c>
      <c r="I734" s="208"/>
      <c r="J734" s="217" t="str">
        <f t="shared" si="1378"/>
        <v/>
      </c>
      <c r="K734" s="208"/>
      <c r="L734" s="217" t="str">
        <f t="shared" si="1379"/>
        <v/>
      </c>
      <c r="M734" s="208"/>
      <c r="N734" s="217" t="str">
        <f t="shared" si="1380"/>
        <v/>
      </c>
      <c r="O734" s="208"/>
      <c r="P734" s="217" t="str">
        <f t="shared" si="1381"/>
        <v/>
      </c>
      <c r="Q734" s="208"/>
      <c r="R734" s="217" t="str">
        <f t="shared" si="1382"/>
        <v/>
      </c>
      <c r="S734" s="208"/>
      <c r="T734" s="217" t="str">
        <f t="shared" si="1383"/>
        <v/>
      </c>
      <c r="U734" s="208"/>
      <c r="V734" s="217" t="str">
        <f t="shared" si="1384"/>
        <v/>
      </c>
      <c r="W734" s="208"/>
      <c r="X734" s="217" t="str">
        <f t="shared" si="1385"/>
        <v/>
      </c>
      <c r="Y734" s="208"/>
      <c r="Z734" s="217" t="str">
        <f t="shared" si="1386"/>
        <v/>
      </c>
      <c r="AA734" s="208"/>
      <c r="AB734" s="217" t="str">
        <f t="shared" si="1387"/>
        <v/>
      </c>
      <c r="AC734" s="208"/>
      <c r="AD734" s="217" t="str">
        <f t="shared" si="1388"/>
        <v/>
      </c>
      <c r="AE734" s="208"/>
      <c r="AF734" s="217" t="str">
        <f t="shared" si="1389"/>
        <v/>
      </c>
      <c r="AG734" s="208"/>
      <c r="AH734" s="217" t="str">
        <f t="shared" si="1390"/>
        <v/>
      </c>
      <c r="AI734" s="208"/>
      <c r="AJ734" s="217" t="str">
        <f t="shared" si="1391"/>
        <v/>
      </c>
      <c r="AK734" s="208"/>
      <c r="AL734" s="217" t="str">
        <f t="shared" si="1392"/>
        <v/>
      </c>
      <c r="AM734" s="208"/>
      <c r="AN734" s="217" t="str">
        <f t="shared" si="1393"/>
        <v/>
      </c>
      <c r="AO734" s="208"/>
      <c r="AP734" s="217" t="str">
        <f t="shared" si="1394"/>
        <v/>
      </c>
      <c r="AQ734" s="229"/>
      <c r="AR734" s="227">
        <f t="shared" si="1395"/>
        <v>0</v>
      </c>
      <c r="AS734" s="228"/>
      <c r="AT734" s="229"/>
      <c r="AU734" s="227">
        <f t="shared" si="1396"/>
        <v>0</v>
      </c>
      <c r="AV734" s="228"/>
      <c r="AW734" s="229"/>
      <c r="AX734" s="227">
        <f t="shared" si="1397"/>
        <v>0</v>
      </c>
      <c r="AY734" s="228"/>
      <c r="AZ734" s="229"/>
      <c r="BA734" s="227">
        <f t="shared" si="1398"/>
        <v>0</v>
      </c>
      <c r="BB734" s="228"/>
      <c r="BC734" s="229"/>
      <c r="BD734" s="227">
        <f t="shared" si="1399"/>
        <v>0</v>
      </c>
      <c r="BE734" s="228"/>
      <c r="BF734" s="229"/>
      <c r="BG734" s="227">
        <f t="shared" si="1400"/>
        <v>0</v>
      </c>
      <c r="BH734" s="228"/>
      <c r="BI734" s="229"/>
      <c r="BJ734" s="227">
        <f t="shared" si="1401"/>
        <v>0</v>
      </c>
      <c r="BK734" s="228"/>
      <c r="BL734" s="229"/>
      <c r="BM734" s="227">
        <f t="shared" si="1402"/>
        <v>0</v>
      </c>
      <c r="BN734" s="228"/>
      <c r="BO734" s="229"/>
      <c r="BP734" s="227">
        <f t="shared" si="1403"/>
        <v>0</v>
      </c>
      <c r="BQ734" s="228"/>
      <c r="BR734" s="249"/>
      <c r="BS734" s="218" t="s">
        <v>62</v>
      </c>
    </row>
    <row r="735" spans="1:71" ht="15" hidden="1" x14ac:dyDescent="0.25">
      <c r="A735" s="615"/>
      <c r="B735" s="618"/>
      <c r="C735" s="621"/>
      <c r="D735" s="624"/>
      <c r="E735" s="627"/>
      <c r="F735" s="242" t="s">
        <v>63</v>
      </c>
      <c r="G735" s="208"/>
      <c r="H735" s="214" t="str">
        <f t="shared" si="1377"/>
        <v/>
      </c>
      <c r="I735" s="208"/>
      <c r="J735" s="214" t="str">
        <f t="shared" si="1378"/>
        <v/>
      </c>
      <c r="K735" s="208"/>
      <c r="L735" s="214" t="str">
        <f t="shared" si="1379"/>
        <v/>
      </c>
      <c r="M735" s="208"/>
      <c r="N735" s="214" t="str">
        <f t="shared" si="1380"/>
        <v/>
      </c>
      <c r="O735" s="208"/>
      <c r="P735" s="214" t="str">
        <f t="shared" si="1381"/>
        <v/>
      </c>
      <c r="Q735" s="208"/>
      <c r="R735" s="214" t="str">
        <f t="shared" si="1382"/>
        <v/>
      </c>
      <c r="S735" s="208"/>
      <c r="T735" s="214" t="str">
        <f t="shared" si="1383"/>
        <v/>
      </c>
      <c r="U735" s="208"/>
      <c r="V735" s="214" t="str">
        <f t="shared" si="1384"/>
        <v/>
      </c>
      <c r="W735" s="208"/>
      <c r="X735" s="214" t="str">
        <f t="shared" si="1385"/>
        <v/>
      </c>
      <c r="Y735" s="208"/>
      <c r="Z735" s="214" t="str">
        <f t="shared" si="1386"/>
        <v/>
      </c>
      <c r="AA735" s="208"/>
      <c r="AB735" s="214" t="str">
        <f t="shared" si="1387"/>
        <v/>
      </c>
      <c r="AC735" s="208"/>
      <c r="AD735" s="214" t="str">
        <f t="shared" si="1388"/>
        <v/>
      </c>
      <c r="AE735" s="208"/>
      <c r="AF735" s="214" t="str">
        <f t="shared" si="1389"/>
        <v/>
      </c>
      <c r="AG735" s="208"/>
      <c r="AH735" s="214" t="str">
        <f t="shared" si="1390"/>
        <v/>
      </c>
      <c r="AI735" s="208"/>
      <c r="AJ735" s="214" t="str">
        <f t="shared" si="1391"/>
        <v/>
      </c>
      <c r="AK735" s="208"/>
      <c r="AL735" s="214" t="str">
        <f t="shared" si="1392"/>
        <v/>
      </c>
      <c r="AM735" s="208"/>
      <c r="AN735" s="214" t="str">
        <f t="shared" si="1393"/>
        <v/>
      </c>
      <c r="AO735" s="208"/>
      <c r="AP735" s="214" t="str">
        <f t="shared" si="1394"/>
        <v/>
      </c>
      <c r="AQ735" s="229"/>
      <c r="AR735" s="227">
        <f t="shared" si="1395"/>
        <v>0</v>
      </c>
      <c r="AS735" s="228"/>
      <c r="AT735" s="229"/>
      <c r="AU735" s="227">
        <f t="shared" si="1396"/>
        <v>0</v>
      </c>
      <c r="AV735" s="228"/>
      <c r="AW735" s="229"/>
      <c r="AX735" s="227">
        <f t="shared" si="1397"/>
        <v>0</v>
      </c>
      <c r="AY735" s="228"/>
      <c r="AZ735" s="229"/>
      <c r="BA735" s="227">
        <f t="shared" si="1398"/>
        <v>0</v>
      </c>
      <c r="BB735" s="228"/>
      <c r="BC735" s="229"/>
      <c r="BD735" s="227">
        <f t="shared" si="1399"/>
        <v>0</v>
      </c>
      <c r="BE735" s="228"/>
      <c r="BF735" s="229"/>
      <c r="BG735" s="227">
        <f t="shared" si="1400"/>
        <v>0</v>
      </c>
      <c r="BH735" s="228"/>
      <c r="BI735" s="229"/>
      <c r="BJ735" s="227">
        <f t="shared" si="1401"/>
        <v>0</v>
      </c>
      <c r="BK735" s="228"/>
      <c r="BL735" s="229"/>
      <c r="BM735" s="227">
        <f t="shared" si="1402"/>
        <v>0</v>
      </c>
      <c r="BN735" s="228"/>
      <c r="BO735" s="229"/>
      <c r="BP735" s="227">
        <f t="shared" si="1403"/>
        <v>0</v>
      </c>
      <c r="BQ735" s="228"/>
      <c r="BR735" s="249"/>
      <c r="BS735" s="653" t="e">
        <f>BS732/BS726</f>
        <v>#DIV/0!</v>
      </c>
    </row>
    <row r="736" spans="1:71" ht="15.75" hidden="1" thickBot="1" x14ac:dyDescent="0.3">
      <c r="A736" s="616"/>
      <c r="B736" s="619"/>
      <c r="C736" s="622"/>
      <c r="D736" s="625"/>
      <c r="E736" s="628"/>
      <c r="F736" s="243" t="s">
        <v>64</v>
      </c>
      <c r="G736" s="220"/>
      <c r="H736" s="221" t="str">
        <f t="shared" si="1377"/>
        <v/>
      </c>
      <c r="I736" s="220"/>
      <c r="J736" s="221" t="str">
        <f t="shared" si="1378"/>
        <v/>
      </c>
      <c r="K736" s="220"/>
      <c r="L736" s="221" t="str">
        <f t="shared" si="1379"/>
        <v/>
      </c>
      <c r="M736" s="220"/>
      <c r="N736" s="221" t="str">
        <f t="shared" si="1380"/>
        <v/>
      </c>
      <c r="O736" s="220"/>
      <c r="P736" s="221" t="str">
        <f t="shared" si="1381"/>
        <v/>
      </c>
      <c r="Q736" s="220"/>
      <c r="R736" s="221" t="str">
        <f t="shared" si="1382"/>
        <v/>
      </c>
      <c r="S736" s="220"/>
      <c r="T736" s="221" t="str">
        <f t="shared" si="1383"/>
        <v/>
      </c>
      <c r="U736" s="220"/>
      <c r="V736" s="221" t="str">
        <f t="shared" si="1384"/>
        <v/>
      </c>
      <c r="W736" s="220"/>
      <c r="X736" s="221" t="str">
        <f t="shared" si="1385"/>
        <v/>
      </c>
      <c r="Y736" s="220"/>
      <c r="Z736" s="221" t="str">
        <f t="shared" si="1386"/>
        <v/>
      </c>
      <c r="AA736" s="220"/>
      <c r="AB736" s="221" t="str">
        <f t="shared" si="1387"/>
        <v/>
      </c>
      <c r="AC736" s="220"/>
      <c r="AD736" s="221" t="str">
        <f t="shared" si="1388"/>
        <v/>
      </c>
      <c r="AE736" s="220"/>
      <c r="AF736" s="221" t="str">
        <f t="shared" si="1389"/>
        <v/>
      </c>
      <c r="AG736" s="220"/>
      <c r="AH736" s="221" t="str">
        <f t="shared" si="1390"/>
        <v/>
      </c>
      <c r="AI736" s="220"/>
      <c r="AJ736" s="221" t="str">
        <f t="shared" si="1391"/>
        <v/>
      </c>
      <c r="AK736" s="220"/>
      <c r="AL736" s="221" t="str">
        <f t="shared" si="1392"/>
        <v/>
      </c>
      <c r="AM736" s="220"/>
      <c r="AN736" s="221" t="str">
        <f t="shared" si="1393"/>
        <v/>
      </c>
      <c r="AO736" s="220"/>
      <c r="AP736" s="221" t="str">
        <f t="shared" si="1394"/>
        <v/>
      </c>
      <c r="AQ736" s="231"/>
      <c r="AR736" s="232">
        <f t="shared" si="1395"/>
        <v>0</v>
      </c>
      <c r="AS736" s="233"/>
      <c r="AT736" s="231"/>
      <c r="AU736" s="232">
        <f t="shared" si="1396"/>
        <v>0</v>
      </c>
      <c r="AV736" s="233"/>
      <c r="AW736" s="231"/>
      <c r="AX736" s="232">
        <f t="shared" si="1397"/>
        <v>0</v>
      </c>
      <c r="AY736" s="233"/>
      <c r="AZ736" s="231"/>
      <c r="BA736" s="232">
        <f t="shared" si="1398"/>
        <v>0</v>
      </c>
      <c r="BB736" s="233"/>
      <c r="BC736" s="231"/>
      <c r="BD736" s="232">
        <f t="shared" si="1399"/>
        <v>0</v>
      </c>
      <c r="BE736" s="233"/>
      <c r="BF736" s="231"/>
      <c r="BG736" s="232">
        <f t="shared" si="1400"/>
        <v>0</v>
      </c>
      <c r="BH736" s="233"/>
      <c r="BI736" s="231"/>
      <c r="BJ736" s="232">
        <f t="shared" si="1401"/>
        <v>0</v>
      </c>
      <c r="BK736" s="233"/>
      <c r="BL736" s="231"/>
      <c r="BM736" s="232">
        <f t="shared" si="1402"/>
        <v>0</v>
      </c>
      <c r="BN736" s="233"/>
      <c r="BO736" s="231"/>
      <c r="BP736" s="232">
        <f t="shared" si="1403"/>
        <v>0</v>
      </c>
      <c r="BQ736" s="233"/>
      <c r="BR736" s="250"/>
      <c r="BS736" s="654"/>
    </row>
    <row r="737" spans="1:71" ht="15" customHeight="1" x14ac:dyDescent="0.3">
      <c r="A737" s="643" t="s">
        <v>27</v>
      </c>
      <c r="B737" s="645" t="s">
        <v>28</v>
      </c>
      <c r="C737" s="645" t="s">
        <v>154</v>
      </c>
      <c r="D737" s="645" t="s">
        <v>30</v>
      </c>
      <c r="E737" s="635" t="s">
        <v>31</v>
      </c>
      <c r="F737" s="652" t="s">
        <v>32</v>
      </c>
      <c r="G737" s="639" t="s">
        <v>33</v>
      </c>
      <c r="H737" s="641" t="s">
        <v>34</v>
      </c>
      <c r="I737" s="639" t="s">
        <v>33</v>
      </c>
      <c r="J737" s="641" t="s">
        <v>34</v>
      </c>
      <c r="K737" s="639" t="s">
        <v>33</v>
      </c>
      <c r="L737" s="641" t="s">
        <v>34</v>
      </c>
      <c r="M737" s="639" t="s">
        <v>33</v>
      </c>
      <c r="N737" s="641" t="s">
        <v>34</v>
      </c>
      <c r="O737" s="639" t="s">
        <v>33</v>
      </c>
      <c r="P737" s="641" t="s">
        <v>34</v>
      </c>
      <c r="Q737" s="639" t="s">
        <v>33</v>
      </c>
      <c r="R737" s="641" t="s">
        <v>34</v>
      </c>
      <c r="S737" s="639" t="s">
        <v>33</v>
      </c>
      <c r="T737" s="641" t="s">
        <v>34</v>
      </c>
      <c r="U737" s="639" t="s">
        <v>33</v>
      </c>
      <c r="V737" s="641" t="s">
        <v>34</v>
      </c>
      <c r="W737" s="639" t="s">
        <v>33</v>
      </c>
      <c r="X737" s="641" t="s">
        <v>34</v>
      </c>
      <c r="Y737" s="639" t="s">
        <v>33</v>
      </c>
      <c r="Z737" s="641" t="s">
        <v>34</v>
      </c>
      <c r="AA737" s="639" t="s">
        <v>33</v>
      </c>
      <c r="AB737" s="641" t="s">
        <v>34</v>
      </c>
      <c r="AC737" s="639" t="s">
        <v>33</v>
      </c>
      <c r="AD737" s="641" t="s">
        <v>34</v>
      </c>
      <c r="AE737" s="639" t="s">
        <v>33</v>
      </c>
      <c r="AF737" s="641" t="s">
        <v>34</v>
      </c>
      <c r="AG737" s="639" t="s">
        <v>33</v>
      </c>
      <c r="AH737" s="641" t="s">
        <v>34</v>
      </c>
      <c r="AI737" s="639" t="s">
        <v>33</v>
      </c>
      <c r="AJ737" s="641" t="s">
        <v>34</v>
      </c>
      <c r="AK737" s="639" t="s">
        <v>33</v>
      </c>
      <c r="AL737" s="641" t="s">
        <v>34</v>
      </c>
      <c r="AM737" s="639" t="s">
        <v>33</v>
      </c>
      <c r="AN737" s="641" t="s">
        <v>34</v>
      </c>
      <c r="AO737" s="639" t="s">
        <v>33</v>
      </c>
      <c r="AP737" s="641" t="s">
        <v>34</v>
      </c>
      <c r="AQ737" s="633" t="s">
        <v>33</v>
      </c>
      <c r="AR737" s="635" t="s">
        <v>35</v>
      </c>
      <c r="AS737" s="637" t="s">
        <v>34</v>
      </c>
      <c r="AT737" s="633" t="s">
        <v>33</v>
      </c>
      <c r="AU737" s="635" t="s">
        <v>35</v>
      </c>
      <c r="AV737" s="637" t="s">
        <v>34</v>
      </c>
      <c r="AW737" s="633" t="s">
        <v>33</v>
      </c>
      <c r="AX737" s="635" t="s">
        <v>35</v>
      </c>
      <c r="AY737" s="637" t="s">
        <v>34</v>
      </c>
      <c r="AZ737" s="633" t="s">
        <v>33</v>
      </c>
      <c r="BA737" s="635" t="s">
        <v>35</v>
      </c>
      <c r="BB737" s="637" t="s">
        <v>34</v>
      </c>
      <c r="BC737" s="633" t="s">
        <v>33</v>
      </c>
      <c r="BD737" s="635" t="s">
        <v>35</v>
      </c>
      <c r="BE737" s="637" t="s">
        <v>34</v>
      </c>
      <c r="BF737" s="633" t="s">
        <v>33</v>
      </c>
      <c r="BG737" s="635" t="s">
        <v>35</v>
      </c>
      <c r="BH737" s="637" t="s">
        <v>34</v>
      </c>
      <c r="BI737" s="633" t="s">
        <v>33</v>
      </c>
      <c r="BJ737" s="635" t="s">
        <v>35</v>
      </c>
      <c r="BK737" s="637" t="s">
        <v>34</v>
      </c>
      <c r="BL737" s="633" t="s">
        <v>33</v>
      </c>
      <c r="BM737" s="635" t="s">
        <v>35</v>
      </c>
      <c r="BN737" s="637" t="s">
        <v>34</v>
      </c>
      <c r="BO737" s="633" t="s">
        <v>33</v>
      </c>
      <c r="BP737" s="635" t="s">
        <v>35</v>
      </c>
      <c r="BQ737" s="637" t="s">
        <v>34</v>
      </c>
      <c r="BR737" s="610" t="s">
        <v>33</v>
      </c>
      <c r="BS737" s="612" t="s">
        <v>36</v>
      </c>
    </row>
    <row r="738" spans="1:71" ht="15" customHeight="1" x14ac:dyDescent="0.3">
      <c r="A738" s="644"/>
      <c r="B738" s="646"/>
      <c r="C738" s="646"/>
      <c r="D738" s="646"/>
      <c r="E738" s="636"/>
      <c r="F738" s="648"/>
      <c r="G738" s="640"/>
      <c r="H738" s="642"/>
      <c r="I738" s="640"/>
      <c r="J738" s="642"/>
      <c r="K738" s="640"/>
      <c r="L738" s="642"/>
      <c r="M738" s="640"/>
      <c r="N738" s="642"/>
      <c r="O738" s="640"/>
      <c r="P738" s="642"/>
      <c r="Q738" s="640"/>
      <c r="R738" s="642"/>
      <c r="S738" s="640"/>
      <c r="T738" s="642"/>
      <c r="U738" s="640"/>
      <c r="V738" s="642"/>
      <c r="W738" s="640"/>
      <c r="X738" s="642"/>
      <c r="Y738" s="640"/>
      <c r="Z738" s="642"/>
      <c r="AA738" s="640"/>
      <c r="AB738" s="642"/>
      <c r="AC738" s="640"/>
      <c r="AD738" s="642"/>
      <c r="AE738" s="640"/>
      <c r="AF738" s="642"/>
      <c r="AG738" s="640"/>
      <c r="AH738" s="642"/>
      <c r="AI738" s="640"/>
      <c r="AJ738" s="642"/>
      <c r="AK738" s="640"/>
      <c r="AL738" s="642"/>
      <c r="AM738" s="640"/>
      <c r="AN738" s="642"/>
      <c r="AO738" s="640"/>
      <c r="AP738" s="642"/>
      <c r="AQ738" s="634"/>
      <c r="AR738" s="636"/>
      <c r="AS738" s="638"/>
      <c r="AT738" s="634"/>
      <c r="AU738" s="636"/>
      <c r="AV738" s="638"/>
      <c r="AW738" s="634"/>
      <c r="AX738" s="636"/>
      <c r="AY738" s="638"/>
      <c r="AZ738" s="634"/>
      <c r="BA738" s="636"/>
      <c r="BB738" s="638"/>
      <c r="BC738" s="634"/>
      <c r="BD738" s="636"/>
      <c r="BE738" s="638"/>
      <c r="BF738" s="634"/>
      <c r="BG738" s="636"/>
      <c r="BH738" s="638"/>
      <c r="BI738" s="634"/>
      <c r="BJ738" s="636"/>
      <c r="BK738" s="638"/>
      <c r="BL738" s="634"/>
      <c r="BM738" s="636"/>
      <c r="BN738" s="638"/>
      <c r="BO738" s="634"/>
      <c r="BP738" s="636"/>
      <c r="BQ738" s="638"/>
      <c r="BR738" s="611"/>
      <c r="BS738" s="613"/>
    </row>
    <row r="739" spans="1:71" ht="15" customHeight="1" x14ac:dyDescent="0.3">
      <c r="A739" s="614" t="s">
        <v>405</v>
      </c>
      <c r="B739" s="617">
        <v>2627</v>
      </c>
      <c r="C739" s="620"/>
      <c r="D739" s="623" t="s">
        <v>406</v>
      </c>
      <c r="E739" s="626" t="s">
        <v>386</v>
      </c>
      <c r="F739" s="241" t="s">
        <v>41</v>
      </c>
      <c r="G739" s="208"/>
      <c r="H739" s="209" t="str">
        <f t="shared" ref="H739:H750" si="1404">IF(G739&gt;0,G739,"")</f>
        <v/>
      </c>
      <c r="I739" s="208"/>
      <c r="J739" s="209" t="str">
        <f t="shared" ref="J739:J750" si="1405">IF(I739&gt;0,I739,"")</f>
        <v/>
      </c>
      <c r="K739" s="208"/>
      <c r="L739" s="209" t="str">
        <f t="shared" ref="L739:L750" si="1406">IF(K739&gt;0,K739,"")</f>
        <v/>
      </c>
      <c r="M739" s="208"/>
      <c r="N739" s="209" t="str">
        <f t="shared" ref="N739:N750" si="1407">IF(M739&gt;0,M739,"")</f>
        <v/>
      </c>
      <c r="O739" s="208"/>
      <c r="P739" s="209" t="str">
        <f t="shared" ref="P739:P750" si="1408">IF(O739&gt;0,O739,"")</f>
        <v/>
      </c>
      <c r="Q739" s="208"/>
      <c r="R739" s="209" t="str">
        <f t="shared" ref="R739:R750" si="1409">IF(Q739&gt;0,Q739,"")</f>
        <v/>
      </c>
      <c r="S739" s="208"/>
      <c r="T739" s="209" t="str">
        <f t="shared" ref="T739:T750" si="1410">IF(S739&gt;0,S739,"")</f>
        <v/>
      </c>
      <c r="U739" s="208"/>
      <c r="V739" s="209" t="str">
        <f t="shared" ref="V739:V750" si="1411">IF(U739&gt;0,U739,"")</f>
        <v/>
      </c>
      <c r="W739" s="208"/>
      <c r="X739" s="209" t="str">
        <f t="shared" ref="X739:X750" si="1412">IF(W739&gt;0,W739,"")</f>
        <v/>
      </c>
      <c r="Y739" s="208"/>
      <c r="Z739" s="209" t="str">
        <f t="shared" ref="Z739:Z750" si="1413">IF(Y739&gt;0,Y739,"")</f>
        <v/>
      </c>
      <c r="AA739" s="208"/>
      <c r="AB739" s="209" t="str">
        <f t="shared" ref="AB739:AB750" si="1414">IF(AA739&gt;0,AA739,"")</f>
        <v/>
      </c>
      <c r="AC739" s="208"/>
      <c r="AD739" s="209" t="str">
        <f t="shared" ref="AD739:AD750" si="1415">IF(AC739&gt;0,AC739,"")</f>
        <v/>
      </c>
      <c r="AE739" s="208"/>
      <c r="AF739" s="209" t="str">
        <f t="shared" ref="AF739:AF750" si="1416">IF(AE739&gt;0,AE739,"")</f>
        <v/>
      </c>
      <c r="AG739" s="208"/>
      <c r="AH739" s="209" t="str">
        <f t="shared" ref="AH739:AH750" si="1417">IF(AG739&gt;0,AG739,"")</f>
        <v/>
      </c>
      <c r="AI739" s="208"/>
      <c r="AJ739" s="209" t="str">
        <f t="shared" ref="AJ739:AJ750" si="1418">IF(AI739&gt;0,AI739,"")</f>
        <v/>
      </c>
      <c r="AK739" s="208"/>
      <c r="AL739" s="209" t="str">
        <f t="shared" ref="AL739:AL750" si="1419">IF(AK739&gt;0,AK739,"")</f>
        <v/>
      </c>
      <c r="AM739" s="208"/>
      <c r="AN739" s="209" t="str">
        <f t="shared" ref="AN739:AN750" si="1420">IF(AM739&gt;0,AM739,"")</f>
        <v/>
      </c>
      <c r="AO739" s="208"/>
      <c r="AP739" s="209" t="str">
        <f t="shared" ref="AP739:AP750" si="1421">IF(AO739&gt;0,AO739,"")</f>
        <v/>
      </c>
      <c r="AQ739" s="229"/>
      <c r="AR739" s="225">
        <f t="shared" ref="AR739:AR750" si="1422">AQ739-AS739</f>
        <v>0</v>
      </c>
      <c r="AS739" s="226"/>
      <c r="AT739" s="229"/>
      <c r="AU739" s="225">
        <f t="shared" ref="AU739:AU750" si="1423">AT739-AV739</f>
        <v>0</v>
      </c>
      <c r="AV739" s="226"/>
      <c r="AW739" s="229"/>
      <c r="AX739" s="225">
        <f t="shared" ref="AX739:AX750" si="1424">AW739-AY739</f>
        <v>0</v>
      </c>
      <c r="AY739" s="226"/>
      <c r="AZ739" s="229"/>
      <c r="BA739" s="225">
        <f t="shared" ref="BA739:BA750" si="1425">AZ739-BB739</f>
        <v>0</v>
      </c>
      <c r="BB739" s="226"/>
      <c r="BC739" s="229"/>
      <c r="BD739" s="225">
        <f t="shared" ref="BD739:BD750" si="1426">BC739-BE739</f>
        <v>0</v>
      </c>
      <c r="BE739" s="226"/>
      <c r="BF739" s="229"/>
      <c r="BG739" s="225">
        <f t="shared" ref="BG739:BG750" si="1427">BF739-BH739</f>
        <v>0</v>
      </c>
      <c r="BH739" s="226"/>
      <c r="BI739" s="229"/>
      <c r="BJ739" s="225">
        <f t="shared" ref="BJ739:BJ750" si="1428">BI739-BK739</f>
        <v>0</v>
      </c>
      <c r="BK739" s="226"/>
      <c r="BL739" s="229"/>
      <c r="BM739" s="225">
        <f t="shared" ref="BM739:BM750" si="1429">BL739-BN739</f>
        <v>0</v>
      </c>
      <c r="BN739" s="226"/>
      <c r="BO739" s="229"/>
      <c r="BP739" s="225">
        <f t="shared" ref="BP739:BP750" si="1430">BO739-BQ739</f>
        <v>0</v>
      </c>
      <c r="BQ739" s="226"/>
      <c r="BR739" s="249"/>
      <c r="BS739" s="213" t="s">
        <v>42</v>
      </c>
    </row>
    <row r="740" spans="1:71" x14ac:dyDescent="0.3">
      <c r="A740" s="615"/>
      <c r="B740" s="618"/>
      <c r="C740" s="621"/>
      <c r="D740" s="624"/>
      <c r="E740" s="627"/>
      <c r="F740" s="242" t="s">
        <v>53</v>
      </c>
      <c r="G740" s="208"/>
      <c r="H740" s="214" t="str">
        <f t="shared" si="1404"/>
        <v/>
      </c>
      <c r="I740" s="208"/>
      <c r="J740" s="214" t="str">
        <f t="shared" si="1405"/>
        <v/>
      </c>
      <c r="K740" s="208"/>
      <c r="L740" s="214" t="str">
        <f t="shared" si="1406"/>
        <v/>
      </c>
      <c r="M740" s="208"/>
      <c r="N740" s="214" t="str">
        <f t="shared" si="1407"/>
        <v/>
      </c>
      <c r="O740" s="208"/>
      <c r="P740" s="214" t="str">
        <f t="shared" si="1408"/>
        <v/>
      </c>
      <c r="Q740" s="208"/>
      <c r="R740" s="214" t="str">
        <f t="shared" si="1409"/>
        <v/>
      </c>
      <c r="S740" s="208"/>
      <c r="T740" s="214" t="str">
        <f t="shared" si="1410"/>
        <v/>
      </c>
      <c r="U740" s="208"/>
      <c r="V740" s="214" t="str">
        <f t="shared" si="1411"/>
        <v/>
      </c>
      <c r="W740" s="208"/>
      <c r="X740" s="214" t="str">
        <f t="shared" si="1412"/>
        <v/>
      </c>
      <c r="Y740" s="208"/>
      <c r="Z740" s="214" t="str">
        <f t="shared" si="1413"/>
        <v/>
      </c>
      <c r="AA740" s="208"/>
      <c r="AB740" s="214" t="str">
        <f t="shared" si="1414"/>
        <v/>
      </c>
      <c r="AC740" s="208"/>
      <c r="AD740" s="214" t="str">
        <f t="shared" si="1415"/>
        <v/>
      </c>
      <c r="AE740" s="208"/>
      <c r="AF740" s="214" t="str">
        <f t="shared" si="1416"/>
        <v/>
      </c>
      <c r="AG740" s="208"/>
      <c r="AH740" s="214" t="str">
        <f t="shared" si="1417"/>
        <v/>
      </c>
      <c r="AI740" s="208"/>
      <c r="AJ740" s="214" t="str">
        <f t="shared" si="1418"/>
        <v/>
      </c>
      <c r="AK740" s="208"/>
      <c r="AL740" s="214" t="str">
        <f t="shared" si="1419"/>
        <v/>
      </c>
      <c r="AM740" s="208"/>
      <c r="AN740" s="214" t="str">
        <f t="shared" si="1420"/>
        <v/>
      </c>
      <c r="AO740" s="208"/>
      <c r="AP740" s="214" t="str">
        <f t="shared" si="1421"/>
        <v/>
      </c>
      <c r="AQ740" s="229"/>
      <c r="AR740" s="227">
        <f t="shared" si="1422"/>
        <v>0</v>
      </c>
      <c r="AS740" s="228"/>
      <c r="AT740" s="229"/>
      <c r="AU740" s="227">
        <f t="shared" si="1423"/>
        <v>0</v>
      </c>
      <c r="AV740" s="228"/>
      <c r="AW740" s="229"/>
      <c r="AX740" s="227">
        <f t="shared" si="1424"/>
        <v>0</v>
      </c>
      <c r="AY740" s="228"/>
      <c r="AZ740" s="229"/>
      <c r="BA740" s="227">
        <f t="shared" si="1425"/>
        <v>0</v>
      </c>
      <c r="BB740" s="228"/>
      <c r="BC740" s="229"/>
      <c r="BD740" s="227">
        <f t="shared" si="1426"/>
        <v>0</v>
      </c>
      <c r="BE740" s="228"/>
      <c r="BF740" s="229"/>
      <c r="BG740" s="227">
        <f t="shared" si="1427"/>
        <v>0</v>
      </c>
      <c r="BH740" s="228"/>
      <c r="BI740" s="229"/>
      <c r="BJ740" s="227">
        <f t="shared" si="1428"/>
        <v>0</v>
      </c>
      <c r="BK740" s="228"/>
      <c r="BL740" s="229"/>
      <c r="BM740" s="227">
        <f t="shared" si="1429"/>
        <v>0</v>
      </c>
      <c r="BN740" s="228"/>
      <c r="BO740" s="229"/>
      <c r="BP740" s="227">
        <f t="shared" si="1430"/>
        <v>0</v>
      </c>
      <c r="BQ740" s="228"/>
      <c r="BR740" s="249"/>
      <c r="BS740" s="629">
        <f>SUM(AQ739:AQ750,AT739:AT750,AW739:AW750,AZ739:AZ750,BC739:BC750,BR739:BR750)+SUM(AO739:AO750,AM739:AM750,AK739:AK750,AI739:AI750,AG739:AG750,AE739:AE750,AC739:AC750,AA739:AA750,Y739:Y750,W739:W750,U739:U750,S739:S750,Q737,Q739:Q750,O739:O750,M739:M750,K739:K750,I739:I750,G739:G750,Q737)</f>
        <v>402435</v>
      </c>
    </row>
    <row r="741" spans="1:71" x14ac:dyDescent="0.3">
      <c r="A741" s="615"/>
      <c r="B741" s="618"/>
      <c r="C741" s="621"/>
      <c r="D741" s="624"/>
      <c r="E741" s="627"/>
      <c r="F741" s="242" t="s">
        <v>54</v>
      </c>
      <c r="G741" s="208"/>
      <c r="H741" s="214" t="str">
        <f t="shared" si="1404"/>
        <v/>
      </c>
      <c r="I741" s="208"/>
      <c r="J741" s="214" t="str">
        <f t="shared" si="1405"/>
        <v/>
      </c>
      <c r="K741" s="208"/>
      <c r="L741" s="214" t="str">
        <f t="shared" si="1406"/>
        <v/>
      </c>
      <c r="M741" s="208"/>
      <c r="N741" s="214" t="str">
        <f t="shared" si="1407"/>
        <v/>
      </c>
      <c r="O741" s="208"/>
      <c r="P741" s="214" t="str">
        <f t="shared" si="1408"/>
        <v/>
      </c>
      <c r="Q741" s="208"/>
      <c r="R741" s="214" t="str">
        <f t="shared" si="1409"/>
        <v/>
      </c>
      <c r="S741" s="208"/>
      <c r="T741" s="214" t="str">
        <f t="shared" si="1410"/>
        <v/>
      </c>
      <c r="U741" s="208"/>
      <c r="V741" s="214" t="str">
        <f t="shared" si="1411"/>
        <v/>
      </c>
      <c r="W741" s="208"/>
      <c r="X741" s="214" t="str">
        <f t="shared" si="1412"/>
        <v/>
      </c>
      <c r="Y741" s="208"/>
      <c r="Z741" s="214" t="str">
        <f t="shared" si="1413"/>
        <v/>
      </c>
      <c r="AA741" s="208"/>
      <c r="AB741" s="214" t="str">
        <f t="shared" si="1414"/>
        <v/>
      </c>
      <c r="AC741" s="208"/>
      <c r="AD741" s="214" t="str">
        <f t="shared" si="1415"/>
        <v/>
      </c>
      <c r="AE741" s="208"/>
      <c r="AF741" s="214" t="str">
        <f t="shared" si="1416"/>
        <v/>
      </c>
      <c r="AG741" s="208"/>
      <c r="AH741" s="214" t="str">
        <f t="shared" si="1417"/>
        <v/>
      </c>
      <c r="AI741" s="208"/>
      <c r="AJ741" s="214" t="str">
        <f t="shared" si="1418"/>
        <v/>
      </c>
      <c r="AK741" s="208"/>
      <c r="AL741" s="214" t="str">
        <f t="shared" si="1419"/>
        <v/>
      </c>
      <c r="AM741" s="208"/>
      <c r="AN741" s="214" t="str">
        <f t="shared" si="1420"/>
        <v/>
      </c>
      <c r="AO741" s="208"/>
      <c r="AP741" s="214" t="str">
        <f t="shared" si="1421"/>
        <v/>
      </c>
      <c r="AQ741" s="229"/>
      <c r="AR741" s="227">
        <f t="shared" si="1422"/>
        <v>0</v>
      </c>
      <c r="AS741" s="228"/>
      <c r="AT741" s="229"/>
      <c r="AU741" s="227">
        <f t="shared" si="1423"/>
        <v>0</v>
      </c>
      <c r="AV741" s="228"/>
      <c r="AW741" s="229"/>
      <c r="AX741" s="227">
        <f t="shared" si="1424"/>
        <v>0</v>
      </c>
      <c r="AY741" s="228"/>
      <c r="AZ741" s="229">
        <v>402435</v>
      </c>
      <c r="BA741" s="227">
        <f t="shared" si="1425"/>
        <v>402435</v>
      </c>
      <c r="BB741" s="228"/>
      <c r="BC741" s="229"/>
      <c r="BD741" s="227">
        <f t="shared" si="1426"/>
        <v>0</v>
      </c>
      <c r="BE741" s="228"/>
      <c r="BF741" s="229"/>
      <c r="BG741" s="227">
        <f t="shared" si="1427"/>
        <v>0</v>
      </c>
      <c r="BH741" s="228"/>
      <c r="BI741" s="229"/>
      <c r="BJ741" s="227">
        <f t="shared" si="1428"/>
        <v>0</v>
      </c>
      <c r="BK741" s="228"/>
      <c r="BL741" s="229"/>
      <c r="BM741" s="227">
        <f t="shared" si="1429"/>
        <v>0</v>
      </c>
      <c r="BN741" s="228"/>
      <c r="BO741" s="229"/>
      <c r="BP741" s="227">
        <f t="shared" si="1430"/>
        <v>0</v>
      </c>
      <c r="BQ741" s="228"/>
      <c r="BR741" s="249"/>
      <c r="BS741" s="629"/>
    </row>
    <row r="742" spans="1:71" x14ac:dyDescent="0.3">
      <c r="A742" s="615"/>
      <c r="B742" s="618"/>
      <c r="C742" s="621"/>
      <c r="D742" s="624"/>
      <c r="E742" s="627"/>
      <c r="F742" s="242" t="s">
        <v>55</v>
      </c>
      <c r="G742" s="208"/>
      <c r="H742" s="217" t="str">
        <f t="shared" si="1404"/>
        <v/>
      </c>
      <c r="I742" s="208"/>
      <c r="J742" s="217" t="str">
        <f t="shared" si="1405"/>
        <v/>
      </c>
      <c r="K742" s="208"/>
      <c r="L742" s="217" t="str">
        <f t="shared" si="1406"/>
        <v/>
      </c>
      <c r="M742" s="208"/>
      <c r="N742" s="217" t="str">
        <f t="shared" si="1407"/>
        <v/>
      </c>
      <c r="O742" s="208"/>
      <c r="P742" s="217" t="str">
        <f t="shared" si="1408"/>
        <v/>
      </c>
      <c r="Q742" s="208"/>
      <c r="R742" s="217" t="str">
        <f t="shared" si="1409"/>
        <v/>
      </c>
      <c r="S742" s="208"/>
      <c r="T742" s="217" t="str">
        <f t="shared" si="1410"/>
        <v/>
      </c>
      <c r="U742" s="208"/>
      <c r="V742" s="217" t="str">
        <f t="shared" si="1411"/>
        <v/>
      </c>
      <c r="W742" s="208"/>
      <c r="X742" s="217" t="str">
        <f t="shared" si="1412"/>
        <v/>
      </c>
      <c r="Y742" s="208"/>
      <c r="Z742" s="217" t="str">
        <f t="shared" si="1413"/>
        <v/>
      </c>
      <c r="AA742" s="208"/>
      <c r="AB742" s="217" t="str">
        <f t="shared" si="1414"/>
        <v/>
      </c>
      <c r="AC742" s="208"/>
      <c r="AD742" s="217" t="str">
        <f t="shared" si="1415"/>
        <v/>
      </c>
      <c r="AE742" s="208"/>
      <c r="AF742" s="217" t="str">
        <f t="shared" si="1416"/>
        <v/>
      </c>
      <c r="AG742" s="208"/>
      <c r="AH742" s="217" t="str">
        <f t="shared" si="1417"/>
        <v/>
      </c>
      <c r="AI742" s="208"/>
      <c r="AJ742" s="217" t="str">
        <f t="shared" si="1418"/>
        <v/>
      </c>
      <c r="AK742" s="208"/>
      <c r="AL742" s="217" t="str">
        <f t="shared" si="1419"/>
        <v/>
      </c>
      <c r="AM742" s="208"/>
      <c r="AN742" s="217" t="str">
        <f t="shared" si="1420"/>
        <v/>
      </c>
      <c r="AO742" s="208"/>
      <c r="AP742" s="217" t="str">
        <f t="shared" si="1421"/>
        <v/>
      </c>
      <c r="AQ742" s="229"/>
      <c r="AR742" s="227">
        <f t="shared" si="1422"/>
        <v>0</v>
      </c>
      <c r="AS742" s="228"/>
      <c r="AT742" s="229"/>
      <c r="AU742" s="227">
        <f t="shared" si="1423"/>
        <v>0</v>
      </c>
      <c r="AV742" s="228"/>
      <c r="AW742" s="229"/>
      <c r="AX742" s="227">
        <f t="shared" si="1424"/>
        <v>0</v>
      </c>
      <c r="AY742" s="228"/>
      <c r="AZ742" s="229"/>
      <c r="BA742" s="227">
        <f t="shared" si="1425"/>
        <v>0</v>
      </c>
      <c r="BB742" s="228"/>
      <c r="BC742" s="229"/>
      <c r="BD742" s="227">
        <f t="shared" si="1426"/>
        <v>0</v>
      </c>
      <c r="BE742" s="228"/>
      <c r="BF742" s="229"/>
      <c r="BG742" s="227">
        <f t="shared" si="1427"/>
        <v>0</v>
      </c>
      <c r="BH742" s="228"/>
      <c r="BI742" s="229"/>
      <c r="BJ742" s="227">
        <f t="shared" si="1428"/>
        <v>0</v>
      </c>
      <c r="BK742" s="228"/>
      <c r="BL742" s="229"/>
      <c r="BM742" s="227">
        <f t="shared" si="1429"/>
        <v>0</v>
      </c>
      <c r="BN742" s="228"/>
      <c r="BO742" s="229"/>
      <c r="BP742" s="227">
        <f t="shared" si="1430"/>
        <v>0</v>
      </c>
      <c r="BQ742" s="228"/>
      <c r="BR742" s="249"/>
      <c r="BS742" s="218" t="s">
        <v>43</v>
      </c>
    </row>
    <row r="743" spans="1:71" x14ac:dyDescent="0.3">
      <c r="A743" s="615"/>
      <c r="B743" s="618"/>
      <c r="C743" s="621"/>
      <c r="D743" s="624"/>
      <c r="E743" s="627"/>
      <c r="F743" s="242" t="s">
        <v>56</v>
      </c>
      <c r="G743" s="208"/>
      <c r="H743" s="217" t="str">
        <f t="shared" si="1404"/>
        <v/>
      </c>
      <c r="I743" s="208"/>
      <c r="J743" s="217" t="str">
        <f t="shared" si="1405"/>
        <v/>
      </c>
      <c r="K743" s="208"/>
      <c r="L743" s="217" t="str">
        <f t="shared" si="1406"/>
        <v/>
      </c>
      <c r="M743" s="208"/>
      <c r="N743" s="217" t="str">
        <f t="shared" si="1407"/>
        <v/>
      </c>
      <c r="O743" s="208"/>
      <c r="P743" s="217" t="str">
        <f t="shared" si="1408"/>
        <v/>
      </c>
      <c r="Q743" s="208"/>
      <c r="R743" s="217" t="str">
        <f t="shared" si="1409"/>
        <v/>
      </c>
      <c r="S743" s="208"/>
      <c r="T743" s="217" t="str">
        <f t="shared" si="1410"/>
        <v/>
      </c>
      <c r="U743" s="208"/>
      <c r="V743" s="217" t="str">
        <f t="shared" si="1411"/>
        <v/>
      </c>
      <c r="W743" s="208"/>
      <c r="X743" s="217" t="str">
        <f t="shared" si="1412"/>
        <v/>
      </c>
      <c r="Y743" s="208"/>
      <c r="Z743" s="217" t="str">
        <f t="shared" si="1413"/>
        <v/>
      </c>
      <c r="AA743" s="208"/>
      <c r="AB743" s="217" t="str">
        <f t="shared" si="1414"/>
        <v/>
      </c>
      <c r="AC743" s="208"/>
      <c r="AD743" s="217" t="str">
        <f t="shared" si="1415"/>
        <v/>
      </c>
      <c r="AE743" s="208"/>
      <c r="AF743" s="217" t="str">
        <f t="shared" si="1416"/>
        <v/>
      </c>
      <c r="AG743" s="208"/>
      <c r="AH743" s="217" t="str">
        <f t="shared" si="1417"/>
        <v/>
      </c>
      <c r="AI743" s="208"/>
      <c r="AJ743" s="217" t="str">
        <f t="shared" si="1418"/>
        <v/>
      </c>
      <c r="AK743" s="208"/>
      <c r="AL743" s="217" t="str">
        <f t="shared" si="1419"/>
        <v/>
      </c>
      <c r="AM743" s="208"/>
      <c r="AN743" s="217" t="str">
        <f t="shared" si="1420"/>
        <v/>
      </c>
      <c r="AO743" s="208"/>
      <c r="AP743" s="217" t="str">
        <f t="shared" si="1421"/>
        <v/>
      </c>
      <c r="AQ743" s="229"/>
      <c r="AR743" s="227">
        <f t="shared" si="1422"/>
        <v>0</v>
      </c>
      <c r="AS743" s="228"/>
      <c r="AT743" s="229"/>
      <c r="AU743" s="227">
        <f t="shared" si="1423"/>
        <v>0</v>
      </c>
      <c r="AV743" s="228"/>
      <c r="AW743" s="229"/>
      <c r="AX743" s="227">
        <f t="shared" si="1424"/>
        <v>0</v>
      </c>
      <c r="AY743" s="228"/>
      <c r="AZ743" s="229"/>
      <c r="BA743" s="227">
        <f t="shared" si="1425"/>
        <v>0</v>
      </c>
      <c r="BB743" s="228"/>
      <c r="BC743" s="229"/>
      <c r="BD743" s="227">
        <f t="shared" si="1426"/>
        <v>0</v>
      </c>
      <c r="BE743" s="228"/>
      <c r="BF743" s="229"/>
      <c r="BG743" s="227">
        <f t="shared" si="1427"/>
        <v>0</v>
      </c>
      <c r="BH743" s="228"/>
      <c r="BI743" s="229"/>
      <c r="BJ743" s="227">
        <f t="shared" si="1428"/>
        <v>0</v>
      </c>
      <c r="BK743" s="228"/>
      <c r="BL743" s="229"/>
      <c r="BM743" s="227">
        <f t="shared" si="1429"/>
        <v>0</v>
      </c>
      <c r="BN743" s="228"/>
      <c r="BO743" s="229"/>
      <c r="BP743" s="227">
        <f t="shared" si="1430"/>
        <v>0</v>
      </c>
      <c r="BQ743" s="228"/>
      <c r="BR743" s="249"/>
      <c r="BS743" s="629">
        <f>SUM(AR739:AR750,AU739:AU750,AX739:AX750,BA739:BA750,BD739:BD750)</f>
        <v>402435</v>
      </c>
    </row>
    <row r="744" spans="1:71" x14ac:dyDescent="0.3">
      <c r="A744" s="615"/>
      <c r="B744" s="618"/>
      <c r="C744" s="621"/>
      <c r="D744" s="624"/>
      <c r="E744" s="627"/>
      <c r="F744" s="242" t="s">
        <v>57</v>
      </c>
      <c r="G744" s="208"/>
      <c r="H744" s="214" t="str">
        <f t="shared" si="1404"/>
        <v/>
      </c>
      <c r="I744" s="208"/>
      <c r="J744" s="214" t="str">
        <f t="shared" si="1405"/>
        <v/>
      </c>
      <c r="K744" s="208"/>
      <c r="L744" s="214" t="str">
        <f t="shared" si="1406"/>
        <v/>
      </c>
      <c r="M744" s="208"/>
      <c r="N744" s="214" t="str">
        <f t="shared" si="1407"/>
        <v/>
      </c>
      <c r="O744" s="208"/>
      <c r="P744" s="214" t="str">
        <f t="shared" si="1408"/>
        <v/>
      </c>
      <c r="Q744" s="208"/>
      <c r="R744" s="214" t="str">
        <f t="shared" si="1409"/>
        <v/>
      </c>
      <c r="S744" s="208"/>
      <c r="T744" s="214" t="str">
        <f t="shared" si="1410"/>
        <v/>
      </c>
      <c r="U744" s="208"/>
      <c r="V744" s="214" t="str">
        <f t="shared" si="1411"/>
        <v/>
      </c>
      <c r="W744" s="208"/>
      <c r="X744" s="214" t="str">
        <f t="shared" si="1412"/>
        <v/>
      </c>
      <c r="Y744" s="208"/>
      <c r="Z744" s="214" t="str">
        <f t="shared" si="1413"/>
        <v/>
      </c>
      <c r="AA744" s="208"/>
      <c r="AB744" s="214" t="str">
        <f t="shared" si="1414"/>
        <v/>
      </c>
      <c r="AC744" s="208"/>
      <c r="AD744" s="214" t="str">
        <f t="shared" si="1415"/>
        <v/>
      </c>
      <c r="AE744" s="208"/>
      <c r="AF744" s="214" t="str">
        <f t="shared" si="1416"/>
        <v/>
      </c>
      <c r="AG744" s="208"/>
      <c r="AH744" s="214" t="str">
        <f t="shared" si="1417"/>
        <v/>
      </c>
      <c r="AI744" s="208"/>
      <c r="AJ744" s="214" t="str">
        <f t="shared" si="1418"/>
        <v/>
      </c>
      <c r="AK744" s="208"/>
      <c r="AL744" s="214" t="str">
        <f t="shared" si="1419"/>
        <v/>
      </c>
      <c r="AM744" s="208"/>
      <c r="AN744" s="214" t="str">
        <f t="shared" si="1420"/>
        <v/>
      </c>
      <c r="AO744" s="208"/>
      <c r="AP744" s="214" t="str">
        <f t="shared" si="1421"/>
        <v/>
      </c>
      <c r="AQ744" s="229"/>
      <c r="AR744" s="227">
        <f t="shared" si="1422"/>
        <v>0</v>
      </c>
      <c r="AS744" s="228"/>
      <c r="AT744" s="229"/>
      <c r="AU744" s="227">
        <f t="shared" si="1423"/>
        <v>0</v>
      </c>
      <c r="AV744" s="228"/>
      <c r="AW744" s="229"/>
      <c r="AX744" s="227">
        <f t="shared" si="1424"/>
        <v>0</v>
      </c>
      <c r="AY744" s="228"/>
      <c r="AZ744" s="229"/>
      <c r="BA744" s="227">
        <f t="shared" si="1425"/>
        <v>0</v>
      </c>
      <c r="BB744" s="228"/>
      <c r="BC744" s="229"/>
      <c r="BD744" s="227">
        <f t="shared" si="1426"/>
        <v>0</v>
      </c>
      <c r="BE744" s="228"/>
      <c r="BF744" s="229">
        <v>843852</v>
      </c>
      <c r="BG744" s="227">
        <f t="shared" si="1427"/>
        <v>843852</v>
      </c>
      <c r="BH744" s="228"/>
      <c r="BI744" s="229"/>
      <c r="BJ744" s="227">
        <f t="shared" si="1428"/>
        <v>0</v>
      </c>
      <c r="BK744" s="228"/>
      <c r="BL744" s="229"/>
      <c r="BM744" s="227">
        <f t="shared" si="1429"/>
        <v>0</v>
      </c>
      <c r="BN744" s="228"/>
      <c r="BO744" s="229"/>
      <c r="BP744" s="227">
        <f t="shared" si="1430"/>
        <v>0</v>
      </c>
      <c r="BQ744" s="228"/>
      <c r="BR744" s="249"/>
      <c r="BS744" s="630"/>
    </row>
    <row r="745" spans="1:71" x14ac:dyDescent="0.3">
      <c r="A745" s="615"/>
      <c r="B745" s="618"/>
      <c r="C745" s="621"/>
      <c r="D745" s="624"/>
      <c r="E745" s="627"/>
      <c r="F745" s="242" t="s">
        <v>58</v>
      </c>
      <c r="G745" s="208"/>
      <c r="H745" s="214" t="str">
        <f t="shared" si="1404"/>
        <v/>
      </c>
      <c r="I745" s="208"/>
      <c r="J745" s="214" t="str">
        <f t="shared" si="1405"/>
        <v/>
      </c>
      <c r="K745" s="208"/>
      <c r="L745" s="214" t="str">
        <f t="shared" si="1406"/>
        <v/>
      </c>
      <c r="M745" s="208"/>
      <c r="N745" s="214" t="str">
        <f t="shared" si="1407"/>
        <v/>
      </c>
      <c r="O745" s="208"/>
      <c r="P745" s="214" t="str">
        <f t="shared" si="1408"/>
        <v/>
      </c>
      <c r="Q745" s="208"/>
      <c r="R745" s="214" t="str">
        <f t="shared" si="1409"/>
        <v/>
      </c>
      <c r="S745" s="208"/>
      <c r="T745" s="214" t="str">
        <f t="shared" si="1410"/>
        <v/>
      </c>
      <c r="U745" s="208"/>
      <c r="V745" s="214" t="str">
        <f t="shared" si="1411"/>
        <v/>
      </c>
      <c r="W745" s="208"/>
      <c r="X745" s="214" t="str">
        <f t="shared" si="1412"/>
        <v/>
      </c>
      <c r="Y745" s="208"/>
      <c r="Z745" s="214" t="str">
        <f t="shared" si="1413"/>
        <v/>
      </c>
      <c r="AA745" s="208"/>
      <c r="AB745" s="214" t="str">
        <f t="shared" si="1414"/>
        <v/>
      </c>
      <c r="AC745" s="208"/>
      <c r="AD745" s="214" t="str">
        <f t="shared" si="1415"/>
        <v/>
      </c>
      <c r="AE745" s="208"/>
      <c r="AF745" s="214" t="str">
        <f t="shared" si="1416"/>
        <v/>
      </c>
      <c r="AG745" s="208"/>
      <c r="AH745" s="214" t="str">
        <f t="shared" si="1417"/>
        <v/>
      </c>
      <c r="AI745" s="208"/>
      <c r="AJ745" s="214" t="str">
        <f t="shared" si="1418"/>
        <v/>
      </c>
      <c r="AK745" s="208"/>
      <c r="AL745" s="214" t="str">
        <f t="shared" si="1419"/>
        <v/>
      </c>
      <c r="AM745" s="208"/>
      <c r="AN745" s="214" t="str">
        <f t="shared" si="1420"/>
        <v/>
      </c>
      <c r="AO745" s="208"/>
      <c r="AP745" s="214" t="str">
        <f t="shared" si="1421"/>
        <v/>
      </c>
      <c r="AQ745" s="229"/>
      <c r="AR745" s="227">
        <f t="shared" si="1422"/>
        <v>0</v>
      </c>
      <c r="AS745" s="228"/>
      <c r="AT745" s="229"/>
      <c r="AU745" s="227">
        <f t="shared" si="1423"/>
        <v>0</v>
      </c>
      <c r="AV745" s="228"/>
      <c r="AW745" s="229"/>
      <c r="AX745" s="227">
        <f t="shared" si="1424"/>
        <v>0</v>
      </c>
      <c r="AY745" s="228"/>
      <c r="AZ745" s="229"/>
      <c r="BA745" s="227">
        <f t="shared" si="1425"/>
        <v>0</v>
      </c>
      <c r="BB745" s="228"/>
      <c r="BC745" s="229"/>
      <c r="BD745" s="227">
        <f t="shared" si="1426"/>
        <v>0</v>
      </c>
      <c r="BE745" s="228"/>
      <c r="BF745" s="229"/>
      <c r="BG745" s="227">
        <f t="shared" si="1427"/>
        <v>0</v>
      </c>
      <c r="BH745" s="228"/>
      <c r="BI745" s="229"/>
      <c r="BJ745" s="227">
        <f t="shared" si="1428"/>
        <v>0</v>
      </c>
      <c r="BK745" s="228"/>
      <c r="BL745" s="229"/>
      <c r="BM745" s="227">
        <f t="shared" si="1429"/>
        <v>0</v>
      </c>
      <c r="BN745" s="228"/>
      <c r="BO745" s="229"/>
      <c r="BP745" s="227">
        <f t="shared" si="1430"/>
        <v>0</v>
      </c>
      <c r="BQ745" s="228"/>
      <c r="BR745" s="249"/>
      <c r="BS745" s="218" t="s">
        <v>44</v>
      </c>
    </row>
    <row r="746" spans="1:71" x14ac:dyDescent="0.3">
      <c r="A746" s="615"/>
      <c r="B746" s="618"/>
      <c r="C746" s="621"/>
      <c r="D746" s="624"/>
      <c r="E746" s="627"/>
      <c r="F746" s="242" t="s">
        <v>59</v>
      </c>
      <c r="G746" s="208"/>
      <c r="H746" s="214" t="str">
        <f t="shared" si="1404"/>
        <v/>
      </c>
      <c r="I746" s="208"/>
      <c r="J746" s="214" t="str">
        <f t="shared" si="1405"/>
        <v/>
      </c>
      <c r="K746" s="208"/>
      <c r="L746" s="214" t="str">
        <f t="shared" si="1406"/>
        <v/>
      </c>
      <c r="M746" s="208"/>
      <c r="N746" s="214" t="str">
        <f t="shared" si="1407"/>
        <v/>
      </c>
      <c r="O746" s="208"/>
      <c r="P746" s="214" t="str">
        <f t="shared" si="1408"/>
        <v/>
      </c>
      <c r="Q746" s="208"/>
      <c r="R746" s="214" t="str">
        <f t="shared" si="1409"/>
        <v/>
      </c>
      <c r="S746" s="208"/>
      <c r="T746" s="214" t="str">
        <f t="shared" si="1410"/>
        <v/>
      </c>
      <c r="U746" s="208"/>
      <c r="V746" s="214" t="str">
        <f t="shared" si="1411"/>
        <v/>
      </c>
      <c r="W746" s="208"/>
      <c r="X746" s="214" t="str">
        <f t="shared" si="1412"/>
        <v/>
      </c>
      <c r="Y746" s="208"/>
      <c r="Z746" s="214" t="str">
        <f t="shared" si="1413"/>
        <v/>
      </c>
      <c r="AA746" s="208"/>
      <c r="AB746" s="214" t="str">
        <f t="shared" si="1414"/>
        <v/>
      </c>
      <c r="AC746" s="208"/>
      <c r="AD746" s="214" t="str">
        <f t="shared" si="1415"/>
        <v/>
      </c>
      <c r="AE746" s="208"/>
      <c r="AF746" s="214" t="str">
        <f t="shared" si="1416"/>
        <v/>
      </c>
      <c r="AG746" s="208"/>
      <c r="AH746" s="214" t="str">
        <f t="shared" si="1417"/>
        <v/>
      </c>
      <c r="AI746" s="208"/>
      <c r="AJ746" s="214" t="str">
        <f t="shared" si="1418"/>
        <v/>
      </c>
      <c r="AK746" s="208"/>
      <c r="AL746" s="214" t="str">
        <f t="shared" si="1419"/>
        <v/>
      </c>
      <c r="AM746" s="208"/>
      <c r="AN746" s="214" t="str">
        <f t="shared" si="1420"/>
        <v/>
      </c>
      <c r="AO746" s="208"/>
      <c r="AP746" s="214" t="str">
        <f t="shared" si="1421"/>
        <v/>
      </c>
      <c r="AQ746" s="229"/>
      <c r="AR746" s="227">
        <f t="shared" si="1422"/>
        <v>0</v>
      </c>
      <c r="AS746" s="228"/>
      <c r="AT746" s="229"/>
      <c r="AU746" s="227">
        <f t="shared" si="1423"/>
        <v>0</v>
      </c>
      <c r="AV746" s="228"/>
      <c r="AW746" s="229"/>
      <c r="AX746" s="227">
        <f t="shared" si="1424"/>
        <v>0</v>
      </c>
      <c r="AY746" s="228"/>
      <c r="AZ746" s="229"/>
      <c r="BA746" s="227">
        <f t="shared" si="1425"/>
        <v>0</v>
      </c>
      <c r="BB746" s="228"/>
      <c r="BC746" s="229"/>
      <c r="BD746" s="227">
        <f t="shared" si="1426"/>
        <v>0</v>
      </c>
      <c r="BE746" s="228"/>
      <c r="BF746" s="229"/>
      <c r="BG746" s="227">
        <f t="shared" si="1427"/>
        <v>0</v>
      </c>
      <c r="BH746" s="228"/>
      <c r="BI746" s="229"/>
      <c r="BJ746" s="227">
        <f t="shared" si="1428"/>
        <v>0</v>
      </c>
      <c r="BK746" s="228"/>
      <c r="BL746" s="229"/>
      <c r="BM746" s="227">
        <f t="shared" si="1429"/>
        <v>0</v>
      </c>
      <c r="BN746" s="228"/>
      <c r="BO746" s="229"/>
      <c r="BP746" s="227">
        <f t="shared" si="1430"/>
        <v>0</v>
      </c>
      <c r="BQ746" s="228"/>
      <c r="BR746" s="249"/>
      <c r="BS746" s="629">
        <f>SUM(AS739:AS750,AV739:AV750,AY739:AY750,BB739:BB750,BE739:BE750)+SUM(AP739:AP750,AN739:AN750,AL739:AL750,AJ739:AJ750,AH739:AH750,AF739:AF750,AD739:AD750,AB739:AB750,Z739:Z750,X739:X750,V739:V750,T739:T750,R739:R750,P739:P750,N739:N750,L739:L750,J739:J750,H739:H750)</f>
        <v>0</v>
      </c>
    </row>
    <row r="747" spans="1:71" x14ac:dyDescent="0.3">
      <c r="A747" s="615"/>
      <c r="B747" s="618"/>
      <c r="C747" s="621"/>
      <c r="D747" s="624"/>
      <c r="E747" s="627"/>
      <c r="F747" s="242" t="s">
        <v>60</v>
      </c>
      <c r="G747" s="208"/>
      <c r="H747" s="214" t="str">
        <f t="shared" si="1404"/>
        <v/>
      </c>
      <c r="I747" s="208"/>
      <c r="J747" s="214" t="str">
        <f t="shared" si="1405"/>
        <v/>
      </c>
      <c r="K747" s="208"/>
      <c r="L747" s="214" t="str">
        <f t="shared" si="1406"/>
        <v/>
      </c>
      <c r="M747" s="208"/>
      <c r="N747" s="214" t="str">
        <f t="shared" si="1407"/>
        <v/>
      </c>
      <c r="O747" s="208"/>
      <c r="P747" s="214" t="str">
        <f t="shared" si="1408"/>
        <v/>
      </c>
      <c r="Q747" s="208"/>
      <c r="R747" s="214" t="str">
        <f t="shared" si="1409"/>
        <v/>
      </c>
      <c r="S747" s="208"/>
      <c r="T747" s="214" t="str">
        <f t="shared" si="1410"/>
        <v/>
      </c>
      <c r="U747" s="208"/>
      <c r="V747" s="214" t="str">
        <f t="shared" si="1411"/>
        <v/>
      </c>
      <c r="W747" s="208"/>
      <c r="X747" s="214" t="str">
        <f t="shared" si="1412"/>
        <v/>
      </c>
      <c r="Y747" s="208"/>
      <c r="Z747" s="214" t="str">
        <f t="shared" si="1413"/>
        <v/>
      </c>
      <c r="AA747" s="208"/>
      <c r="AB747" s="214" t="str">
        <f t="shared" si="1414"/>
        <v/>
      </c>
      <c r="AC747" s="208"/>
      <c r="AD747" s="214" t="str">
        <f t="shared" si="1415"/>
        <v/>
      </c>
      <c r="AE747" s="208"/>
      <c r="AF747" s="214" t="str">
        <f t="shared" si="1416"/>
        <v/>
      </c>
      <c r="AG747" s="208"/>
      <c r="AH747" s="214" t="str">
        <f t="shared" si="1417"/>
        <v/>
      </c>
      <c r="AI747" s="208"/>
      <c r="AJ747" s="214" t="str">
        <f t="shared" si="1418"/>
        <v/>
      </c>
      <c r="AK747" s="208"/>
      <c r="AL747" s="214" t="str">
        <f t="shared" si="1419"/>
        <v/>
      </c>
      <c r="AM747" s="208"/>
      <c r="AN747" s="214" t="str">
        <f t="shared" si="1420"/>
        <v/>
      </c>
      <c r="AO747" s="208"/>
      <c r="AP747" s="214" t="str">
        <f t="shared" si="1421"/>
        <v/>
      </c>
      <c r="AQ747" s="229"/>
      <c r="AR747" s="227">
        <f t="shared" si="1422"/>
        <v>0</v>
      </c>
      <c r="AS747" s="228"/>
      <c r="AT747" s="229"/>
      <c r="AU747" s="227">
        <f t="shared" si="1423"/>
        <v>0</v>
      </c>
      <c r="AV747" s="228"/>
      <c r="AW747" s="229"/>
      <c r="AX747" s="227">
        <f t="shared" si="1424"/>
        <v>0</v>
      </c>
      <c r="AY747" s="228"/>
      <c r="AZ747" s="229"/>
      <c r="BA747" s="227">
        <f t="shared" si="1425"/>
        <v>0</v>
      </c>
      <c r="BB747" s="228"/>
      <c r="BC747" s="229"/>
      <c r="BD747" s="227">
        <f t="shared" si="1426"/>
        <v>0</v>
      </c>
      <c r="BE747" s="228"/>
      <c r="BF747" s="229"/>
      <c r="BG747" s="227">
        <f t="shared" si="1427"/>
        <v>0</v>
      </c>
      <c r="BH747" s="228"/>
      <c r="BI747" s="229"/>
      <c r="BJ747" s="227">
        <f t="shared" si="1428"/>
        <v>0</v>
      </c>
      <c r="BK747" s="228"/>
      <c r="BL747" s="229"/>
      <c r="BM747" s="227">
        <f t="shared" si="1429"/>
        <v>0</v>
      </c>
      <c r="BN747" s="228"/>
      <c r="BO747" s="229"/>
      <c r="BP747" s="227">
        <f t="shared" si="1430"/>
        <v>0</v>
      </c>
      <c r="BQ747" s="228"/>
      <c r="BR747" s="249"/>
      <c r="BS747" s="629"/>
    </row>
    <row r="748" spans="1:71" x14ac:dyDescent="0.3">
      <c r="A748" s="615"/>
      <c r="B748" s="618"/>
      <c r="C748" s="621"/>
      <c r="D748" s="624"/>
      <c r="E748" s="627"/>
      <c r="F748" s="242" t="s">
        <v>61</v>
      </c>
      <c r="G748" s="208"/>
      <c r="H748" s="217" t="str">
        <f t="shared" si="1404"/>
        <v/>
      </c>
      <c r="I748" s="208"/>
      <c r="J748" s="217" t="str">
        <f t="shared" si="1405"/>
        <v/>
      </c>
      <c r="K748" s="208"/>
      <c r="L748" s="217" t="str">
        <f t="shared" si="1406"/>
        <v/>
      </c>
      <c r="M748" s="208"/>
      <c r="N748" s="217" t="str">
        <f t="shared" si="1407"/>
        <v/>
      </c>
      <c r="O748" s="208"/>
      <c r="P748" s="217" t="str">
        <f t="shared" si="1408"/>
        <v/>
      </c>
      <c r="Q748" s="208"/>
      <c r="R748" s="217" t="str">
        <f t="shared" si="1409"/>
        <v/>
      </c>
      <c r="S748" s="208"/>
      <c r="T748" s="217" t="str">
        <f t="shared" si="1410"/>
        <v/>
      </c>
      <c r="U748" s="208"/>
      <c r="V748" s="217" t="str">
        <f t="shared" si="1411"/>
        <v/>
      </c>
      <c r="W748" s="208"/>
      <c r="X748" s="217" t="str">
        <f t="shared" si="1412"/>
        <v/>
      </c>
      <c r="Y748" s="208"/>
      <c r="Z748" s="217" t="str">
        <f t="shared" si="1413"/>
        <v/>
      </c>
      <c r="AA748" s="208"/>
      <c r="AB748" s="217" t="str">
        <f t="shared" si="1414"/>
        <v/>
      </c>
      <c r="AC748" s="208"/>
      <c r="AD748" s="217" t="str">
        <f t="shared" si="1415"/>
        <v/>
      </c>
      <c r="AE748" s="208"/>
      <c r="AF748" s="217" t="str">
        <f t="shared" si="1416"/>
        <v/>
      </c>
      <c r="AG748" s="208"/>
      <c r="AH748" s="217" t="str">
        <f t="shared" si="1417"/>
        <v/>
      </c>
      <c r="AI748" s="208"/>
      <c r="AJ748" s="217" t="str">
        <f t="shared" si="1418"/>
        <v/>
      </c>
      <c r="AK748" s="208"/>
      <c r="AL748" s="217" t="str">
        <f t="shared" si="1419"/>
        <v/>
      </c>
      <c r="AM748" s="208"/>
      <c r="AN748" s="217" t="str">
        <f t="shared" si="1420"/>
        <v/>
      </c>
      <c r="AO748" s="208"/>
      <c r="AP748" s="217" t="str">
        <f t="shared" si="1421"/>
        <v/>
      </c>
      <c r="AQ748" s="229"/>
      <c r="AR748" s="227">
        <f t="shared" si="1422"/>
        <v>0</v>
      </c>
      <c r="AS748" s="228"/>
      <c r="AT748" s="229"/>
      <c r="AU748" s="227">
        <f t="shared" si="1423"/>
        <v>0</v>
      </c>
      <c r="AV748" s="228"/>
      <c r="AW748" s="229"/>
      <c r="AX748" s="227">
        <f t="shared" si="1424"/>
        <v>0</v>
      </c>
      <c r="AY748" s="228"/>
      <c r="AZ748" s="229"/>
      <c r="BA748" s="227">
        <f t="shared" si="1425"/>
        <v>0</v>
      </c>
      <c r="BB748" s="228"/>
      <c r="BC748" s="229"/>
      <c r="BD748" s="227">
        <f t="shared" si="1426"/>
        <v>0</v>
      </c>
      <c r="BE748" s="228"/>
      <c r="BF748" s="229"/>
      <c r="BG748" s="227">
        <f t="shared" si="1427"/>
        <v>0</v>
      </c>
      <c r="BH748" s="228"/>
      <c r="BI748" s="229"/>
      <c r="BJ748" s="227">
        <f t="shared" si="1428"/>
        <v>0</v>
      </c>
      <c r="BK748" s="228"/>
      <c r="BL748" s="229"/>
      <c r="BM748" s="227">
        <f t="shared" si="1429"/>
        <v>0</v>
      </c>
      <c r="BN748" s="228"/>
      <c r="BO748" s="229"/>
      <c r="BP748" s="227">
        <f t="shared" si="1430"/>
        <v>0</v>
      </c>
      <c r="BQ748" s="228"/>
      <c r="BR748" s="249"/>
      <c r="BS748" s="218" t="s">
        <v>62</v>
      </c>
    </row>
    <row r="749" spans="1:71" x14ac:dyDescent="0.3">
      <c r="A749" s="615"/>
      <c r="B749" s="618"/>
      <c r="C749" s="621"/>
      <c r="D749" s="624"/>
      <c r="E749" s="627"/>
      <c r="F749" s="242" t="s">
        <v>63</v>
      </c>
      <c r="G749" s="208"/>
      <c r="H749" s="214" t="str">
        <f t="shared" si="1404"/>
        <v/>
      </c>
      <c r="I749" s="208"/>
      <c r="J749" s="214" t="str">
        <f t="shared" si="1405"/>
        <v/>
      </c>
      <c r="K749" s="208"/>
      <c r="L749" s="214" t="str">
        <f t="shared" si="1406"/>
        <v/>
      </c>
      <c r="M749" s="208"/>
      <c r="N749" s="214" t="str">
        <f t="shared" si="1407"/>
        <v/>
      </c>
      <c r="O749" s="208"/>
      <c r="P749" s="214" t="str">
        <f t="shared" si="1408"/>
        <v/>
      </c>
      <c r="Q749" s="208"/>
      <c r="R749" s="214" t="str">
        <f t="shared" si="1409"/>
        <v/>
      </c>
      <c r="S749" s="208"/>
      <c r="T749" s="214" t="str">
        <f t="shared" si="1410"/>
        <v/>
      </c>
      <c r="U749" s="208"/>
      <c r="V749" s="214" t="str">
        <f t="shared" si="1411"/>
        <v/>
      </c>
      <c r="W749" s="208"/>
      <c r="X749" s="214" t="str">
        <f t="shared" si="1412"/>
        <v/>
      </c>
      <c r="Y749" s="208"/>
      <c r="Z749" s="214" t="str">
        <f t="shared" si="1413"/>
        <v/>
      </c>
      <c r="AA749" s="208"/>
      <c r="AB749" s="214" t="str">
        <f t="shared" si="1414"/>
        <v/>
      </c>
      <c r="AC749" s="208"/>
      <c r="AD749" s="214" t="str">
        <f t="shared" si="1415"/>
        <v/>
      </c>
      <c r="AE749" s="208"/>
      <c r="AF749" s="214" t="str">
        <f t="shared" si="1416"/>
        <v/>
      </c>
      <c r="AG749" s="208"/>
      <c r="AH749" s="214" t="str">
        <f t="shared" si="1417"/>
        <v/>
      </c>
      <c r="AI749" s="208"/>
      <c r="AJ749" s="214" t="str">
        <f t="shared" si="1418"/>
        <v/>
      </c>
      <c r="AK749" s="208"/>
      <c r="AL749" s="214" t="str">
        <f t="shared" si="1419"/>
        <v/>
      </c>
      <c r="AM749" s="208"/>
      <c r="AN749" s="214" t="str">
        <f t="shared" si="1420"/>
        <v/>
      </c>
      <c r="AO749" s="208"/>
      <c r="AP749" s="214" t="str">
        <f t="shared" si="1421"/>
        <v/>
      </c>
      <c r="AQ749" s="229"/>
      <c r="AR749" s="227">
        <f t="shared" si="1422"/>
        <v>0</v>
      </c>
      <c r="AS749" s="228"/>
      <c r="AT749" s="229"/>
      <c r="AU749" s="227">
        <f t="shared" si="1423"/>
        <v>0</v>
      </c>
      <c r="AV749" s="228"/>
      <c r="AW749" s="229"/>
      <c r="AX749" s="227">
        <f t="shared" si="1424"/>
        <v>0</v>
      </c>
      <c r="AY749" s="228"/>
      <c r="AZ749" s="229"/>
      <c r="BA749" s="227">
        <f t="shared" si="1425"/>
        <v>0</v>
      </c>
      <c r="BB749" s="228"/>
      <c r="BC749" s="229"/>
      <c r="BD749" s="227">
        <f t="shared" si="1426"/>
        <v>0</v>
      </c>
      <c r="BE749" s="228"/>
      <c r="BF749" s="229"/>
      <c r="BG749" s="227">
        <f t="shared" si="1427"/>
        <v>0</v>
      </c>
      <c r="BH749" s="228"/>
      <c r="BI749" s="229"/>
      <c r="BJ749" s="227">
        <f t="shared" si="1428"/>
        <v>0</v>
      </c>
      <c r="BK749" s="228"/>
      <c r="BL749" s="229"/>
      <c r="BM749" s="227">
        <f t="shared" si="1429"/>
        <v>0</v>
      </c>
      <c r="BN749" s="228"/>
      <c r="BO749" s="229"/>
      <c r="BP749" s="227">
        <f t="shared" si="1430"/>
        <v>0</v>
      </c>
      <c r="BQ749" s="228"/>
      <c r="BR749" s="249"/>
      <c r="BS749" s="653">
        <f>BS746/BS740</f>
        <v>0</v>
      </c>
    </row>
    <row r="750" spans="1:71" ht="15" thickBot="1" x14ac:dyDescent="0.35">
      <c r="A750" s="616"/>
      <c r="B750" s="619"/>
      <c r="C750" s="622"/>
      <c r="D750" s="625"/>
      <c r="E750" s="628"/>
      <c r="F750" s="243" t="s">
        <v>64</v>
      </c>
      <c r="G750" s="220"/>
      <c r="H750" s="221" t="str">
        <f t="shared" si="1404"/>
        <v/>
      </c>
      <c r="I750" s="220"/>
      <c r="J750" s="221" t="str">
        <f t="shared" si="1405"/>
        <v/>
      </c>
      <c r="K750" s="220"/>
      <c r="L750" s="221" t="str">
        <f t="shared" si="1406"/>
        <v/>
      </c>
      <c r="M750" s="220"/>
      <c r="N750" s="221" t="str">
        <f t="shared" si="1407"/>
        <v/>
      </c>
      <c r="O750" s="220"/>
      <c r="P750" s="221" t="str">
        <f t="shared" si="1408"/>
        <v/>
      </c>
      <c r="Q750" s="220"/>
      <c r="R750" s="221" t="str">
        <f t="shared" si="1409"/>
        <v/>
      </c>
      <c r="S750" s="220"/>
      <c r="T750" s="221" t="str">
        <f t="shared" si="1410"/>
        <v/>
      </c>
      <c r="U750" s="220"/>
      <c r="V750" s="221" t="str">
        <f t="shared" si="1411"/>
        <v/>
      </c>
      <c r="W750" s="220"/>
      <c r="X750" s="221" t="str">
        <f t="shared" si="1412"/>
        <v/>
      </c>
      <c r="Y750" s="220"/>
      <c r="Z750" s="221" t="str">
        <f t="shared" si="1413"/>
        <v/>
      </c>
      <c r="AA750" s="220"/>
      <c r="AB750" s="221" t="str">
        <f t="shared" si="1414"/>
        <v/>
      </c>
      <c r="AC750" s="220"/>
      <c r="AD750" s="221" t="str">
        <f t="shared" si="1415"/>
        <v/>
      </c>
      <c r="AE750" s="220"/>
      <c r="AF750" s="221" t="str">
        <f t="shared" si="1416"/>
        <v/>
      </c>
      <c r="AG750" s="220"/>
      <c r="AH750" s="221" t="str">
        <f t="shared" si="1417"/>
        <v/>
      </c>
      <c r="AI750" s="220"/>
      <c r="AJ750" s="221" t="str">
        <f t="shared" si="1418"/>
        <v/>
      </c>
      <c r="AK750" s="220"/>
      <c r="AL750" s="221" t="str">
        <f t="shared" si="1419"/>
        <v/>
      </c>
      <c r="AM750" s="220"/>
      <c r="AN750" s="221" t="str">
        <f t="shared" si="1420"/>
        <v/>
      </c>
      <c r="AO750" s="220"/>
      <c r="AP750" s="221" t="str">
        <f t="shared" si="1421"/>
        <v/>
      </c>
      <c r="AQ750" s="231"/>
      <c r="AR750" s="232">
        <f t="shared" si="1422"/>
        <v>0</v>
      </c>
      <c r="AS750" s="233"/>
      <c r="AT750" s="231"/>
      <c r="AU750" s="232">
        <f t="shared" si="1423"/>
        <v>0</v>
      </c>
      <c r="AV750" s="233"/>
      <c r="AW750" s="231"/>
      <c r="AX750" s="232">
        <f t="shared" si="1424"/>
        <v>0</v>
      </c>
      <c r="AY750" s="233"/>
      <c r="AZ750" s="231"/>
      <c r="BA750" s="232">
        <f t="shared" si="1425"/>
        <v>0</v>
      </c>
      <c r="BB750" s="233"/>
      <c r="BC750" s="231"/>
      <c r="BD750" s="232">
        <f t="shared" si="1426"/>
        <v>0</v>
      </c>
      <c r="BE750" s="233"/>
      <c r="BF750" s="231"/>
      <c r="BG750" s="232">
        <f t="shared" si="1427"/>
        <v>0</v>
      </c>
      <c r="BH750" s="233"/>
      <c r="BI750" s="231"/>
      <c r="BJ750" s="232">
        <f t="shared" si="1428"/>
        <v>0</v>
      </c>
      <c r="BK750" s="233"/>
      <c r="BL750" s="231"/>
      <c r="BM750" s="232">
        <f t="shared" si="1429"/>
        <v>0</v>
      </c>
      <c r="BN750" s="233"/>
      <c r="BO750" s="231"/>
      <c r="BP750" s="232">
        <f t="shared" si="1430"/>
        <v>0</v>
      </c>
      <c r="BQ750" s="233"/>
      <c r="BR750" s="250"/>
      <c r="BS750" s="654"/>
    </row>
    <row r="751" spans="1:71" ht="15" customHeight="1" x14ac:dyDescent="0.3">
      <c r="A751" s="643" t="s">
        <v>27</v>
      </c>
      <c r="B751" s="645" t="s">
        <v>28</v>
      </c>
      <c r="C751" s="645" t="s">
        <v>154</v>
      </c>
      <c r="D751" s="645" t="s">
        <v>30</v>
      </c>
      <c r="E751" s="635" t="s">
        <v>31</v>
      </c>
      <c r="F751" s="652" t="s">
        <v>32</v>
      </c>
      <c r="G751" s="639" t="s">
        <v>33</v>
      </c>
      <c r="H751" s="641" t="s">
        <v>34</v>
      </c>
      <c r="I751" s="639" t="s">
        <v>33</v>
      </c>
      <c r="J751" s="641" t="s">
        <v>34</v>
      </c>
      <c r="K751" s="639" t="s">
        <v>33</v>
      </c>
      <c r="L751" s="641" t="s">
        <v>34</v>
      </c>
      <c r="M751" s="639" t="s">
        <v>33</v>
      </c>
      <c r="N751" s="641" t="s">
        <v>34</v>
      </c>
      <c r="O751" s="639" t="s">
        <v>33</v>
      </c>
      <c r="P751" s="641" t="s">
        <v>34</v>
      </c>
      <c r="Q751" s="639" t="s">
        <v>33</v>
      </c>
      <c r="R751" s="641" t="s">
        <v>34</v>
      </c>
      <c r="S751" s="639" t="s">
        <v>33</v>
      </c>
      <c r="T751" s="641" t="s">
        <v>34</v>
      </c>
      <c r="U751" s="639" t="s">
        <v>33</v>
      </c>
      <c r="V751" s="641" t="s">
        <v>34</v>
      </c>
      <c r="W751" s="639" t="s">
        <v>33</v>
      </c>
      <c r="X751" s="641" t="s">
        <v>34</v>
      </c>
      <c r="Y751" s="639" t="s">
        <v>33</v>
      </c>
      <c r="Z751" s="641" t="s">
        <v>34</v>
      </c>
      <c r="AA751" s="639" t="s">
        <v>33</v>
      </c>
      <c r="AB751" s="641" t="s">
        <v>34</v>
      </c>
      <c r="AC751" s="639" t="s">
        <v>33</v>
      </c>
      <c r="AD751" s="641" t="s">
        <v>34</v>
      </c>
      <c r="AE751" s="639" t="s">
        <v>33</v>
      </c>
      <c r="AF751" s="641" t="s">
        <v>34</v>
      </c>
      <c r="AG751" s="639" t="s">
        <v>33</v>
      </c>
      <c r="AH751" s="641" t="s">
        <v>34</v>
      </c>
      <c r="AI751" s="639" t="s">
        <v>33</v>
      </c>
      <c r="AJ751" s="641" t="s">
        <v>34</v>
      </c>
      <c r="AK751" s="639" t="s">
        <v>33</v>
      </c>
      <c r="AL751" s="641" t="s">
        <v>34</v>
      </c>
      <c r="AM751" s="639" t="s">
        <v>33</v>
      </c>
      <c r="AN751" s="641" t="s">
        <v>34</v>
      </c>
      <c r="AO751" s="639" t="s">
        <v>33</v>
      </c>
      <c r="AP751" s="641" t="s">
        <v>34</v>
      </c>
      <c r="AQ751" s="633" t="s">
        <v>33</v>
      </c>
      <c r="AR751" s="635" t="s">
        <v>35</v>
      </c>
      <c r="AS751" s="637" t="s">
        <v>34</v>
      </c>
      <c r="AT751" s="633" t="s">
        <v>33</v>
      </c>
      <c r="AU751" s="635" t="s">
        <v>35</v>
      </c>
      <c r="AV751" s="637" t="s">
        <v>34</v>
      </c>
      <c r="AW751" s="633" t="s">
        <v>33</v>
      </c>
      <c r="AX751" s="635" t="s">
        <v>35</v>
      </c>
      <c r="AY751" s="637" t="s">
        <v>34</v>
      </c>
      <c r="AZ751" s="633" t="s">
        <v>33</v>
      </c>
      <c r="BA751" s="635" t="s">
        <v>35</v>
      </c>
      <c r="BB751" s="637" t="s">
        <v>34</v>
      </c>
      <c r="BC751" s="633" t="s">
        <v>33</v>
      </c>
      <c r="BD751" s="635" t="s">
        <v>35</v>
      </c>
      <c r="BE751" s="637" t="s">
        <v>34</v>
      </c>
      <c r="BF751" s="633" t="s">
        <v>33</v>
      </c>
      <c r="BG751" s="635" t="s">
        <v>35</v>
      </c>
      <c r="BH751" s="637" t="s">
        <v>34</v>
      </c>
      <c r="BI751" s="633" t="s">
        <v>33</v>
      </c>
      <c r="BJ751" s="635" t="s">
        <v>35</v>
      </c>
      <c r="BK751" s="637" t="s">
        <v>34</v>
      </c>
      <c r="BL751" s="633" t="s">
        <v>33</v>
      </c>
      <c r="BM751" s="635" t="s">
        <v>35</v>
      </c>
      <c r="BN751" s="637" t="s">
        <v>34</v>
      </c>
      <c r="BO751" s="633" t="s">
        <v>33</v>
      </c>
      <c r="BP751" s="635" t="s">
        <v>35</v>
      </c>
      <c r="BQ751" s="637" t="s">
        <v>34</v>
      </c>
      <c r="BR751" s="610" t="s">
        <v>33</v>
      </c>
      <c r="BS751" s="612" t="s">
        <v>36</v>
      </c>
    </row>
    <row r="752" spans="1:71" ht="15" customHeight="1" x14ac:dyDescent="0.3">
      <c r="A752" s="644"/>
      <c r="B752" s="646"/>
      <c r="C752" s="646"/>
      <c r="D752" s="646"/>
      <c r="E752" s="636"/>
      <c r="F752" s="648"/>
      <c r="G752" s="640"/>
      <c r="H752" s="642"/>
      <c r="I752" s="640"/>
      <c r="J752" s="642"/>
      <c r="K752" s="640"/>
      <c r="L752" s="642"/>
      <c r="M752" s="640"/>
      <c r="N752" s="642"/>
      <c r="O752" s="640"/>
      <c r="P752" s="642"/>
      <c r="Q752" s="640"/>
      <c r="R752" s="642"/>
      <c r="S752" s="640"/>
      <c r="T752" s="642"/>
      <c r="U752" s="640"/>
      <c r="V752" s="642"/>
      <c r="W752" s="640"/>
      <c r="X752" s="642"/>
      <c r="Y752" s="640"/>
      <c r="Z752" s="642"/>
      <c r="AA752" s="640"/>
      <c r="AB752" s="642"/>
      <c r="AC752" s="640"/>
      <c r="AD752" s="642"/>
      <c r="AE752" s="640"/>
      <c r="AF752" s="642"/>
      <c r="AG752" s="640"/>
      <c r="AH752" s="642"/>
      <c r="AI752" s="640"/>
      <c r="AJ752" s="642"/>
      <c r="AK752" s="640"/>
      <c r="AL752" s="642"/>
      <c r="AM752" s="640"/>
      <c r="AN752" s="642"/>
      <c r="AO752" s="640"/>
      <c r="AP752" s="642"/>
      <c r="AQ752" s="634"/>
      <c r="AR752" s="636"/>
      <c r="AS752" s="638"/>
      <c r="AT752" s="634"/>
      <c r="AU752" s="636"/>
      <c r="AV752" s="638"/>
      <c r="AW752" s="634"/>
      <c r="AX752" s="636"/>
      <c r="AY752" s="638"/>
      <c r="AZ752" s="634"/>
      <c r="BA752" s="636"/>
      <c r="BB752" s="638"/>
      <c r="BC752" s="634"/>
      <c r="BD752" s="636"/>
      <c r="BE752" s="638"/>
      <c r="BF752" s="634"/>
      <c r="BG752" s="636"/>
      <c r="BH752" s="638"/>
      <c r="BI752" s="634"/>
      <c r="BJ752" s="636"/>
      <c r="BK752" s="638"/>
      <c r="BL752" s="634"/>
      <c r="BM752" s="636"/>
      <c r="BN752" s="638"/>
      <c r="BO752" s="634"/>
      <c r="BP752" s="636"/>
      <c r="BQ752" s="638"/>
      <c r="BR752" s="611"/>
      <c r="BS752" s="613"/>
    </row>
    <row r="753" spans="1:71" ht="15" customHeight="1" x14ac:dyDescent="0.3">
      <c r="A753" s="614" t="s">
        <v>407</v>
      </c>
      <c r="B753" s="617">
        <v>2628</v>
      </c>
      <c r="C753" s="620"/>
      <c r="D753" s="623" t="s">
        <v>408</v>
      </c>
      <c r="E753" s="626" t="s">
        <v>386</v>
      </c>
      <c r="F753" s="241" t="s">
        <v>41</v>
      </c>
      <c r="G753" s="208"/>
      <c r="H753" s="209" t="str">
        <f t="shared" ref="H753:H764" si="1431">IF(G753&gt;0,G753,"")</f>
        <v/>
      </c>
      <c r="I753" s="208"/>
      <c r="J753" s="209" t="str">
        <f t="shared" ref="J753:J764" si="1432">IF(I753&gt;0,I753,"")</f>
        <v/>
      </c>
      <c r="K753" s="208"/>
      <c r="L753" s="209" t="str">
        <f t="shared" ref="L753:L764" si="1433">IF(K753&gt;0,K753,"")</f>
        <v/>
      </c>
      <c r="M753" s="208"/>
      <c r="N753" s="209" t="str">
        <f t="shared" ref="N753:N764" si="1434">IF(M753&gt;0,M753,"")</f>
        <v/>
      </c>
      <c r="O753" s="208"/>
      <c r="P753" s="209" t="str">
        <f t="shared" ref="P753:P764" si="1435">IF(O753&gt;0,O753,"")</f>
        <v/>
      </c>
      <c r="Q753" s="208"/>
      <c r="R753" s="209" t="str">
        <f t="shared" ref="R753:R764" si="1436">IF(Q753&gt;0,Q753,"")</f>
        <v/>
      </c>
      <c r="S753" s="208"/>
      <c r="T753" s="209" t="str">
        <f t="shared" ref="T753:T764" si="1437">IF(S753&gt;0,S753,"")</f>
        <v/>
      </c>
      <c r="U753" s="208"/>
      <c r="V753" s="209" t="str">
        <f t="shared" ref="V753:V764" si="1438">IF(U753&gt;0,U753,"")</f>
        <v/>
      </c>
      <c r="W753" s="208"/>
      <c r="X753" s="209" t="str">
        <f t="shared" ref="X753:X764" si="1439">IF(W753&gt;0,W753,"")</f>
        <v/>
      </c>
      <c r="Y753" s="208"/>
      <c r="Z753" s="209" t="str">
        <f t="shared" ref="Z753:Z764" si="1440">IF(Y753&gt;0,Y753,"")</f>
        <v/>
      </c>
      <c r="AA753" s="208"/>
      <c r="AB753" s="209" t="str">
        <f t="shared" ref="AB753:AB764" si="1441">IF(AA753&gt;0,AA753,"")</f>
        <v/>
      </c>
      <c r="AC753" s="208"/>
      <c r="AD753" s="209" t="str">
        <f t="shared" ref="AD753:AD764" si="1442">IF(AC753&gt;0,AC753,"")</f>
        <v/>
      </c>
      <c r="AE753" s="208"/>
      <c r="AF753" s="209" t="str">
        <f t="shared" ref="AF753:AF764" si="1443">IF(AE753&gt;0,AE753,"")</f>
        <v/>
      </c>
      <c r="AG753" s="208"/>
      <c r="AH753" s="209" t="str">
        <f t="shared" ref="AH753:AH764" si="1444">IF(AG753&gt;0,AG753,"")</f>
        <v/>
      </c>
      <c r="AI753" s="208"/>
      <c r="AJ753" s="209" t="str">
        <f t="shared" ref="AJ753:AJ764" si="1445">IF(AI753&gt;0,AI753,"")</f>
        <v/>
      </c>
      <c r="AK753" s="208"/>
      <c r="AL753" s="209" t="str">
        <f t="shared" ref="AL753:AL764" si="1446">IF(AK753&gt;0,AK753,"")</f>
        <v/>
      </c>
      <c r="AM753" s="208"/>
      <c r="AN753" s="209" t="str">
        <f t="shared" ref="AN753:AN764" si="1447">IF(AM753&gt;0,AM753,"")</f>
        <v/>
      </c>
      <c r="AO753" s="208"/>
      <c r="AP753" s="209" t="str">
        <f t="shared" ref="AP753:AP764" si="1448">IF(AO753&gt;0,AO753,"")</f>
        <v/>
      </c>
      <c r="AQ753" s="229"/>
      <c r="AR753" s="225">
        <f t="shared" ref="AR753:AR764" si="1449">AQ753-AS753</f>
        <v>0</v>
      </c>
      <c r="AS753" s="226"/>
      <c r="AT753" s="229"/>
      <c r="AU753" s="225">
        <f t="shared" ref="AU753:AU764" si="1450">AT753-AV753</f>
        <v>0</v>
      </c>
      <c r="AV753" s="226"/>
      <c r="AW753" s="229"/>
      <c r="AX753" s="225">
        <f t="shared" ref="AX753:AX764" si="1451">AW753-AY753</f>
        <v>0</v>
      </c>
      <c r="AY753" s="226"/>
      <c r="AZ753" s="229"/>
      <c r="BA753" s="225">
        <f t="shared" ref="BA753:BA764" si="1452">AZ753-BB753</f>
        <v>0</v>
      </c>
      <c r="BB753" s="226"/>
      <c r="BC753" s="229"/>
      <c r="BD753" s="225">
        <f t="shared" ref="BD753:BD764" si="1453">BC753-BE753</f>
        <v>0</v>
      </c>
      <c r="BE753" s="226"/>
      <c r="BF753" s="229"/>
      <c r="BG753" s="225">
        <f t="shared" ref="BG753:BG764" si="1454">BF753-BH753</f>
        <v>0</v>
      </c>
      <c r="BH753" s="226"/>
      <c r="BI753" s="229"/>
      <c r="BJ753" s="225">
        <f t="shared" ref="BJ753:BJ764" si="1455">BI753-BK753</f>
        <v>0</v>
      </c>
      <c r="BK753" s="226"/>
      <c r="BL753" s="229"/>
      <c r="BM753" s="225">
        <f t="shared" ref="BM753:BM764" si="1456">BL753-BN753</f>
        <v>0</v>
      </c>
      <c r="BN753" s="226"/>
      <c r="BO753" s="229"/>
      <c r="BP753" s="225">
        <f t="shared" ref="BP753:BP764" si="1457">BO753-BQ753</f>
        <v>0</v>
      </c>
      <c r="BQ753" s="226"/>
      <c r="BR753" s="249"/>
      <c r="BS753" s="213" t="s">
        <v>42</v>
      </c>
    </row>
    <row r="754" spans="1:71" x14ac:dyDescent="0.3">
      <c r="A754" s="615"/>
      <c r="B754" s="618"/>
      <c r="C754" s="621"/>
      <c r="D754" s="624"/>
      <c r="E754" s="627"/>
      <c r="F754" s="242" t="s">
        <v>53</v>
      </c>
      <c r="G754" s="208"/>
      <c r="H754" s="214" t="str">
        <f t="shared" si="1431"/>
        <v/>
      </c>
      <c r="I754" s="208"/>
      <c r="J754" s="214" t="str">
        <f t="shared" si="1432"/>
        <v/>
      </c>
      <c r="K754" s="208"/>
      <c r="L754" s="214" t="str">
        <f t="shared" si="1433"/>
        <v/>
      </c>
      <c r="M754" s="208"/>
      <c r="N754" s="214" t="str">
        <f t="shared" si="1434"/>
        <v/>
      </c>
      <c r="O754" s="208"/>
      <c r="P754" s="214" t="str">
        <f t="shared" si="1435"/>
        <v/>
      </c>
      <c r="Q754" s="208"/>
      <c r="R754" s="214" t="str">
        <f t="shared" si="1436"/>
        <v/>
      </c>
      <c r="S754" s="208"/>
      <c r="T754" s="214" t="str">
        <f t="shared" si="1437"/>
        <v/>
      </c>
      <c r="U754" s="208"/>
      <c r="V754" s="214" t="str">
        <f t="shared" si="1438"/>
        <v/>
      </c>
      <c r="W754" s="208"/>
      <c r="X754" s="214" t="str">
        <f t="shared" si="1439"/>
        <v/>
      </c>
      <c r="Y754" s="208"/>
      <c r="Z754" s="214" t="str">
        <f t="shared" si="1440"/>
        <v/>
      </c>
      <c r="AA754" s="208"/>
      <c r="AB754" s="214" t="str">
        <f t="shared" si="1441"/>
        <v/>
      </c>
      <c r="AC754" s="208"/>
      <c r="AD754" s="214" t="str">
        <f t="shared" si="1442"/>
        <v/>
      </c>
      <c r="AE754" s="208"/>
      <c r="AF754" s="214" t="str">
        <f t="shared" si="1443"/>
        <v/>
      </c>
      <c r="AG754" s="208"/>
      <c r="AH754" s="214" t="str">
        <f t="shared" si="1444"/>
        <v/>
      </c>
      <c r="AI754" s="208"/>
      <c r="AJ754" s="214" t="str">
        <f t="shared" si="1445"/>
        <v/>
      </c>
      <c r="AK754" s="208"/>
      <c r="AL754" s="214" t="str">
        <f t="shared" si="1446"/>
        <v/>
      </c>
      <c r="AM754" s="208"/>
      <c r="AN754" s="214" t="str">
        <f t="shared" si="1447"/>
        <v/>
      </c>
      <c r="AO754" s="208"/>
      <c r="AP754" s="214" t="str">
        <f t="shared" si="1448"/>
        <v/>
      </c>
      <c r="AQ754" s="229"/>
      <c r="AR754" s="227">
        <f t="shared" si="1449"/>
        <v>0</v>
      </c>
      <c r="AS754" s="228"/>
      <c r="AT754" s="229"/>
      <c r="AU754" s="227">
        <f t="shared" si="1450"/>
        <v>0</v>
      </c>
      <c r="AV754" s="228"/>
      <c r="AW754" s="229"/>
      <c r="AX754" s="227">
        <f t="shared" si="1451"/>
        <v>0</v>
      </c>
      <c r="AY754" s="228"/>
      <c r="AZ754" s="229"/>
      <c r="BA754" s="227">
        <f t="shared" si="1452"/>
        <v>0</v>
      </c>
      <c r="BB754" s="228"/>
      <c r="BC754" s="229"/>
      <c r="BD754" s="227">
        <f t="shared" si="1453"/>
        <v>0</v>
      </c>
      <c r="BE754" s="228"/>
      <c r="BF754" s="229"/>
      <c r="BG754" s="227">
        <f t="shared" si="1454"/>
        <v>0</v>
      </c>
      <c r="BH754" s="228"/>
      <c r="BI754" s="229"/>
      <c r="BJ754" s="227">
        <f t="shared" si="1455"/>
        <v>0</v>
      </c>
      <c r="BK754" s="228"/>
      <c r="BL754" s="229"/>
      <c r="BM754" s="227">
        <f t="shared" si="1456"/>
        <v>0</v>
      </c>
      <c r="BN754" s="228"/>
      <c r="BO754" s="229"/>
      <c r="BP754" s="227">
        <f t="shared" si="1457"/>
        <v>0</v>
      </c>
      <c r="BQ754" s="228"/>
      <c r="BR754" s="249"/>
      <c r="BS754" s="629">
        <f>SUM(AQ753:AQ764,AT753:AT764,AW753:AW764,AZ753:AZ764,BC753:BC764,BR753:BR764)+SUM(AO753:AO764,AM753:AM764,AK753:AK764,AI753:AI764,AG753:AG764,AE753:AE764,AC753:AC764,AA753:AA764,Y753:Y764,W753:W764,U753:U764,S753:S764,Q751,Q753:Q764,O753:O764,M753:M764,K753:K764,I753:I764,G753:G764,Q751)</f>
        <v>316195</v>
      </c>
    </row>
    <row r="755" spans="1:71" x14ac:dyDescent="0.3">
      <c r="A755" s="615"/>
      <c r="B755" s="618"/>
      <c r="C755" s="621"/>
      <c r="D755" s="624"/>
      <c r="E755" s="627"/>
      <c r="F755" s="242" t="s">
        <v>54</v>
      </c>
      <c r="G755" s="208"/>
      <c r="H755" s="214" t="str">
        <f t="shared" si="1431"/>
        <v/>
      </c>
      <c r="I755" s="208"/>
      <c r="J755" s="214" t="str">
        <f t="shared" si="1432"/>
        <v/>
      </c>
      <c r="K755" s="208"/>
      <c r="L755" s="214" t="str">
        <f t="shared" si="1433"/>
        <v/>
      </c>
      <c r="M755" s="208"/>
      <c r="N755" s="214" t="str">
        <f t="shared" si="1434"/>
        <v/>
      </c>
      <c r="O755" s="208"/>
      <c r="P755" s="214" t="str">
        <f t="shared" si="1435"/>
        <v/>
      </c>
      <c r="Q755" s="208"/>
      <c r="R755" s="214" t="str">
        <f t="shared" si="1436"/>
        <v/>
      </c>
      <c r="S755" s="208"/>
      <c r="T755" s="214" t="str">
        <f t="shared" si="1437"/>
        <v/>
      </c>
      <c r="U755" s="208"/>
      <c r="V755" s="214" t="str">
        <f t="shared" si="1438"/>
        <v/>
      </c>
      <c r="W755" s="208"/>
      <c r="X755" s="214" t="str">
        <f t="shared" si="1439"/>
        <v/>
      </c>
      <c r="Y755" s="208"/>
      <c r="Z755" s="214" t="str">
        <f t="shared" si="1440"/>
        <v/>
      </c>
      <c r="AA755" s="208"/>
      <c r="AB755" s="214" t="str">
        <f t="shared" si="1441"/>
        <v/>
      </c>
      <c r="AC755" s="208"/>
      <c r="AD755" s="214" t="str">
        <f t="shared" si="1442"/>
        <v/>
      </c>
      <c r="AE755" s="208"/>
      <c r="AF755" s="214" t="str">
        <f t="shared" si="1443"/>
        <v/>
      </c>
      <c r="AG755" s="208"/>
      <c r="AH755" s="214" t="str">
        <f t="shared" si="1444"/>
        <v/>
      </c>
      <c r="AI755" s="208"/>
      <c r="AJ755" s="214" t="str">
        <f t="shared" si="1445"/>
        <v/>
      </c>
      <c r="AK755" s="208"/>
      <c r="AL755" s="214" t="str">
        <f t="shared" si="1446"/>
        <v/>
      </c>
      <c r="AM755" s="208"/>
      <c r="AN755" s="214" t="str">
        <f t="shared" si="1447"/>
        <v/>
      </c>
      <c r="AO755" s="208"/>
      <c r="AP755" s="214" t="str">
        <f t="shared" si="1448"/>
        <v/>
      </c>
      <c r="AQ755" s="229"/>
      <c r="AR755" s="227">
        <f t="shared" si="1449"/>
        <v>0</v>
      </c>
      <c r="AS755" s="228"/>
      <c r="AT755" s="229"/>
      <c r="AU755" s="227">
        <f t="shared" si="1450"/>
        <v>0</v>
      </c>
      <c r="AV755" s="228"/>
      <c r="AW755" s="229"/>
      <c r="AX755" s="227">
        <f t="shared" si="1451"/>
        <v>0</v>
      </c>
      <c r="AY755" s="228"/>
      <c r="AZ755" s="229">
        <v>316195</v>
      </c>
      <c r="BA755" s="227">
        <f t="shared" si="1452"/>
        <v>316195</v>
      </c>
      <c r="BB755" s="228"/>
      <c r="BC755" s="229"/>
      <c r="BD755" s="227">
        <f t="shared" si="1453"/>
        <v>0</v>
      </c>
      <c r="BE755" s="228"/>
      <c r="BF755" s="229"/>
      <c r="BG755" s="227">
        <f t="shared" si="1454"/>
        <v>0</v>
      </c>
      <c r="BH755" s="228"/>
      <c r="BI755" s="229"/>
      <c r="BJ755" s="227">
        <f t="shared" si="1455"/>
        <v>0</v>
      </c>
      <c r="BK755" s="228"/>
      <c r="BL755" s="229"/>
      <c r="BM755" s="227">
        <f t="shared" si="1456"/>
        <v>0</v>
      </c>
      <c r="BN755" s="228"/>
      <c r="BO755" s="229"/>
      <c r="BP755" s="227">
        <f t="shared" si="1457"/>
        <v>0</v>
      </c>
      <c r="BQ755" s="228"/>
      <c r="BR755" s="249"/>
      <c r="BS755" s="629"/>
    </row>
    <row r="756" spans="1:71" x14ac:dyDescent="0.3">
      <c r="A756" s="615"/>
      <c r="B756" s="618"/>
      <c r="C756" s="621"/>
      <c r="D756" s="624"/>
      <c r="E756" s="627"/>
      <c r="F756" s="242" t="s">
        <v>55</v>
      </c>
      <c r="G756" s="208"/>
      <c r="H756" s="217" t="str">
        <f t="shared" si="1431"/>
        <v/>
      </c>
      <c r="I756" s="208"/>
      <c r="J756" s="217" t="str">
        <f t="shared" si="1432"/>
        <v/>
      </c>
      <c r="K756" s="208"/>
      <c r="L756" s="217" t="str">
        <f t="shared" si="1433"/>
        <v/>
      </c>
      <c r="M756" s="208"/>
      <c r="N756" s="217" t="str">
        <f t="shared" si="1434"/>
        <v/>
      </c>
      <c r="O756" s="208"/>
      <c r="P756" s="217" t="str">
        <f t="shared" si="1435"/>
        <v/>
      </c>
      <c r="Q756" s="208"/>
      <c r="R756" s="217" t="str">
        <f t="shared" si="1436"/>
        <v/>
      </c>
      <c r="S756" s="208"/>
      <c r="T756" s="217" t="str">
        <f t="shared" si="1437"/>
        <v/>
      </c>
      <c r="U756" s="208"/>
      <c r="V756" s="217" t="str">
        <f t="shared" si="1438"/>
        <v/>
      </c>
      <c r="W756" s="208"/>
      <c r="X756" s="217" t="str">
        <f t="shared" si="1439"/>
        <v/>
      </c>
      <c r="Y756" s="208"/>
      <c r="Z756" s="217" t="str">
        <f t="shared" si="1440"/>
        <v/>
      </c>
      <c r="AA756" s="208"/>
      <c r="AB756" s="217" t="str">
        <f t="shared" si="1441"/>
        <v/>
      </c>
      <c r="AC756" s="208"/>
      <c r="AD756" s="217" t="str">
        <f t="shared" si="1442"/>
        <v/>
      </c>
      <c r="AE756" s="208"/>
      <c r="AF756" s="217" t="str">
        <f t="shared" si="1443"/>
        <v/>
      </c>
      <c r="AG756" s="208"/>
      <c r="AH756" s="217" t="str">
        <f t="shared" si="1444"/>
        <v/>
      </c>
      <c r="AI756" s="208"/>
      <c r="AJ756" s="217" t="str">
        <f t="shared" si="1445"/>
        <v/>
      </c>
      <c r="AK756" s="208"/>
      <c r="AL756" s="217" t="str">
        <f t="shared" si="1446"/>
        <v/>
      </c>
      <c r="AM756" s="208"/>
      <c r="AN756" s="217" t="str">
        <f t="shared" si="1447"/>
        <v/>
      </c>
      <c r="AO756" s="208"/>
      <c r="AP756" s="217" t="str">
        <f t="shared" si="1448"/>
        <v/>
      </c>
      <c r="AQ756" s="229"/>
      <c r="AR756" s="227">
        <f t="shared" si="1449"/>
        <v>0</v>
      </c>
      <c r="AS756" s="228"/>
      <c r="AT756" s="229"/>
      <c r="AU756" s="227">
        <f t="shared" si="1450"/>
        <v>0</v>
      </c>
      <c r="AV756" s="228"/>
      <c r="AW756" s="229"/>
      <c r="AX756" s="227">
        <f t="shared" si="1451"/>
        <v>0</v>
      </c>
      <c r="AY756" s="228"/>
      <c r="AZ756" s="229"/>
      <c r="BA756" s="227">
        <f t="shared" si="1452"/>
        <v>0</v>
      </c>
      <c r="BB756" s="228"/>
      <c r="BC756" s="229"/>
      <c r="BD756" s="227">
        <f t="shared" si="1453"/>
        <v>0</v>
      </c>
      <c r="BE756" s="228"/>
      <c r="BF756" s="229"/>
      <c r="BG756" s="227">
        <f t="shared" si="1454"/>
        <v>0</v>
      </c>
      <c r="BH756" s="228"/>
      <c r="BI756" s="229"/>
      <c r="BJ756" s="227">
        <f t="shared" si="1455"/>
        <v>0</v>
      </c>
      <c r="BK756" s="228"/>
      <c r="BL756" s="229"/>
      <c r="BM756" s="227">
        <f t="shared" si="1456"/>
        <v>0</v>
      </c>
      <c r="BN756" s="228"/>
      <c r="BO756" s="229"/>
      <c r="BP756" s="227">
        <f t="shared" si="1457"/>
        <v>0</v>
      </c>
      <c r="BQ756" s="228"/>
      <c r="BR756" s="249"/>
      <c r="BS756" s="218" t="s">
        <v>43</v>
      </c>
    </row>
    <row r="757" spans="1:71" x14ac:dyDescent="0.3">
      <c r="A757" s="615"/>
      <c r="B757" s="618"/>
      <c r="C757" s="621"/>
      <c r="D757" s="624"/>
      <c r="E757" s="627"/>
      <c r="F757" s="242" t="s">
        <v>56</v>
      </c>
      <c r="G757" s="208"/>
      <c r="H757" s="217" t="str">
        <f t="shared" si="1431"/>
        <v/>
      </c>
      <c r="I757" s="208"/>
      <c r="J757" s="217" t="str">
        <f t="shared" si="1432"/>
        <v/>
      </c>
      <c r="K757" s="208"/>
      <c r="L757" s="217" t="str">
        <f t="shared" si="1433"/>
        <v/>
      </c>
      <c r="M757" s="208"/>
      <c r="N757" s="217" t="str">
        <f t="shared" si="1434"/>
        <v/>
      </c>
      <c r="O757" s="208"/>
      <c r="P757" s="217" t="str">
        <f t="shared" si="1435"/>
        <v/>
      </c>
      <c r="Q757" s="208"/>
      <c r="R757" s="217" t="str">
        <f t="shared" si="1436"/>
        <v/>
      </c>
      <c r="S757" s="208"/>
      <c r="T757" s="217" t="str">
        <f t="shared" si="1437"/>
        <v/>
      </c>
      <c r="U757" s="208"/>
      <c r="V757" s="217" t="str">
        <f t="shared" si="1438"/>
        <v/>
      </c>
      <c r="W757" s="208"/>
      <c r="X757" s="217" t="str">
        <f t="shared" si="1439"/>
        <v/>
      </c>
      <c r="Y757" s="208"/>
      <c r="Z757" s="217" t="str">
        <f t="shared" si="1440"/>
        <v/>
      </c>
      <c r="AA757" s="208"/>
      <c r="AB757" s="217" t="str">
        <f t="shared" si="1441"/>
        <v/>
      </c>
      <c r="AC757" s="208"/>
      <c r="AD757" s="217" t="str">
        <f t="shared" si="1442"/>
        <v/>
      </c>
      <c r="AE757" s="208"/>
      <c r="AF757" s="217" t="str">
        <f t="shared" si="1443"/>
        <v/>
      </c>
      <c r="AG757" s="208"/>
      <c r="AH757" s="217" t="str">
        <f t="shared" si="1444"/>
        <v/>
      </c>
      <c r="AI757" s="208"/>
      <c r="AJ757" s="217" t="str">
        <f t="shared" si="1445"/>
        <v/>
      </c>
      <c r="AK757" s="208"/>
      <c r="AL757" s="217" t="str">
        <f t="shared" si="1446"/>
        <v/>
      </c>
      <c r="AM757" s="208"/>
      <c r="AN757" s="217" t="str">
        <f t="shared" si="1447"/>
        <v/>
      </c>
      <c r="AO757" s="208"/>
      <c r="AP757" s="217" t="str">
        <f t="shared" si="1448"/>
        <v/>
      </c>
      <c r="AQ757" s="229"/>
      <c r="AR757" s="227">
        <f t="shared" si="1449"/>
        <v>0</v>
      </c>
      <c r="AS757" s="228"/>
      <c r="AT757" s="229"/>
      <c r="AU757" s="227">
        <f t="shared" si="1450"/>
        <v>0</v>
      </c>
      <c r="AV757" s="228"/>
      <c r="AW757" s="229"/>
      <c r="AX757" s="227">
        <f t="shared" si="1451"/>
        <v>0</v>
      </c>
      <c r="AY757" s="228"/>
      <c r="AZ757" s="229"/>
      <c r="BA757" s="227">
        <f t="shared" si="1452"/>
        <v>0</v>
      </c>
      <c r="BB757" s="228"/>
      <c r="BC757" s="229"/>
      <c r="BD757" s="227">
        <f t="shared" si="1453"/>
        <v>0</v>
      </c>
      <c r="BE757" s="228"/>
      <c r="BF757" s="229"/>
      <c r="BG757" s="227">
        <f t="shared" si="1454"/>
        <v>0</v>
      </c>
      <c r="BH757" s="228"/>
      <c r="BI757" s="229"/>
      <c r="BJ757" s="227">
        <f t="shared" si="1455"/>
        <v>0</v>
      </c>
      <c r="BK757" s="228"/>
      <c r="BL757" s="229"/>
      <c r="BM757" s="227">
        <f t="shared" si="1456"/>
        <v>0</v>
      </c>
      <c r="BN757" s="228"/>
      <c r="BO757" s="229"/>
      <c r="BP757" s="227">
        <f t="shared" si="1457"/>
        <v>0</v>
      </c>
      <c r="BQ757" s="228"/>
      <c r="BR757" s="249"/>
      <c r="BS757" s="629">
        <f>SUM(AR753:AR764,AU753:AU764,AX753:AX764,BA753:BA764,BD753:BD764)</f>
        <v>316195</v>
      </c>
    </row>
    <row r="758" spans="1:71" x14ac:dyDescent="0.3">
      <c r="A758" s="615"/>
      <c r="B758" s="618"/>
      <c r="C758" s="621"/>
      <c r="D758" s="624"/>
      <c r="E758" s="627"/>
      <c r="F758" s="242" t="s">
        <v>57</v>
      </c>
      <c r="G758" s="208"/>
      <c r="H758" s="214" t="str">
        <f t="shared" si="1431"/>
        <v/>
      </c>
      <c r="I758" s="208"/>
      <c r="J758" s="214" t="str">
        <f t="shared" si="1432"/>
        <v/>
      </c>
      <c r="K758" s="208"/>
      <c r="L758" s="214" t="str">
        <f t="shared" si="1433"/>
        <v/>
      </c>
      <c r="M758" s="208"/>
      <c r="N758" s="214" t="str">
        <f t="shared" si="1434"/>
        <v/>
      </c>
      <c r="O758" s="208"/>
      <c r="P758" s="214" t="str">
        <f t="shared" si="1435"/>
        <v/>
      </c>
      <c r="Q758" s="208"/>
      <c r="R758" s="214" t="str">
        <f t="shared" si="1436"/>
        <v/>
      </c>
      <c r="S758" s="208"/>
      <c r="T758" s="214" t="str">
        <f t="shared" si="1437"/>
        <v/>
      </c>
      <c r="U758" s="208"/>
      <c r="V758" s="214" t="str">
        <f t="shared" si="1438"/>
        <v/>
      </c>
      <c r="W758" s="208"/>
      <c r="X758" s="214" t="str">
        <f t="shared" si="1439"/>
        <v/>
      </c>
      <c r="Y758" s="208"/>
      <c r="Z758" s="214" t="str">
        <f t="shared" si="1440"/>
        <v/>
      </c>
      <c r="AA758" s="208"/>
      <c r="AB758" s="214" t="str">
        <f t="shared" si="1441"/>
        <v/>
      </c>
      <c r="AC758" s="208"/>
      <c r="AD758" s="214" t="str">
        <f t="shared" si="1442"/>
        <v/>
      </c>
      <c r="AE758" s="208"/>
      <c r="AF758" s="214" t="str">
        <f t="shared" si="1443"/>
        <v/>
      </c>
      <c r="AG758" s="208"/>
      <c r="AH758" s="214" t="str">
        <f t="shared" si="1444"/>
        <v/>
      </c>
      <c r="AI758" s="208"/>
      <c r="AJ758" s="214" t="str">
        <f t="shared" si="1445"/>
        <v/>
      </c>
      <c r="AK758" s="208"/>
      <c r="AL758" s="214" t="str">
        <f t="shared" si="1446"/>
        <v/>
      </c>
      <c r="AM758" s="208"/>
      <c r="AN758" s="214" t="str">
        <f t="shared" si="1447"/>
        <v/>
      </c>
      <c r="AO758" s="208"/>
      <c r="AP758" s="214" t="str">
        <f t="shared" si="1448"/>
        <v/>
      </c>
      <c r="AQ758" s="229"/>
      <c r="AR758" s="227">
        <f t="shared" si="1449"/>
        <v>0</v>
      </c>
      <c r="AS758" s="228"/>
      <c r="AT758" s="229"/>
      <c r="AU758" s="227">
        <f t="shared" si="1450"/>
        <v>0</v>
      </c>
      <c r="AV758" s="228"/>
      <c r="AW758" s="229"/>
      <c r="AX758" s="227">
        <f t="shared" si="1451"/>
        <v>0</v>
      </c>
      <c r="AY758" s="228"/>
      <c r="AZ758" s="229"/>
      <c r="BA758" s="227">
        <f t="shared" si="1452"/>
        <v>0</v>
      </c>
      <c r="BB758" s="228"/>
      <c r="BC758" s="229"/>
      <c r="BD758" s="227">
        <f t="shared" si="1453"/>
        <v>0</v>
      </c>
      <c r="BE758" s="228"/>
      <c r="BF758" s="229">
        <v>1091813</v>
      </c>
      <c r="BG758" s="227">
        <f t="shared" si="1454"/>
        <v>1091813</v>
      </c>
      <c r="BH758" s="228"/>
      <c r="BI758" s="229"/>
      <c r="BJ758" s="227">
        <f t="shared" si="1455"/>
        <v>0</v>
      </c>
      <c r="BK758" s="228"/>
      <c r="BL758" s="229"/>
      <c r="BM758" s="227">
        <f t="shared" si="1456"/>
        <v>0</v>
      </c>
      <c r="BN758" s="228"/>
      <c r="BO758" s="229"/>
      <c r="BP758" s="227">
        <f t="shared" si="1457"/>
        <v>0</v>
      </c>
      <c r="BQ758" s="228"/>
      <c r="BR758" s="249"/>
      <c r="BS758" s="630"/>
    </row>
    <row r="759" spans="1:71" x14ac:dyDescent="0.3">
      <c r="A759" s="615"/>
      <c r="B759" s="618"/>
      <c r="C759" s="621"/>
      <c r="D759" s="624"/>
      <c r="E759" s="627"/>
      <c r="F759" s="242" t="s">
        <v>58</v>
      </c>
      <c r="G759" s="208"/>
      <c r="H759" s="214" t="str">
        <f t="shared" si="1431"/>
        <v/>
      </c>
      <c r="I759" s="208"/>
      <c r="J759" s="214" t="str">
        <f t="shared" si="1432"/>
        <v/>
      </c>
      <c r="K759" s="208"/>
      <c r="L759" s="214" t="str">
        <f t="shared" si="1433"/>
        <v/>
      </c>
      <c r="M759" s="208"/>
      <c r="N759" s="214" t="str">
        <f t="shared" si="1434"/>
        <v/>
      </c>
      <c r="O759" s="208"/>
      <c r="P759" s="214" t="str">
        <f t="shared" si="1435"/>
        <v/>
      </c>
      <c r="Q759" s="208"/>
      <c r="R759" s="214" t="str">
        <f t="shared" si="1436"/>
        <v/>
      </c>
      <c r="S759" s="208"/>
      <c r="T759" s="214" t="str">
        <f t="shared" si="1437"/>
        <v/>
      </c>
      <c r="U759" s="208"/>
      <c r="V759" s="214" t="str">
        <f t="shared" si="1438"/>
        <v/>
      </c>
      <c r="W759" s="208"/>
      <c r="X759" s="214" t="str">
        <f t="shared" si="1439"/>
        <v/>
      </c>
      <c r="Y759" s="208"/>
      <c r="Z759" s="214" t="str">
        <f t="shared" si="1440"/>
        <v/>
      </c>
      <c r="AA759" s="208"/>
      <c r="AB759" s="214" t="str">
        <f t="shared" si="1441"/>
        <v/>
      </c>
      <c r="AC759" s="208"/>
      <c r="AD759" s="214" t="str">
        <f t="shared" si="1442"/>
        <v/>
      </c>
      <c r="AE759" s="208"/>
      <c r="AF759" s="214" t="str">
        <f t="shared" si="1443"/>
        <v/>
      </c>
      <c r="AG759" s="208"/>
      <c r="AH759" s="214" t="str">
        <f t="shared" si="1444"/>
        <v/>
      </c>
      <c r="AI759" s="208"/>
      <c r="AJ759" s="214" t="str">
        <f t="shared" si="1445"/>
        <v/>
      </c>
      <c r="AK759" s="208"/>
      <c r="AL759" s="214" t="str">
        <f t="shared" si="1446"/>
        <v/>
      </c>
      <c r="AM759" s="208"/>
      <c r="AN759" s="214" t="str">
        <f t="shared" si="1447"/>
        <v/>
      </c>
      <c r="AO759" s="208"/>
      <c r="AP759" s="214" t="str">
        <f t="shared" si="1448"/>
        <v/>
      </c>
      <c r="AQ759" s="229"/>
      <c r="AR759" s="227">
        <f t="shared" si="1449"/>
        <v>0</v>
      </c>
      <c r="AS759" s="228"/>
      <c r="AT759" s="229"/>
      <c r="AU759" s="227">
        <f t="shared" si="1450"/>
        <v>0</v>
      </c>
      <c r="AV759" s="228"/>
      <c r="AW759" s="229"/>
      <c r="AX759" s="227">
        <f t="shared" si="1451"/>
        <v>0</v>
      </c>
      <c r="AY759" s="228"/>
      <c r="AZ759" s="229"/>
      <c r="BA759" s="227">
        <f t="shared" si="1452"/>
        <v>0</v>
      </c>
      <c r="BB759" s="228"/>
      <c r="BC759" s="229"/>
      <c r="BD759" s="227">
        <f t="shared" si="1453"/>
        <v>0</v>
      </c>
      <c r="BE759" s="228"/>
      <c r="BF759" s="229"/>
      <c r="BG759" s="227">
        <f t="shared" si="1454"/>
        <v>0</v>
      </c>
      <c r="BH759" s="228"/>
      <c r="BI759" s="229"/>
      <c r="BJ759" s="227">
        <f t="shared" si="1455"/>
        <v>0</v>
      </c>
      <c r="BK759" s="228"/>
      <c r="BL759" s="229"/>
      <c r="BM759" s="227">
        <f t="shared" si="1456"/>
        <v>0</v>
      </c>
      <c r="BN759" s="228"/>
      <c r="BO759" s="229"/>
      <c r="BP759" s="227">
        <f t="shared" si="1457"/>
        <v>0</v>
      </c>
      <c r="BQ759" s="228"/>
      <c r="BR759" s="249"/>
      <c r="BS759" s="218" t="s">
        <v>44</v>
      </c>
    </row>
    <row r="760" spans="1:71" x14ac:dyDescent="0.3">
      <c r="A760" s="615"/>
      <c r="B760" s="618"/>
      <c r="C760" s="621"/>
      <c r="D760" s="624"/>
      <c r="E760" s="627"/>
      <c r="F760" s="242" t="s">
        <v>59</v>
      </c>
      <c r="G760" s="208"/>
      <c r="H760" s="214" t="str">
        <f t="shared" si="1431"/>
        <v/>
      </c>
      <c r="I760" s="208"/>
      <c r="J760" s="214" t="str">
        <f t="shared" si="1432"/>
        <v/>
      </c>
      <c r="K760" s="208"/>
      <c r="L760" s="214" t="str">
        <f t="shared" si="1433"/>
        <v/>
      </c>
      <c r="M760" s="208"/>
      <c r="N760" s="214" t="str">
        <f t="shared" si="1434"/>
        <v/>
      </c>
      <c r="O760" s="208"/>
      <c r="P760" s="214" t="str">
        <f t="shared" si="1435"/>
        <v/>
      </c>
      <c r="Q760" s="208"/>
      <c r="R760" s="214" t="str">
        <f t="shared" si="1436"/>
        <v/>
      </c>
      <c r="S760" s="208"/>
      <c r="T760" s="214" t="str">
        <f t="shared" si="1437"/>
        <v/>
      </c>
      <c r="U760" s="208"/>
      <c r="V760" s="214" t="str">
        <f t="shared" si="1438"/>
        <v/>
      </c>
      <c r="W760" s="208"/>
      <c r="X760" s="214" t="str">
        <f t="shared" si="1439"/>
        <v/>
      </c>
      <c r="Y760" s="208"/>
      <c r="Z760" s="214" t="str">
        <f t="shared" si="1440"/>
        <v/>
      </c>
      <c r="AA760" s="208"/>
      <c r="AB760" s="214" t="str">
        <f t="shared" si="1441"/>
        <v/>
      </c>
      <c r="AC760" s="208"/>
      <c r="AD760" s="214" t="str">
        <f t="shared" si="1442"/>
        <v/>
      </c>
      <c r="AE760" s="208"/>
      <c r="AF760" s="214" t="str">
        <f t="shared" si="1443"/>
        <v/>
      </c>
      <c r="AG760" s="208"/>
      <c r="AH760" s="214" t="str">
        <f t="shared" si="1444"/>
        <v/>
      </c>
      <c r="AI760" s="208"/>
      <c r="AJ760" s="214" t="str">
        <f t="shared" si="1445"/>
        <v/>
      </c>
      <c r="AK760" s="208"/>
      <c r="AL760" s="214" t="str">
        <f t="shared" si="1446"/>
        <v/>
      </c>
      <c r="AM760" s="208"/>
      <c r="AN760" s="214" t="str">
        <f t="shared" si="1447"/>
        <v/>
      </c>
      <c r="AO760" s="208"/>
      <c r="AP760" s="214" t="str">
        <f t="shared" si="1448"/>
        <v/>
      </c>
      <c r="AQ760" s="229"/>
      <c r="AR760" s="227">
        <f t="shared" si="1449"/>
        <v>0</v>
      </c>
      <c r="AS760" s="228"/>
      <c r="AT760" s="229"/>
      <c r="AU760" s="227">
        <f t="shared" si="1450"/>
        <v>0</v>
      </c>
      <c r="AV760" s="228"/>
      <c r="AW760" s="229"/>
      <c r="AX760" s="227">
        <f t="shared" si="1451"/>
        <v>0</v>
      </c>
      <c r="AY760" s="228"/>
      <c r="AZ760" s="229"/>
      <c r="BA760" s="227">
        <f t="shared" si="1452"/>
        <v>0</v>
      </c>
      <c r="BB760" s="228"/>
      <c r="BC760" s="229"/>
      <c r="BD760" s="227">
        <f t="shared" si="1453"/>
        <v>0</v>
      </c>
      <c r="BE760" s="228"/>
      <c r="BF760" s="229"/>
      <c r="BG760" s="227">
        <f t="shared" si="1454"/>
        <v>0</v>
      </c>
      <c r="BH760" s="228"/>
      <c r="BI760" s="229"/>
      <c r="BJ760" s="227">
        <f t="shared" si="1455"/>
        <v>0</v>
      </c>
      <c r="BK760" s="228"/>
      <c r="BL760" s="229"/>
      <c r="BM760" s="227">
        <f t="shared" si="1456"/>
        <v>0</v>
      </c>
      <c r="BN760" s="228"/>
      <c r="BO760" s="229"/>
      <c r="BP760" s="227">
        <f t="shared" si="1457"/>
        <v>0</v>
      </c>
      <c r="BQ760" s="228"/>
      <c r="BR760" s="249"/>
      <c r="BS760" s="629">
        <f>SUM(AS753:AS764,AV753:AV764,AY753:AY764,BB753:BB764,BE753:BE764)+SUM(AP753:AP764,AN753:AN764,AL753:AL764,AJ753:AJ764,AH753:AH764,AF753:AF764,AD753:AD764,AB753:AB764,Z753:Z764,X753:X764,V753:V764,T753:T764,R753:R764,P753:P764,N753:N764,L753:L764,J753:J764,H753:H764)</f>
        <v>0</v>
      </c>
    </row>
    <row r="761" spans="1:71" x14ac:dyDescent="0.3">
      <c r="A761" s="615"/>
      <c r="B761" s="618"/>
      <c r="C761" s="621"/>
      <c r="D761" s="624"/>
      <c r="E761" s="627"/>
      <c r="F761" s="242" t="s">
        <v>60</v>
      </c>
      <c r="G761" s="208"/>
      <c r="H761" s="214" t="str">
        <f t="shared" si="1431"/>
        <v/>
      </c>
      <c r="I761" s="208"/>
      <c r="J761" s="214" t="str">
        <f t="shared" si="1432"/>
        <v/>
      </c>
      <c r="K761" s="208"/>
      <c r="L761" s="214" t="str">
        <f t="shared" si="1433"/>
        <v/>
      </c>
      <c r="M761" s="208"/>
      <c r="N761" s="214" t="str">
        <f t="shared" si="1434"/>
        <v/>
      </c>
      <c r="O761" s="208"/>
      <c r="P761" s="214" t="str">
        <f t="shared" si="1435"/>
        <v/>
      </c>
      <c r="Q761" s="208"/>
      <c r="R761" s="214" t="str">
        <f t="shared" si="1436"/>
        <v/>
      </c>
      <c r="S761" s="208"/>
      <c r="T761" s="214" t="str">
        <f t="shared" si="1437"/>
        <v/>
      </c>
      <c r="U761" s="208"/>
      <c r="V761" s="214" t="str">
        <f t="shared" si="1438"/>
        <v/>
      </c>
      <c r="W761" s="208"/>
      <c r="X761" s="214" t="str">
        <f t="shared" si="1439"/>
        <v/>
      </c>
      <c r="Y761" s="208"/>
      <c r="Z761" s="214" t="str">
        <f t="shared" si="1440"/>
        <v/>
      </c>
      <c r="AA761" s="208"/>
      <c r="AB761" s="214" t="str">
        <f t="shared" si="1441"/>
        <v/>
      </c>
      <c r="AC761" s="208"/>
      <c r="AD761" s="214" t="str">
        <f t="shared" si="1442"/>
        <v/>
      </c>
      <c r="AE761" s="208"/>
      <c r="AF761" s="214" t="str">
        <f t="shared" si="1443"/>
        <v/>
      </c>
      <c r="AG761" s="208"/>
      <c r="AH761" s="214" t="str">
        <f t="shared" si="1444"/>
        <v/>
      </c>
      <c r="AI761" s="208"/>
      <c r="AJ761" s="214" t="str">
        <f t="shared" si="1445"/>
        <v/>
      </c>
      <c r="AK761" s="208"/>
      <c r="AL761" s="214" t="str">
        <f t="shared" si="1446"/>
        <v/>
      </c>
      <c r="AM761" s="208"/>
      <c r="AN761" s="214" t="str">
        <f t="shared" si="1447"/>
        <v/>
      </c>
      <c r="AO761" s="208"/>
      <c r="AP761" s="214" t="str">
        <f t="shared" si="1448"/>
        <v/>
      </c>
      <c r="AQ761" s="229"/>
      <c r="AR761" s="227">
        <f t="shared" si="1449"/>
        <v>0</v>
      </c>
      <c r="AS761" s="228"/>
      <c r="AT761" s="229"/>
      <c r="AU761" s="227">
        <f t="shared" si="1450"/>
        <v>0</v>
      </c>
      <c r="AV761" s="228"/>
      <c r="AW761" s="229"/>
      <c r="AX761" s="227">
        <f t="shared" si="1451"/>
        <v>0</v>
      </c>
      <c r="AY761" s="228"/>
      <c r="AZ761" s="229"/>
      <c r="BA761" s="227">
        <f t="shared" si="1452"/>
        <v>0</v>
      </c>
      <c r="BB761" s="228"/>
      <c r="BC761" s="229"/>
      <c r="BD761" s="227">
        <f t="shared" si="1453"/>
        <v>0</v>
      </c>
      <c r="BE761" s="228"/>
      <c r="BF761" s="229"/>
      <c r="BG761" s="227">
        <f t="shared" si="1454"/>
        <v>0</v>
      </c>
      <c r="BH761" s="228"/>
      <c r="BI761" s="229"/>
      <c r="BJ761" s="227">
        <f t="shared" si="1455"/>
        <v>0</v>
      </c>
      <c r="BK761" s="228"/>
      <c r="BL761" s="229"/>
      <c r="BM761" s="227">
        <f t="shared" si="1456"/>
        <v>0</v>
      </c>
      <c r="BN761" s="228"/>
      <c r="BO761" s="229"/>
      <c r="BP761" s="227">
        <f t="shared" si="1457"/>
        <v>0</v>
      </c>
      <c r="BQ761" s="228"/>
      <c r="BR761" s="249"/>
      <c r="BS761" s="629"/>
    </row>
    <row r="762" spans="1:71" x14ac:dyDescent="0.3">
      <c r="A762" s="615"/>
      <c r="B762" s="618"/>
      <c r="C762" s="621"/>
      <c r="D762" s="624"/>
      <c r="E762" s="627"/>
      <c r="F762" s="242" t="s">
        <v>61</v>
      </c>
      <c r="G762" s="208"/>
      <c r="H762" s="217" t="str">
        <f t="shared" si="1431"/>
        <v/>
      </c>
      <c r="I762" s="208"/>
      <c r="J762" s="217" t="str">
        <f t="shared" si="1432"/>
        <v/>
      </c>
      <c r="K762" s="208"/>
      <c r="L762" s="217" t="str">
        <f t="shared" si="1433"/>
        <v/>
      </c>
      <c r="M762" s="208"/>
      <c r="N762" s="217" t="str">
        <f t="shared" si="1434"/>
        <v/>
      </c>
      <c r="O762" s="208"/>
      <c r="P762" s="217" t="str">
        <f t="shared" si="1435"/>
        <v/>
      </c>
      <c r="Q762" s="208"/>
      <c r="R762" s="217" t="str">
        <f t="shared" si="1436"/>
        <v/>
      </c>
      <c r="S762" s="208"/>
      <c r="T762" s="217" t="str">
        <f t="shared" si="1437"/>
        <v/>
      </c>
      <c r="U762" s="208"/>
      <c r="V762" s="217" t="str">
        <f t="shared" si="1438"/>
        <v/>
      </c>
      <c r="W762" s="208"/>
      <c r="X762" s="217" t="str">
        <f t="shared" si="1439"/>
        <v/>
      </c>
      <c r="Y762" s="208"/>
      <c r="Z762" s="217" t="str">
        <f t="shared" si="1440"/>
        <v/>
      </c>
      <c r="AA762" s="208"/>
      <c r="AB762" s="217" t="str">
        <f t="shared" si="1441"/>
        <v/>
      </c>
      <c r="AC762" s="208"/>
      <c r="AD762" s="217" t="str">
        <f t="shared" si="1442"/>
        <v/>
      </c>
      <c r="AE762" s="208"/>
      <c r="AF762" s="217" t="str">
        <f t="shared" si="1443"/>
        <v/>
      </c>
      <c r="AG762" s="208"/>
      <c r="AH762" s="217" t="str">
        <f t="shared" si="1444"/>
        <v/>
      </c>
      <c r="AI762" s="208"/>
      <c r="AJ762" s="217" t="str">
        <f t="shared" si="1445"/>
        <v/>
      </c>
      <c r="AK762" s="208"/>
      <c r="AL762" s="217" t="str">
        <f t="shared" si="1446"/>
        <v/>
      </c>
      <c r="AM762" s="208"/>
      <c r="AN762" s="217" t="str">
        <f t="shared" si="1447"/>
        <v/>
      </c>
      <c r="AO762" s="208"/>
      <c r="AP762" s="217" t="str">
        <f t="shared" si="1448"/>
        <v/>
      </c>
      <c r="AQ762" s="229"/>
      <c r="AR762" s="227">
        <f t="shared" si="1449"/>
        <v>0</v>
      </c>
      <c r="AS762" s="228"/>
      <c r="AT762" s="229"/>
      <c r="AU762" s="227">
        <f t="shared" si="1450"/>
        <v>0</v>
      </c>
      <c r="AV762" s="228"/>
      <c r="AW762" s="229"/>
      <c r="AX762" s="227">
        <f t="shared" si="1451"/>
        <v>0</v>
      </c>
      <c r="AY762" s="228"/>
      <c r="AZ762" s="229"/>
      <c r="BA762" s="227">
        <f t="shared" si="1452"/>
        <v>0</v>
      </c>
      <c r="BB762" s="228"/>
      <c r="BC762" s="229"/>
      <c r="BD762" s="227">
        <f t="shared" si="1453"/>
        <v>0</v>
      </c>
      <c r="BE762" s="228"/>
      <c r="BF762" s="229"/>
      <c r="BG762" s="227">
        <f t="shared" si="1454"/>
        <v>0</v>
      </c>
      <c r="BH762" s="228"/>
      <c r="BI762" s="229"/>
      <c r="BJ762" s="227">
        <f t="shared" si="1455"/>
        <v>0</v>
      </c>
      <c r="BK762" s="228"/>
      <c r="BL762" s="229"/>
      <c r="BM762" s="227">
        <f t="shared" si="1456"/>
        <v>0</v>
      </c>
      <c r="BN762" s="228"/>
      <c r="BO762" s="229"/>
      <c r="BP762" s="227">
        <f t="shared" si="1457"/>
        <v>0</v>
      </c>
      <c r="BQ762" s="228"/>
      <c r="BR762" s="249"/>
      <c r="BS762" s="218" t="s">
        <v>62</v>
      </c>
    </row>
    <row r="763" spans="1:71" x14ac:dyDescent="0.3">
      <c r="A763" s="615"/>
      <c r="B763" s="618"/>
      <c r="C763" s="621"/>
      <c r="D763" s="624"/>
      <c r="E763" s="627"/>
      <c r="F763" s="242" t="s">
        <v>63</v>
      </c>
      <c r="G763" s="208"/>
      <c r="H763" s="214" t="str">
        <f t="shared" si="1431"/>
        <v/>
      </c>
      <c r="I763" s="208"/>
      <c r="J763" s="214" t="str">
        <f t="shared" si="1432"/>
        <v/>
      </c>
      <c r="K763" s="208"/>
      <c r="L763" s="214" t="str">
        <f t="shared" si="1433"/>
        <v/>
      </c>
      <c r="M763" s="208"/>
      <c r="N763" s="214" t="str">
        <f t="shared" si="1434"/>
        <v/>
      </c>
      <c r="O763" s="208"/>
      <c r="P763" s="214" t="str">
        <f t="shared" si="1435"/>
        <v/>
      </c>
      <c r="Q763" s="208"/>
      <c r="R763" s="214" t="str">
        <f t="shared" si="1436"/>
        <v/>
      </c>
      <c r="S763" s="208"/>
      <c r="T763" s="214" t="str">
        <f t="shared" si="1437"/>
        <v/>
      </c>
      <c r="U763" s="208"/>
      <c r="V763" s="214" t="str">
        <f t="shared" si="1438"/>
        <v/>
      </c>
      <c r="W763" s="208"/>
      <c r="X763" s="214" t="str">
        <f t="shared" si="1439"/>
        <v/>
      </c>
      <c r="Y763" s="208"/>
      <c r="Z763" s="214" t="str">
        <f t="shared" si="1440"/>
        <v/>
      </c>
      <c r="AA763" s="208"/>
      <c r="AB763" s="214" t="str">
        <f t="shared" si="1441"/>
        <v/>
      </c>
      <c r="AC763" s="208"/>
      <c r="AD763" s="214" t="str">
        <f t="shared" si="1442"/>
        <v/>
      </c>
      <c r="AE763" s="208"/>
      <c r="AF763" s="214" t="str">
        <f t="shared" si="1443"/>
        <v/>
      </c>
      <c r="AG763" s="208"/>
      <c r="AH763" s="214" t="str">
        <f t="shared" si="1444"/>
        <v/>
      </c>
      <c r="AI763" s="208"/>
      <c r="AJ763" s="214" t="str">
        <f t="shared" si="1445"/>
        <v/>
      </c>
      <c r="AK763" s="208"/>
      <c r="AL763" s="214" t="str">
        <f t="shared" si="1446"/>
        <v/>
      </c>
      <c r="AM763" s="208"/>
      <c r="AN763" s="214" t="str">
        <f t="shared" si="1447"/>
        <v/>
      </c>
      <c r="AO763" s="208"/>
      <c r="AP763" s="214" t="str">
        <f t="shared" si="1448"/>
        <v/>
      </c>
      <c r="AQ763" s="229"/>
      <c r="AR763" s="227">
        <f t="shared" si="1449"/>
        <v>0</v>
      </c>
      <c r="AS763" s="228"/>
      <c r="AT763" s="229"/>
      <c r="AU763" s="227">
        <f t="shared" si="1450"/>
        <v>0</v>
      </c>
      <c r="AV763" s="228"/>
      <c r="AW763" s="229"/>
      <c r="AX763" s="227">
        <f t="shared" si="1451"/>
        <v>0</v>
      </c>
      <c r="AY763" s="228"/>
      <c r="AZ763" s="229"/>
      <c r="BA763" s="227">
        <f t="shared" si="1452"/>
        <v>0</v>
      </c>
      <c r="BB763" s="228"/>
      <c r="BC763" s="229"/>
      <c r="BD763" s="227">
        <f t="shared" si="1453"/>
        <v>0</v>
      </c>
      <c r="BE763" s="228"/>
      <c r="BF763" s="229"/>
      <c r="BG763" s="227">
        <f t="shared" si="1454"/>
        <v>0</v>
      </c>
      <c r="BH763" s="228"/>
      <c r="BI763" s="229"/>
      <c r="BJ763" s="227">
        <f t="shared" si="1455"/>
        <v>0</v>
      </c>
      <c r="BK763" s="228"/>
      <c r="BL763" s="229"/>
      <c r="BM763" s="227">
        <f t="shared" si="1456"/>
        <v>0</v>
      </c>
      <c r="BN763" s="228"/>
      <c r="BO763" s="229"/>
      <c r="BP763" s="227">
        <f t="shared" si="1457"/>
        <v>0</v>
      </c>
      <c r="BQ763" s="228"/>
      <c r="BR763" s="249"/>
      <c r="BS763" s="653">
        <f>BS760/BS754</f>
        <v>0</v>
      </c>
    </row>
    <row r="764" spans="1:71" ht="15" thickBot="1" x14ac:dyDescent="0.35">
      <c r="A764" s="616"/>
      <c r="B764" s="619"/>
      <c r="C764" s="622"/>
      <c r="D764" s="625"/>
      <c r="E764" s="628"/>
      <c r="F764" s="243" t="s">
        <v>64</v>
      </c>
      <c r="G764" s="220"/>
      <c r="H764" s="221" t="str">
        <f t="shared" si="1431"/>
        <v/>
      </c>
      <c r="I764" s="220"/>
      <c r="J764" s="221" t="str">
        <f t="shared" si="1432"/>
        <v/>
      </c>
      <c r="K764" s="220"/>
      <c r="L764" s="221" t="str">
        <f t="shared" si="1433"/>
        <v/>
      </c>
      <c r="M764" s="220"/>
      <c r="N764" s="221" t="str">
        <f t="shared" si="1434"/>
        <v/>
      </c>
      <c r="O764" s="220"/>
      <c r="P764" s="221" t="str">
        <f t="shared" si="1435"/>
        <v/>
      </c>
      <c r="Q764" s="220"/>
      <c r="R764" s="221" t="str">
        <f t="shared" si="1436"/>
        <v/>
      </c>
      <c r="S764" s="220"/>
      <c r="T764" s="221" t="str">
        <f t="shared" si="1437"/>
        <v/>
      </c>
      <c r="U764" s="220"/>
      <c r="V764" s="221" t="str">
        <f t="shared" si="1438"/>
        <v/>
      </c>
      <c r="W764" s="220"/>
      <c r="X764" s="221" t="str">
        <f t="shared" si="1439"/>
        <v/>
      </c>
      <c r="Y764" s="220"/>
      <c r="Z764" s="221" t="str">
        <f t="shared" si="1440"/>
        <v/>
      </c>
      <c r="AA764" s="220"/>
      <c r="AB764" s="221" t="str">
        <f t="shared" si="1441"/>
        <v/>
      </c>
      <c r="AC764" s="220"/>
      <c r="AD764" s="221" t="str">
        <f t="shared" si="1442"/>
        <v/>
      </c>
      <c r="AE764" s="220"/>
      <c r="AF764" s="221" t="str">
        <f t="shared" si="1443"/>
        <v/>
      </c>
      <c r="AG764" s="220"/>
      <c r="AH764" s="221" t="str">
        <f t="shared" si="1444"/>
        <v/>
      </c>
      <c r="AI764" s="220"/>
      <c r="AJ764" s="221" t="str">
        <f t="shared" si="1445"/>
        <v/>
      </c>
      <c r="AK764" s="220"/>
      <c r="AL764" s="221" t="str">
        <f t="shared" si="1446"/>
        <v/>
      </c>
      <c r="AM764" s="220"/>
      <c r="AN764" s="221" t="str">
        <f t="shared" si="1447"/>
        <v/>
      </c>
      <c r="AO764" s="220"/>
      <c r="AP764" s="221" t="str">
        <f t="shared" si="1448"/>
        <v/>
      </c>
      <c r="AQ764" s="231"/>
      <c r="AR764" s="232">
        <f t="shared" si="1449"/>
        <v>0</v>
      </c>
      <c r="AS764" s="233"/>
      <c r="AT764" s="231"/>
      <c r="AU764" s="232">
        <f t="shared" si="1450"/>
        <v>0</v>
      </c>
      <c r="AV764" s="233"/>
      <c r="AW764" s="231"/>
      <c r="AX764" s="232">
        <f t="shared" si="1451"/>
        <v>0</v>
      </c>
      <c r="AY764" s="233"/>
      <c r="AZ764" s="231"/>
      <c r="BA764" s="232">
        <f t="shared" si="1452"/>
        <v>0</v>
      </c>
      <c r="BB764" s="233"/>
      <c r="BC764" s="231"/>
      <c r="BD764" s="232">
        <f t="shared" si="1453"/>
        <v>0</v>
      </c>
      <c r="BE764" s="233"/>
      <c r="BF764" s="231"/>
      <c r="BG764" s="232">
        <f t="shared" si="1454"/>
        <v>0</v>
      </c>
      <c r="BH764" s="233"/>
      <c r="BI764" s="231"/>
      <c r="BJ764" s="232">
        <f t="shared" si="1455"/>
        <v>0</v>
      </c>
      <c r="BK764" s="233"/>
      <c r="BL764" s="231"/>
      <c r="BM764" s="232">
        <f t="shared" si="1456"/>
        <v>0</v>
      </c>
      <c r="BN764" s="233"/>
      <c r="BO764" s="231"/>
      <c r="BP764" s="232">
        <f t="shared" si="1457"/>
        <v>0</v>
      </c>
      <c r="BQ764" s="233"/>
      <c r="BR764" s="250"/>
      <c r="BS764" s="654"/>
    </row>
    <row r="765" spans="1:71" ht="15" customHeight="1" x14ac:dyDescent="0.3">
      <c r="A765" s="643" t="s">
        <v>27</v>
      </c>
      <c r="B765" s="645" t="s">
        <v>28</v>
      </c>
      <c r="C765" s="645" t="s">
        <v>154</v>
      </c>
      <c r="D765" s="645" t="s">
        <v>30</v>
      </c>
      <c r="E765" s="635" t="s">
        <v>31</v>
      </c>
      <c r="F765" s="652" t="s">
        <v>32</v>
      </c>
      <c r="G765" s="639" t="s">
        <v>33</v>
      </c>
      <c r="H765" s="641" t="s">
        <v>34</v>
      </c>
      <c r="I765" s="639" t="s">
        <v>33</v>
      </c>
      <c r="J765" s="641" t="s">
        <v>34</v>
      </c>
      <c r="K765" s="639" t="s">
        <v>33</v>
      </c>
      <c r="L765" s="641" t="s">
        <v>34</v>
      </c>
      <c r="M765" s="639" t="s">
        <v>33</v>
      </c>
      <c r="N765" s="641" t="s">
        <v>34</v>
      </c>
      <c r="O765" s="639" t="s">
        <v>33</v>
      </c>
      <c r="P765" s="641" t="s">
        <v>34</v>
      </c>
      <c r="Q765" s="639" t="s">
        <v>33</v>
      </c>
      <c r="R765" s="641" t="s">
        <v>34</v>
      </c>
      <c r="S765" s="639" t="s">
        <v>33</v>
      </c>
      <c r="T765" s="641" t="s">
        <v>34</v>
      </c>
      <c r="U765" s="639" t="s">
        <v>33</v>
      </c>
      <c r="V765" s="641" t="s">
        <v>34</v>
      </c>
      <c r="W765" s="639" t="s">
        <v>33</v>
      </c>
      <c r="X765" s="641" t="s">
        <v>34</v>
      </c>
      <c r="Y765" s="639" t="s">
        <v>33</v>
      </c>
      <c r="Z765" s="641" t="s">
        <v>34</v>
      </c>
      <c r="AA765" s="639" t="s">
        <v>33</v>
      </c>
      <c r="AB765" s="641" t="s">
        <v>34</v>
      </c>
      <c r="AC765" s="639" t="s">
        <v>33</v>
      </c>
      <c r="AD765" s="641" t="s">
        <v>34</v>
      </c>
      <c r="AE765" s="639" t="s">
        <v>33</v>
      </c>
      <c r="AF765" s="641" t="s">
        <v>34</v>
      </c>
      <c r="AG765" s="639" t="s">
        <v>33</v>
      </c>
      <c r="AH765" s="641" t="s">
        <v>34</v>
      </c>
      <c r="AI765" s="639" t="s">
        <v>33</v>
      </c>
      <c r="AJ765" s="641" t="s">
        <v>34</v>
      </c>
      <c r="AK765" s="639" t="s">
        <v>33</v>
      </c>
      <c r="AL765" s="641" t="s">
        <v>34</v>
      </c>
      <c r="AM765" s="639" t="s">
        <v>33</v>
      </c>
      <c r="AN765" s="641" t="s">
        <v>34</v>
      </c>
      <c r="AO765" s="639" t="s">
        <v>33</v>
      </c>
      <c r="AP765" s="641" t="s">
        <v>34</v>
      </c>
      <c r="AQ765" s="633" t="s">
        <v>33</v>
      </c>
      <c r="AR765" s="635" t="s">
        <v>35</v>
      </c>
      <c r="AS765" s="637" t="s">
        <v>34</v>
      </c>
      <c r="AT765" s="633" t="s">
        <v>33</v>
      </c>
      <c r="AU765" s="635" t="s">
        <v>35</v>
      </c>
      <c r="AV765" s="637" t="s">
        <v>34</v>
      </c>
      <c r="AW765" s="633" t="s">
        <v>33</v>
      </c>
      <c r="AX765" s="635" t="s">
        <v>35</v>
      </c>
      <c r="AY765" s="637" t="s">
        <v>34</v>
      </c>
      <c r="AZ765" s="633" t="s">
        <v>33</v>
      </c>
      <c r="BA765" s="635" t="s">
        <v>35</v>
      </c>
      <c r="BB765" s="637" t="s">
        <v>34</v>
      </c>
      <c r="BC765" s="633" t="s">
        <v>33</v>
      </c>
      <c r="BD765" s="635" t="s">
        <v>35</v>
      </c>
      <c r="BE765" s="637" t="s">
        <v>34</v>
      </c>
      <c r="BF765" s="633" t="s">
        <v>33</v>
      </c>
      <c r="BG765" s="635" t="s">
        <v>35</v>
      </c>
      <c r="BH765" s="637" t="s">
        <v>34</v>
      </c>
      <c r="BI765" s="633" t="s">
        <v>33</v>
      </c>
      <c r="BJ765" s="635" t="s">
        <v>35</v>
      </c>
      <c r="BK765" s="637" t="s">
        <v>34</v>
      </c>
      <c r="BL765" s="633" t="s">
        <v>33</v>
      </c>
      <c r="BM765" s="635" t="s">
        <v>35</v>
      </c>
      <c r="BN765" s="637" t="s">
        <v>34</v>
      </c>
      <c r="BO765" s="633" t="s">
        <v>33</v>
      </c>
      <c r="BP765" s="635" t="s">
        <v>35</v>
      </c>
      <c r="BQ765" s="637" t="s">
        <v>34</v>
      </c>
      <c r="BR765" s="610" t="s">
        <v>33</v>
      </c>
      <c r="BS765" s="612" t="s">
        <v>36</v>
      </c>
    </row>
    <row r="766" spans="1:71" ht="15" customHeight="1" x14ac:dyDescent="0.3">
      <c r="A766" s="644"/>
      <c r="B766" s="646"/>
      <c r="C766" s="646"/>
      <c r="D766" s="646"/>
      <c r="E766" s="636"/>
      <c r="F766" s="648"/>
      <c r="G766" s="640"/>
      <c r="H766" s="642"/>
      <c r="I766" s="640"/>
      <c r="J766" s="642"/>
      <c r="K766" s="640"/>
      <c r="L766" s="642"/>
      <c r="M766" s="640"/>
      <c r="N766" s="642"/>
      <c r="O766" s="640"/>
      <c r="P766" s="642"/>
      <c r="Q766" s="640"/>
      <c r="R766" s="642"/>
      <c r="S766" s="640"/>
      <c r="T766" s="642"/>
      <c r="U766" s="640"/>
      <c r="V766" s="642"/>
      <c r="W766" s="640"/>
      <c r="X766" s="642"/>
      <c r="Y766" s="640"/>
      <c r="Z766" s="642"/>
      <c r="AA766" s="640"/>
      <c r="AB766" s="642"/>
      <c r="AC766" s="640"/>
      <c r="AD766" s="642"/>
      <c r="AE766" s="640"/>
      <c r="AF766" s="642"/>
      <c r="AG766" s="640"/>
      <c r="AH766" s="642"/>
      <c r="AI766" s="640"/>
      <c r="AJ766" s="642"/>
      <c r="AK766" s="640"/>
      <c r="AL766" s="642"/>
      <c r="AM766" s="640"/>
      <c r="AN766" s="642"/>
      <c r="AO766" s="640"/>
      <c r="AP766" s="642"/>
      <c r="AQ766" s="634"/>
      <c r="AR766" s="636"/>
      <c r="AS766" s="638"/>
      <c r="AT766" s="634"/>
      <c r="AU766" s="636"/>
      <c r="AV766" s="638"/>
      <c r="AW766" s="634"/>
      <c r="AX766" s="636"/>
      <c r="AY766" s="638"/>
      <c r="AZ766" s="634"/>
      <c r="BA766" s="636"/>
      <c r="BB766" s="638"/>
      <c r="BC766" s="634"/>
      <c r="BD766" s="636"/>
      <c r="BE766" s="638"/>
      <c r="BF766" s="634"/>
      <c r="BG766" s="636"/>
      <c r="BH766" s="638"/>
      <c r="BI766" s="634"/>
      <c r="BJ766" s="636"/>
      <c r="BK766" s="638"/>
      <c r="BL766" s="634"/>
      <c r="BM766" s="636"/>
      <c r="BN766" s="638"/>
      <c r="BO766" s="634"/>
      <c r="BP766" s="636"/>
      <c r="BQ766" s="638"/>
      <c r="BR766" s="611"/>
      <c r="BS766" s="613"/>
    </row>
    <row r="767" spans="1:71" ht="15" customHeight="1" x14ac:dyDescent="0.3">
      <c r="A767" s="614" t="s">
        <v>409</v>
      </c>
      <c r="B767" s="617">
        <v>2629</v>
      </c>
      <c r="C767" s="620"/>
      <c r="D767" s="623" t="s">
        <v>410</v>
      </c>
      <c r="E767" s="626" t="s">
        <v>386</v>
      </c>
      <c r="F767" s="241" t="s">
        <v>41</v>
      </c>
      <c r="G767" s="208"/>
      <c r="H767" s="209" t="str">
        <f t="shared" ref="H767:H778" si="1458">IF(G767&gt;0,G767,"")</f>
        <v/>
      </c>
      <c r="I767" s="208"/>
      <c r="J767" s="209" t="str">
        <f t="shared" ref="J767:J778" si="1459">IF(I767&gt;0,I767,"")</f>
        <v/>
      </c>
      <c r="K767" s="208"/>
      <c r="L767" s="209" t="str">
        <f t="shared" ref="L767:L778" si="1460">IF(K767&gt;0,K767,"")</f>
        <v/>
      </c>
      <c r="M767" s="208"/>
      <c r="N767" s="209" t="str">
        <f t="shared" ref="N767:N778" si="1461">IF(M767&gt;0,M767,"")</f>
        <v/>
      </c>
      <c r="O767" s="208"/>
      <c r="P767" s="209" t="str">
        <f t="shared" ref="P767:P778" si="1462">IF(O767&gt;0,O767,"")</f>
        <v/>
      </c>
      <c r="Q767" s="208"/>
      <c r="R767" s="209" t="str">
        <f t="shared" ref="R767:R778" si="1463">IF(Q767&gt;0,Q767,"")</f>
        <v/>
      </c>
      <c r="S767" s="208"/>
      <c r="T767" s="209" t="str">
        <f t="shared" ref="T767:T778" si="1464">IF(S767&gt;0,S767,"")</f>
        <v/>
      </c>
      <c r="U767" s="208"/>
      <c r="V767" s="209" t="str">
        <f t="shared" ref="V767:V778" si="1465">IF(U767&gt;0,U767,"")</f>
        <v/>
      </c>
      <c r="W767" s="208"/>
      <c r="X767" s="209" t="str">
        <f t="shared" ref="X767:X778" si="1466">IF(W767&gt;0,W767,"")</f>
        <v/>
      </c>
      <c r="Y767" s="208"/>
      <c r="Z767" s="209" t="str">
        <f t="shared" ref="Z767:Z778" si="1467">IF(Y767&gt;0,Y767,"")</f>
        <v/>
      </c>
      <c r="AA767" s="208"/>
      <c r="AB767" s="209" t="str">
        <f t="shared" ref="AB767:AB778" si="1468">IF(AA767&gt;0,AA767,"")</f>
        <v/>
      </c>
      <c r="AC767" s="208"/>
      <c r="AD767" s="209" t="str">
        <f t="shared" ref="AD767:AD778" si="1469">IF(AC767&gt;0,AC767,"")</f>
        <v/>
      </c>
      <c r="AE767" s="208"/>
      <c r="AF767" s="209" t="str">
        <f t="shared" ref="AF767:AF778" si="1470">IF(AE767&gt;0,AE767,"")</f>
        <v/>
      </c>
      <c r="AG767" s="208"/>
      <c r="AH767" s="209" t="str">
        <f t="shared" ref="AH767:AH778" si="1471">IF(AG767&gt;0,AG767,"")</f>
        <v/>
      </c>
      <c r="AI767" s="208"/>
      <c r="AJ767" s="209" t="str">
        <f t="shared" ref="AJ767:AJ778" si="1472">IF(AI767&gt;0,AI767,"")</f>
        <v/>
      </c>
      <c r="AK767" s="208"/>
      <c r="AL767" s="209" t="str">
        <f t="shared" ref="AL767:AL778" si="1473">IF(AK767&gt;0,AK767,"")</f>
        <v/>
      </c>
      <c r="AM767" s="208"/>
      <c r="AN767" s="209" t="str">
        <f t="shared" ref="AN767:AN778" si="1474">IF(AM767&gt;0,AM767,"")</f>
        <v/>
      </c>
      <c r="AO767" s="208"/>
      <c r="AP767" s="209" t="str">
        <f t="shared" ref="AP767:AP778" si="1475">IF(AO767&gt;0,AO767,"")</f>
        <v/>
      </c>
      <c r="AQ767" s="229"/>
      <c r="AR767" s="225">
        <f t="shared" ref="AR767:AR778" si="1476">AQ767-AS767</f>
        <v>0</v>
      </c>
      <c r="AS767" s="226"/>
      <c r="AT767" s="229"/>
      <c r="AU767" s="225">
        <f t="shared" ref="AU767:AU778" si="1477">AT767-AV767</f>
        <v>0</v>
      </c>
      <c r="AV767" s="226"/>
      <c r="AW767" s="229"/>
      <c r="AX767" s="225">
        <f t="shared" ref="AX767:AX778" si="1478">AW767-AY767</f>
        <v>0</v>
      </c>
      <c r="AY767" s="226"/>
      <c r="AZ767" s="229"/>
      <c r="BA767" s="225">
        <f t="shared" ref="BA767:BA778" si="1479">AZ767-BB767</f>
        <v>0</v>
      </c>
      <c r="BB767" s="226"/>
      <c r="BC767" s="229"/>
      <c r="BD767" s="225">
        <f t="shared" ref="BD767:BD778" si="1480">BC767-BE767</f>
        <v>0</v>
      </c>
      <c r="BE767" s="226"/>
      <c r="BF767" s="229"/>
      <c r="BG767" s="225">
        <f t="shared" ref="BG767:BG778" si="1481">BF767-BH767</f>
        <v>0</v>
      </c>
      <c r="BH767" s="226"/>
      <c r="BI767" s="229"/>
      <c r="BJ767" s="225">
        <f t="shared" ref="BJ767:BJ778" si="1482">BI767-BK767</f>
        <v>0</v>
      </c>
      <c r="BK767" s="226"/>
      <c r="BL767" s="229"/>
      <c r="BM767" s="225">
        <f t="shared" ref="BM767:BM778" si="1483">BL767-BN767</f>
        <v>0</v>
      </c>
      <c r="BN767" s="226"/>
      <c r="BO767" s="229"/>
      <c r="BP767" s="225">
        <f t="shared" ref="BP767:BP778" si="1484">BO767-BQ767</f>
        <v>0</v>
      </c>
      <c r="BQ767" s="226"/>
      <c r="BR767" s="249"/>
      <c r="BS767" s="213" t="s">
        <v>42</v>
      </c>
    </row>
    <row r="768" spans="1:71" x14ac:dyDescent="0.3">
      <c r="A768" s="615"/>
      <c r="B768" s="618"/>
      <c r="C768" s="621"/>
      <c r="D768" s="624"/>
      <c r="E768" s="627"/>
      <c r="F768" s="242" t="s">
        <v>53</v>
      </c>
      <c r="G768" s="208"/>
      <c r="H768" s="214" t="str">
        <f t="shared" si="1458"/>
        <v/>
      </c>
      <c r="I768" s="208"/>
      <c r="J768" s="214" t="str">
        <f t="shared" si="1459"/>
        <v/>
      </c>
      <c r="K768" s="208"/>
      <c r="L768" s="214" t="str">
        <f t="shared" si="1460"/>
        <v/>
      </c>
      <c r="M768" s="208"/>
      <c r="N768" s="214" t="str">
        <f t="shared" si="1461"/>
        <v/>
      </c>
      <c r="O768" s="208"/>
      <c r="P768" s="214" t="str">
        <f t="shared" si="1462"/>
        <v/>
      </c>
      <c r="Q768" s="208"/>
      <c r="R768" s="214" t="str">
        <f t="shared" si="1463"/>
        <v/>
      </c>
      <c r="S768" s="208"/>
      <c r="T768" s="214" t="str">
        <f t="shared" si="1464"/>
        <v/>
      </c>
      <c r="U768" s="208"/>
      <c r="V768" s="214" t="str">
        <f t="shared" si="1465"/>
        <v/>
      </c>
      <c r="W768" s="208"/>
      <c r="X768" s="214" t="str">
        <f t="shared" si="1466"/>
        <v/>
      </c>
      <c r="Y768" s="208"/>
      <c r="Z768" s="214" t="str">
        <f t="shared" si="1467"/>
        <v/>
      </c>
      <c r="AA768" s="208"/>
      <c r="AB768" s="214" t="str">
        <f t="shared" si="1468"/>
        <v/>
      </c>
      <c r="AC768" s="208"/>
      <c r="AD768" s="214" t="str">
        <f t="shared" si="1469"/>
        <v/>
      </c>
      <c r="AE768" s="208"/>
      <c r="AF768" s="214" t="str">
        <f t="shared" si="1470"/>
        <v/>
      </c>
      <c r="AG768" s="208"/>
      <c r="AH768" s="214" t="str">
        <f t="shared" si="1471"/>
        <v/>
      </c>
      <c r="AI768" s="208"/>
      <c r="AJ768" s="214" t="str">
        <f t="shared" si="1472"/>
        <v/>
      </c>
      <c r="AK768" s="208"/>
      <c r="AL768" s="214" t="str">
        <f t="shared" si="1473"/>
        <v/>
      </c>
      <c r="AM768" s="208"/>
      <c r="AN768" s="214" t="str">
        <f t="shared" si="1474"/>
        <v/>
      </c>
      <c r="AO768" s="208"/>
      <c r="AP768" s="214" t="str">
        <f t="shared" si="1475"/>
        <v/>
      </c>
      <c r="AQ768" s="229"/>
      <c r="AR768" s="227">
        <f t="shared" si="1476"/>
        <v>0</v>
      </c>
      <c r="AS768" s="228"/>
      <c r="AT768" s="229"/>
      <c r="AU768" s="227">
        <f t="shared" si="1477"/>
        <v>0</v>
      </c>
      <c r="AV768" s="228"/>
      <c r="AW768" s="229"/>
      <c r="AX768" s="227">
        <f t="shared" si="1478"/>
        <v>0</v>
      </c>
      <c r="AY768" s="228"/>
      <c r="AZ768" s="229"/>
      <c r="BA768" s="227">
        <f t="shared" si="1479"/>
        <v>0</v>
      </c>
      <c r="BB768" s="228"/>
      <c r="BC768" s="229"/>
      <c r="BD768" s="227">
        <f t="shared" si="1480"/>
        <v>0</v>
      </c>
      <c r="BE768" s="228"/>
      <c r="BF768" s="229"/>
      <c r="BG768" s="227">
        <f t="shared" si="1481"/>
        <v>0</v>
      </c>
      <c r="BH768" s="228"/>
      <c r="BI768" s="229"/>
      <c r="BJ768" s="227">
        <f t="shared" si="1482"/>
        <v>0</v>
      </c>
      <c r="BK768" s="228"/>
      <c r="BL768" s="229"/>
      <c r="BM768" s="227">
        <f t="shared" si="1483"/>
        <v>0</v>
      </c>
      <c r="BN768" s="228"/>
      <c r="BO768" s="229"/>
      <c r="BP768" s="227">
        <f t="shared" si="1484"/>
        <v>0</v>
      </c>
      <c r="BQ768" s="228"/>
      <c r="BR768" s="249"/>
      <c r="BS768" s="629">
        <f>SUM(AQ767:AQ778,AT767:AT778,AW767:AW778,AZ767:AZ778,BC767:BC778,BR767:BR778)+SUM(AO767:AO778,AM767:AM778,AK767:AK778,AI767:AI778,AG767:AG778,AE767:AE778,AC767:AC778,AA767:AA778,Y767:Y778,W767:W778,U767:U778,S767:S778,Q765,Q767:Q778,O767:O778,M767:M778,K767:K778,I767:I778,G767:G778,Q765)</f>
        <v>119119</v>
      </c>
    </row>
    <row r="769" spans="1:71" x14ac:dyDescent="0.3">
      <c r="A769" s="615"/>
      <c r="B769" s="618"/>
      <c r="C769" s="621"/>
      <c r="D769" s="624"/>
      <c r="E769" s="627"/>
      <c r="F769" s="242" t="s">
        <v>54</v>
      </c>
      <c r="G769" s="208"/>
      <c r="H769" s="214" t="str">
        <f t="shared" si="1458"/>
        <v/>
      </c>
      <c r="I769" s="208"/>
      <c r="J769" s="214" t="str">
        <f t="shared" si="1459"/>
        <v/>
      </c>
      <c r="K769" s="208"/>
      <c r="L769" s="214" t="str">
        <f t="shared" si="1460"/>
        <v/>
      </c>
      <c r="M769" s="208"/>
      <c r="N769" s="214" t="str">
        <f t="shared" si="1461"/>
        <v/>
      </c>
      <c r="O769" s="208"/>
      <c r="P769" s="214" t="str">
        <f t="shared" si="1462"/>
        <v/>
      </c>
      <c r="Q769" s="208"/>
      <c r="R769" s="214" t="str">
        <f t="shared" si="1463"/>
        <v/>
      </c>
      <c r="S769" s="208"/>
      <c r="T769" s="214" t="str">
        <f t="shared" si="1464"/>
        <v/>
      </c>
      <c r="U769" s="208"/>
      <c r="V769" s="214" t="str">
        <f t="shared" si="1465"/>
        <v/>
      </c>
      <c r="W769" s="208"/>
      <c r="X769" s="214" t="str">
        <f t="shared" si="1466"/>
        <v/>
      </c>
      <c r="Y769" s="208"/>
      <c r="Z769" s="214" t="str">
        <f t="shared" si="1467"/>
        <v/>
      </c>
      <c r="AA769" s="208"/>
      <c r="AB769" s="214" t="str">
        <f t="shared" si="1468"/>
        <v/>
      </c>
      <c r="AC769" s="208"/>
      <c r="AD769" s="214" t="str">
        <f t="shared" si="1469"/>
        <v/>
      </c>
      <c r="AE769" s="208"/>
      <c r="AF769" s="214" t="str">
        <f t="shared" si="1470"/>
        <v/>
      </c>
      <c r="AG769" s="208"/>
      <c r="AH769" s="214" t="str">
        <f t="shared" si="1471"/>
        <v/>
      </c>
      <c r="AI769" s="208"/>
      <c r="AJ769" s="214" t="str">
        <f t="shared" si="1472"/>
        <v/>
      </c>
      <c r="AK769" s="208"/>
      <c r="AL769" s="214" t="str">
        <f t="shared" si="1473"/>
        <v/>
      </c>
      <c r="AM769" s="208"/>
      <c r="AN769" s="214" t="str">
        <f t="shared" si="1474"/>
        <v/>
      </c>
      <c r="AO769" s="208"/>
      <c r="AP769" s="214" t="str">
        <f t="shared" si="1475"/>
        <v/>
      </c>
      <c r="AQ769" s="229"/>
      <c r="AR769" s="227">
        <f t="shared" si="1476"/>
        <v>0</v>
      </c>
      <c r="AS769" s="228"/>
      <c r="AT769" s="229"/>
      <c r="AU769" s="227">
        <f t="shared" si="1477"/>
        <v>0</v>
      </c>
      <c r="AV769" s="228"/>
      <c r="AW769" s="229"/>
      <c r="AX769" s="227">
        <f t="shared" si="1478"/>
        <v>0</v>
      </c>
      <c r="AY769" s="228"/>
      <c r="AZ769" s="229">
        <v>119119</v>
      </c>
      <c r="BA769" s="227">
        <f t="shared" si="1479"/>
        <v>119119</v>
      </c>
      <c r="BB769" s="228"/>
      <c r="BC769" s="229"/>
      <c r="BD769" s="227">
        <f t="shared" si="1480"/>
        <v>0</v>
      </c>
      <c r="BE769" s="228"/>
      <c r="BF769" s="229"/>
      <c r="BG769" s="227">
        <f t="shared" si="1481"/>
        <v>0</v>
      </c>
      <c r="BH769" s="228"/>
      <c r="BI769" s="229"/>
      <c r="BJ769" s="227">
        <f t="shared" si="1482"/>
        <v>0</v>
      </c>
      <c r="BK769" s="228"/>
      <c r="BL769" s="229"/>
      <c r="BM769" s="227">
        <f t="shared" si="1483"/>
        <v>0</v>
      </c>
      <c r="BN769" s="228"/>
      <c r="BO769" s="229"/>
      <c r="BP769" s="227">
        <f t="shared" si="1484"/>
        <v>0</v>
      </c>
      <c r="BQ769" s="228"/>
      <c r="BR769" s="249"/>
      <c r="BS769" s="629"/>
    </row>
    <row r="770" spans="1:71" x14ac:dyDescent="0.3">
      <c r="A770" s="615"/>
      <c r="B770" s="618"/>
      <c r="C770" s="621"/>
      <c r="D770" s="624"/>
      <c r="E770" s="627"/>
      <c r="F770" s="242" t="s">
        <v>55</v>
      </c>
      <c r="G770" s="208"/>
      <c r="H770" s="217" t="str">
        <f t="shared" si="1458"/>
        <v/>
      </c>
      <c r="I770" s="208"/>
      <c r="J770" s="217" t="str">
        <f t="shared" si="1459"/>
        <v/>
      </c>
      <c r="K770" s="208"/>
      <c r="L770" s="217" t="str">
        <f t="shared" si="1460"/>
        <v/>
      </c>
      <c r="M770" s="208"/>
      <c r="N770" s="217" t="str">
        <f t="shared" si="1461"/>
        <v/>
      </c>
      <c r="O770" s="208"/>
      <c r="P770" s="217" t="str">
        <f t="shared" si="1462"/>
        <v/>
      </c>
      <c r="Q770" s="208"/>
      <c r="R770" s="217" t="str">
        <f t="shared" si="1463"/>
        <v/>
      </c>
      <c r="S770" s="208"/>
      <c r="T770" s="217" t="str">
        <f t="shared" si="1464"/>
        <v/>
      </c>
      <c r="U770" s="208"/>
      <c r="V770" s="217" t="str">
        <f t="shared" si="1465"/>
        <v/>
      </c>
      <c r="W770" s="208"/>
      <c r="X770" s="217" t="str">
        <f t="shared" si="1466"/>
        <v/>
      </c>
      <c r="Y770" s="208"/>
      <c r="Z770" s="217" t="str">
        <f t="shared" si="1467"/>
        <v/>
      </c>
      <c r="AA770" s="208"/>
      <c r="AB770" s="217" t="str">
        <f t="shared" si="1468"/>
        <v/>
      </c>
      <c r="AC770" s="208"/>
      <c r="AD770" s="217" t="str">
        <f t="shared" si="1469"/>
        <v/>
      </c>
      <c r="AE770" s="208"/>
      <c r="AF770" s="217" t="str">
        <f t="shared" si="1470"/>
        <v/>
      </c>
      <c r="AG770" s="208"/>
      <c r="AH770" s="217" t="str">
        <f t="shared" si="1471"/>
        <v/>
      </c>
      <c r="AI770" s="208"/>
      <c r="AJ770" s="217" t="str">
        <f t="shared" si="1472"/>
        <v/>
      </c>
      <c r="AK770" s="208"/>
      <c r="AL770" s="217" t="str">
        <f t="shared" si="1473"/>
        <v/>
      </c>
      <c r="AM770" s="208"/>
      <c r="AN770" s="217" t="str">
        <f t="shared" si="1474"/>
        <v/>
      </c>
      <c r="AO770" s="208"/>
      <c r="AP770" s="217" t="str">
        <f t="shared" si="1475"/>
        <v/>
      </c>
      <c r="AQ770" s="229"/>
      <c r="AR770" s="227">
        <f t="shared" si="1476"/>
        <v>0</v>
      </c>
      <c r="AS770" s="228"/>
      <c r="AT770" s="229"/>
      <c r="AU770" s="227">
        <f t="shared" si="1477"/>
        <v>0</v>
      </c>
      <c r="AV770" s="228"/>
      <c r="AW770" s="229"/>
      <c r="AX770" s="227">
        <f t="shared" si="1478"/>
        <v>0</v>
      </c>
      <c r="AY770" s="228"/>
      <c r="AZ770" s="229"/>
      <c r="BA770" s="227">
        <f t="shared" si="1479"/>
        <v>0</v>
      </c>
      <c r="BB770" s="228"/>
      <c r="BC770" s="229"/>
      <c r="BD770" s="227">
        <f t="shared" si="1480"/>
        <v>0</v>
      </c>
      <c r="BE770" s="228"/>
      <c r="BF770" s="229"/>
      <c r="BG770" s="227">
        <f t="shared" si="1481"/>
        <v>0</v>
      </c>
      <c r="BH770" s="228"/>
      <c r="BI770" s="229"/>
      <c r="BJ770" s="227">
        <f t="shared" si="1482"/>
        <v>0</v>
      </c>
      <c r="BK770" s="228"/>
      <c r="BL770" s="229"/>
      <c r="BM770" s="227">
        <f t="shared" si="1483"/>
        <v>0</v>
      </c>
      <c r="BN770" s="228"/>
      <c r="BO770" s="229"/>
      <c r="BP770" s="227">
        <f t="shared" si="1484"/>
        <v>0</v>
      </c>
      <c r="BQ770" s="228"/>
      <c r="BR770" s="249"/>
      <c r="BS770" s="218" t="s">
        <v>43</v>
      </c>
    </row>
    <row r="771" spans="1:71" x14ac:dyDescent="0.3">
      <c r="A771" s="615"/>
      <c r="B771" s="618"/>
      <c r="C771" s="621"/>
      <c r="D771" s="624"/>
      <c r="E771" s="627"/>
      <c r="F771" s="242" t="s">
        <v>56</v>
      </c>
      <c r="G771" s="208"/>
      <c r="H771" s="217" t="str">
        <f t="shared" si="1458"/>
        <v/>
      </c>
      <c r="I771" s="208"/>
      <c r="J771" s="217" t="str">
        <f t="shared" si="1459"/>
        <v/>
      </c>
      <c r="K771" s="208"/>
      <c r="L771" s="217" t="str">
        <f t="shared" si="1460"/>
        <v/>
      </c>
      <c r="M771" s="208"/>
      <c r="N771" s="217" t="str">
        <f t="shared" si="1461"/>
        <v/>
      </c>
      <c r="O771" s="208"/>
      <c r="P771" s="217" t="str">
        <f t="shared" si="1462"/>
        <v/>
      </c>
      <c r="Q771" s="208"/>
      <c r="R771" s="217" t="str">
        <f t="shared" si="1463"/>
        <v/>
      </c>
      <c r="S771" s="208"/>
      <c r="T771" s="217" t="str">
        <f t="shared" si="1464"/>
        <v/>
      </c>
      <c r="U771" s="208"/>
      <c r="V771" s="217" t="str">
        <f t="shared" si="1465"/>
        <v/>
      </c>
      <c r="W771" s="208"/>
      <c r="X771" s="217" t="str">
        <f t="shared" si="1466"/>
        <v/>
      </c>
      <c r="Y771" s="208"/>
      <c r="Z771" s="217" t="str">
        <f t="shared" si="1467"/>
        <v/>
      </c>
      <c r="AA771" s="208"/>
      <c r="AB771" s="217" t="str">
        <f t="shared" si="1468"/>
        <v/>
      </c>
      <c r="AC771" s="208"/>
      <c r="AD771" s="217" t="str">
        <f t="shared" si="1469"/>
        <v/>
      </c>
      <c r="AE771" s="208"/>
      <c r="AF771" s="217" t="str">
        <f t="shared" si="1470"/>
        <v/>
      </c>
      <c r="AG771" s="208"/>
      <c r="AH771" s="217" t="str">
        <f t="shared" si="1471"/>
        <v/>
      </c>
      <c r="AI771" s="208"/>
      <c r="AJ771" s="217" t="str">
        <f t="shared" si="1472"/>
        <v/>
      </c>
      <c r="AK771" s="208"/>
      <c r="AL771" s="217" t="str">
        <f t="shared" si="1473"/>
        <v/>
      </c>
      <c r="AM771" s="208"/>
      <c r="AN771" s="217" t="str">
        <f t="shared" si="1474"/>
        <v/>
      </c>
      <c r="AO771" s="208"/>
      <c r="AP771" s="217" t="str">
        <f t="shared" si="1475"/>
        <v/>
      </c>
      <c r="AQ771" s="229"/>
      <c r="AR771" s="227">
        <f t="shared" si="1476"/>
        <v>0</v>
      </c>
      <c r="AS771" s="228"/>
      <c r="AT771" s="229"/>
      <c r="AU771" s="227">
        <f t="shared" si="1477"/>
        <v>0</v>
      </c>
      <c r="AV771" s="228"/>
      <c r="AW771" s="229"/>
      <c r="AX771" s="227">
        <f t="shared" si="1478"/>
        <v>0</v>
      </c>
      <c r="AY771" s="228"/>
      <c r="AZ771" s="229"/>
      <c r="BA771" s="227">
        <f t="shared" si="1479"/>
        <v>0</v>
      </c>
      <c r="BB771" s="228"/>
      <c r="BC771" s="229"/>
      <c r="BD771" s="227">
        <f t="shared" si="1480"/>
        <v>0</v>
      </c>
      <c r="BE771" s="228"/>
      <c r="BF771" s="229"/>
      <c r="BG771" s="227">
        <f t="shared" si="1481"/>
        <v>0</v>
      </c>
      <c r="BH771" s="228"/>
      <c r="BI771" s="229"/>
      <c r="BJ771" s="227">
        <f t="shared" si="1482"/>
        <v>0</v>
      </c>
      <c r="BK771" s="228"/>
      <c r="BL771" s="229"/>
      <c r="BM771" s="227">
        <f t="shared" si="1483"/>
        <v>0</v>
      </c>
      <c r="BN771" s="228"/>
      <c r="BO771" s="229"/>
      <c r="BP771" s="227">
        <f t="shared" si="1484"/>
        <v>0</v>
      </c>
      <c r="BQ771" s="228"/>
      <c r="BR771" s="249"/>
      <c r="BS771" s="629">
        <f>SUM(AR767:AR778,AU767:AU778,AX767:AX778,BA767:BA778,BD767:BD778)</f>
        <v>119119</v>
      </c>
    </row>
    <row r="772" spans="1:71" x14ac:dyDescent="0.3">
      <c r="A772" s="615"/>
      <c r="B772" s="618"/>
      <c r="C772" s="621"/>
      <c r="D772" s="624"/>
      <c r="E772" s="627"/>
      <c r="F772" s="242" t="s">
        <v>57</v>
      </c>
      <c r="G772" s="208"/>
      <c r="H772" s="214" t="str">
        <f t="shared" si="1458"/>
        <v/>
      </c>
      <c r="I772" s="208"/>
      <c r="J772" s="214" t="str">
        <f t="shared" si="1459"/>
        <v/>
      </c>
      <c r="K772" s="208"/>
      <c r="L772" s="214" t="str">
        <f t="shared" si="1460"/>
        <v/>
      </c>
      <c r="M772" s="208"/>
      <c r="N772" s="214" t="str">
        <f t="shared" si="1461"/>
        <v/>
      </c>
      <c r="O772" s="208"/>
      <c r="P772" s="214" t="str">
        <f t="shared" si="1462"/>
        <v/>
      </c>
      <c r="Q772" s="208"/>
      <c r="R772" s="214" t="str">
        <f t="shared" si="1463"/>
        <v/>
      </c>
      <c r="S772" s="208"/>
      <c r="T772" s="214" t="str">
        <f t="shared" si="1464"/>
        <v/>
      </c>
      <c r="U772" s="208"/>
      <c r="V772" s="214" t="str">
        <f t="shared" si="1465"/>
        <v/>
      </c>
      <c r="W772" s="208"/>
      <c r="X772" s="214" t="str">
        <f t="shared" si="1466"/>
        <v/>
      </c>
      <c r="Y772" s="208"/>
      <c r="Z772" s="214" t="str">
        <f t="shared" si="1467"/>
        <v/>
      </c>
      <c r="AA772" s="208"/>
      <c r="AB772" s="214" t="str">
        <f t="shared" si="1468"/>
        <v/>
      </c>
      <c r="AC772" s="208"/>
      <c r="AD772" s="214" t="str">
        <f t="shared" si="1469"/>
        <v/>
      </c>
      <c r="AE772" s="208"/>
      <c r="AF772" s="214" t="str">
        <f t="shared" si="1470"/>
        <v/>
      </c>
      <c r="AG772" s="208"/>
      <c r="AH772" s="214" t="str">
        <f t="shared" si="1471"/>
        <v/>
      </c>
      <c r="AI772" s="208"/>
      <c r="AJ772" s="214" t="str">
        <f t="shared" si="1472"/>
        <v/>
      </c>
      <c r="AK772" s="208"/>
      <c r="AL772" s="214" t="str">
        <f t="shared" si="1473"/>
        <v/>
      </c>
      <c r="AM772" s="208"/>
      <c r="AN772" s="214" t="str">
        <f t="shared" si="1474"/>
        <v/>
      </c>
      <c r="AO772" s="208"/>
      <c r="AP772" s="214" t="str">
        <f t="shared" si="1475"/>
        <v/>
      </c>
      <c r="AQ772" s="229"/>
      <c r="AR772" s="227">
        <f t="shared" si="1476"/>
        <v>0</v>
      </c>
      <c r="AS772" s="228"/>
      <c r="AT772" s="229"/>
      <c r="AU772" s="227">
        <f t="shared" si="1477"/>
        <v>0</v>
      </c>
      <c r="AV772" s="228"/>
      <c r="AW772" s="229"/>
      <c r="AX772" s="227">
        <f t="shared" si="1478"/>
        <v>0</v>
      </c>
      <c r="AY772" s="228"/>
      <c r="AZ772" s="229"/>
      <c r="BA772" s="227">
        <f t="shared" si="1479"/>
        <v>0</v>
      </c>
      <c r="BB772" s="228"/>
      <c r="BC772" s="229"/>
      <c r="BD772" s="227">
        <f t="shared" si="1480"/>
        <v>0</v>
      </c>
      <c r="BE772" s="228"/>
      <c r="BF772" s="229"/>
      <c r="BG772" s="227">
        <f t="shared" si="1481"/>
        <v>0</v>
      </c>
      <c r="BH772" s="228"/>
      <c r="BI772" s="229"/>
      <c r="BJ772" s="227">
        <f t="shared" si="1482"/>
        <v>0</v>
      </c>
      <c r="BK772" s="228"/>
      <c r="BL772" s="229"/>
      <c r="BM772" s="227">
        <f t="shared" si="1483"/>
        <v>0</v>
      </c>
      <c r="BN772" s="228"/>
      <c r="BO772" s="229">
        <v>4500000</v>
      </c>
      <c r="BP772" s="227">
        <f t="shared" si="1484"/>
        <v>4500000</v>
      </c>
      <c r="BQ772" s="228"/>
      <c r="BR772" s="249"/>
      <c r="BS772" s="630"/>
    </row>
    <row r="773" spans="1:71" x14ac:dyDescent="0.3">
      <c r="A773" s="615"/>
      <c r="B773" s="618"/>
      <c r="C773" s="621"/>
      <c r="D773" s="624"/>
      <c r="E773" s="627"/>
      <c r="F773" s="242" t="s">
        <v>58</v>
      </c>
      <c r="G773" s="208"/>
      <c r="H773" s="214" t="str">
        <f t="shared" si="1458"/>
        <v/>
      </c>
      <c r="I773" s="208"/>
      <c r="J773" s="214" t="str">
        <f t="shared" si="1459"/>
        <v/>
      </c>
      <c r="K773" s="208"/>
      <c r="L773" s="214" t="str">
        <f t="shared" si="1460"/>
        <v/>
      </c>
      <c r="M773" s="208"/>
      <c r="N773" s="214" t="str">
        <f t="shared" si="1461"/>
        <v/>
      </c>
      <c r="O773" s="208"/>
      <c r="P773" s="214" t="str">
        <f t="shared" si="1462"/>
        <v/>
      </c>
      <c r="Q773" s="208"/>
      <c r="R773" s="214" t="str">
        <f t="shared" si="1463"/>
        <v/>
      </c>
      <c r="S773" s="208"/>
      <c r="T773" s="214" t="str">
        <f t="shared" si="1464"/>
        <v/>
      </c>
      <c r="U773" s="208"/>
      <c r="V773" s="214" t="str">
        <f t="shared" si="1465"/>
        <v/>
      </c>
      <c r="W773" s="208"/>
      <c r="X773" s="214" t="str">
        <f t="shared" si="1466"/>
        <v/>
      </c>
      <c r="Y773" s="208"/>
      <c r="Z773" s="214" t="str">
        <f t="shared" si="1467"/>
        <v/>
      </c>
      <c r="AA773" s="208"/>
      <c r="AB773" s="214" t="str">
        <f t="shared" si="1468"/>
        <v/>
      </c>
      <c r="AC773" s="208"/>
      <c r="AD773" s="214" t="str">
        <f t="shared" si="1469"/>
        <v/>
      </c>
      <c r="AE773" s="208"/>
      <c r="AF773" s="214" t="str">
        <f t="shared" si="1470"/>
        <v/>
      </c>
      <c r="AG773" s="208"/>
      <c r="AH773" s="214" t="str">
        <f t="shared" si="1471"/>
        <v/>
      </c>
      <c r="AI773" s="208"/>
      <c r="AJ773" s="214" t="str">
        <f t="shared" si="1472"/>
        <v/>
      </c>
      <c r="AK773" s="208"/>
      <c r="AL773" s="214" t="str">
        <f t="shared" si="1473"/>
        <v/>
      </c>
      <c r="AM773" s="208"/>
      <c r="AN773" s="214" t="str">
        <f t="shared" si="1474"/>
        <v/>
      </c>
      <c r="AO773" s="208"/>
      <c r="AP773" s="214" t="str">
        <f t="shared" si="1475"/>
        <v/>
      </c>
      <c r="AQ773" s="229"/>
      <c r="AR773" s="227">
        <f t="shared" si="1476"/>
        <v>0</v>
      </c>
      <c r="AS773" s="228"/>
      <c r="AT773" s="229"/>
      <c r="AU773" s="227">
        <f t="shared" si="1477"/>
        <v>0</v>
      </c>
      <c r="AV773" s="228"/>
      <c r="AW773" s="229"/>
      <c r="AX773" s="227">
        <f t="shared" si="1478"/>
        <v>0</v>
      </c>
      <c r="AY773" s="228"/>
      <c r="AZ773" s="229"/>
      <c r="BA773" s="227">
        <f t="shared" si="1479"/>
        <v>0</v>
      </c>
      <c r="BB773" s="228"/>
      <c r="BC773" s="229"/>
      <c r="BD773" s="227">
        <f t="shared" si="1480"/>
        <v>0</v>
      </c>
      <c r="BE773" s="228"/>
      <c r="BF773" s="229"/>
      <c r="BG773" s="227">
        <f t="shared" si="1481"/>
        <v>0</v>
      </c>
      <c r="BH773" s="228"/>
      <c r="BI773" s="229"/>
      <c r="BJ773" s="227">
        <f t="shared" si="1482"/>
        <v>0</v>
      </c>
      <c r="BK773" s="228"/>
      <c r="BL773" s="229"/>
      <c r="BM773" s="227">
        <f t="shared" si="1483"/>
        <v>0</v>
      </c>
      <c r="BN773" s="228"/>
      <c r="BO773" s="229"/>
      <c r="BP773" s="227">
        <f t="shared" si="1484"/>
        <v>0</v>
      </c>
      <c r="BQ773" s="228"/>
      <c r="BR773" s="249"/>
      <c r="BS773" s="218" t="s">
        <v>44</v>
      </c>
    </row>
    <row r="774" spans="1:71" x14ac:dyDescent="0.3">
      <c r="A774" s="615"/>
      <c r="B774" s="618"/>
      <c r="C774" s="621"/>
      <c r="D774" s="624"/>
      <c r="E774" s="627"/>
      <c r="F774" s="242" t="s">
        <v>59</v>
      </c>
      <c r="G774" s="208"/>
      <c r="H774" s="214" t="str">
        <f t="shared" si="1458"/>
        <v/>
      </c>
      <c r="I774" s="208"/>
      <c r="J774" s="214" t="str">
        <f t="shared" si="1459"/>
        <v/>
      </c>
      <c r="K774" s="208"/>
      <c r="L774" s="214" t="str">
        <f t="shared" si="1460"/>
        <v/>
      </c>
      <c r="M774" s="208"/>
      <c r="N774" s="214" t="str">
        <f t="shared" si="1461"/>
        <v/>
      </c>
      <c r="O774" s="208"/>
      <c r="P774" s="214" t="str">
        <f t="shared" si="1462"/>
        <v/>
      </c>
      <c r="Q774" s="208"/>
      <c r="R774" s="214" t="str">
        <f t="shared" si="1463"/>
        <v/>
      </c>
      <c r="S774" s="208"/>
      <c r="T774" s="214" t="str">
        <f t="shared" si="1464"/>
        <v/>
      </c>
      <c r="U774" s="208"/>
      <c r="V774" s="214" t="str">
        <f t="shared" si="1465"/>
        <v/>
      </c>
      <c r="W774" s="208"/>
      <c r="X774" s="214" t="str">
        <f t="shared" si="1466"/>
        <v/>
      </c>
      <c r="Y774" s="208"/>
      <c r="Z774" s="214" t="str">
        <f t="shared" si="1467"/>
        <v/>
      </c>
      <c r="AA774" s="208"/>
      <c r="AB774" s="214" t="str">
        <f t="shared" si="1468"/>
        <v/>
      </c>
      <c r="AC774" s="208"/>
      <c r="AD774" s="214" t="str">
        <f t="shared" si="1469"/>
        <v/>
      </c>
      <c r="AE774" s="208"/>
      <c r="AF774" s="214" t="str">
        <f t="shared" si="1470"/>
        <v/>
      </c>
      <c r="AG774" s="208"/>
      <c r="AH774" s="214" t="str">
        <f t="shared" si="1471"/>
        <v/>
      </c>
      <c r="AI774" s="208"/>
      <c r="AJ774" s="214" t="str">
        <f t="shared" si="1472"/>
        <v/>
      </c>
      <c r="AK774" s="208"/>
      <c r="AL774" s="214" t="str">
        <f t="shared" si="1473"/>
        <v/>
      </c>
      <c r="AM774" s="208"/>
      <c r="AN774" s="214" t="str">
        <f t="shared" si="1474"/>
        <v/>
      </c>
      <c r="AO774" s="208"/>
      <c r="AP774" s="214" t="str">
        <f t="shared" si="1475"/>
        <v/>
      </c>
      <c r="AQ774" s="229"/>
      <c r="AR774" s="227">
        <f t="shared" si="1476"/>
        <v>0</v>
      </c>
      <c r="AS774" s="228"/>
      <c r="AT774" s="229"/>
      <c r="AU774" s="227">
        <f t="shared" si="1477"/>
        <v>0</v>
      </c>
      <c r="AV774" s="228"/>
      <c r="AW774" s="229"/>
      <c r="AX774" s="227">
        <f t="shared" si="1478"/>
        <v>0</v>
      </c>
      <c r="AY774" s="228"/>
      <c r="AZ774" s="229"/>
      <c r="BA774" s="227">
        <f t="shared" si="1479"/>
        <v>0</v>
      </c>
      <c r="BB774" s="228"/>
      <c r="BC774" s="229"/>
      <c r="BD774" s="227">
        <f t="shared" si="1480"/>
        <v>0</v>
      </c>
      <c r="BE774" s="228"/>
      <c r="BF774" s="229"/>
      <c r="BG774" s="227">
        <f t="shared" si="1481"/>
        <v>0</v>
      </c>
      <c r="BH774" s="228"/>
      <c r="BI774" s="229"/>
      <c r="BJ774" s="227">
        <f t="shared" si="1482"/>
        <v>0</v>
      </c>
      <c r="BK774" s="228"/>
      <c r="BL774" s="229"/>
      <c r="BM774" s="227">
        <f t="shared" si="1483"/>
        <v>0</v>
      </c>
      <c r="BN774" s="228"/>
      <c r="BO774" s="229"/>
      <c r="BP774" s="227">
        <f t="shared" si="1484"/>
        <v>0</v>
      </c>
      <c r="BQ774" s="228"/>
      <c r="BR774" s="249"/>
      <c r="BS774" s="629">
        <f>SUM(AS767:AS778,AV767:AV778,AY767:AY778,BB767:BB778,BE767:BE778)+SUM(AP767:AP778,AN767:AN778,AL767:AL778,AJ767:AJ778,AH767:AH778,AF767:AF778,AD767:AD778,AB767:AB778,Z767:Z778,X767:X778,V767:V778,T767:T778,R767:R778,P767:P778,N767:N778,L767:L778,J767:J778,H767:H778)</f>
        <v>0</v>
      </c>
    </row>
    <row r="775" spans="1:71" x14ac:dyDescent="0.3">
      <c r="A775" s="615"/>
      <c r="B775" s="618"/>
      <c r="C775" s="621"/>
      <c r="D775" s="624"/>
      <c r="E775" s="627"/>
      <c r="F775" s="242" t="s">
        <v>60</v>
      </c>
      <c r="G775" s="208"/>
      <c r="H775" s="214" t="str">
        <f t="shared" si="1458"/>
        <v/>
      </c>
      <c r="I775" s="208"/>
      <c r="J775" s="214" t="str">
        <f t="shared" si="1459"/>
        <v/>
      </c>
      <c r="K775" s="208"/>
      <c r="L775" s="214" t="str">
        <f t="shared" si="1460"/>
        <v/>
      </c>
      <c r="M775" s="208"/>
      <c r="N775" s="214" t="str">
        <f t="shared" si="1461"/>
        <v/>
      </c>
      <c r="O775" s="208"/>
      <c r="P775" s="214" t="str">
        <f t="shared" si="1462"/>
        <v/>
      </c>
      <c r="Q775" s="208"/>
      <c r="R775" s="214" t="str">
        <f t="shared" si="1463"/>
        <v/>
      </c>
      <c r="S775" s="208"/>
      <c r="T775" s="214" t="str">
        <f t="shared" si="1464"/>
        <v/>
      </c>
      <c r="U775" s="208"/>
      <c r="V775" s="214" t="str">
        <f t="shared" si="1465"/>
        <v/>
      </c>
      <c r="W775" s="208"/>
      <c r="X775" s="214" t="str">
        <f t="shared" si="1466"/>
        <v/>
      </c>
      <c r="Y775" s="208"/>
      <c r="Z775" s="214" t="str">
        <f t="shared" si="1467"/>
        <v/>
      </c>
      <c r="AA775" s="208"/>
      <c r="AB775" s="214" t="str">
        <f t="shared" si="1468"/>
        <v/>
      </c>
      <c r="AC775" s="208"/>
      <c r="AD775" s="214" t="str">
        <f t="shared" si="1469"/>
        <v/>
      </c>
      <c r="AE775" s="208"/>
      <c r="AF775" s="214" t="str">
        <f t="shared" si="1470"/>
        <v/>
      </c>
      <c r="AG775" s="208"/>
      <c r="AH775" s="214" t="str">
        <f t="shared" si="1471"/>
        <v/>
      </c>
      <c r="AI775" s="208"/>
      <c r="AJ775" s="214" t="str">
        <f t="shared" si="1472"/>
        <v/>
      </c>
      <c r="AK775" s="208"/>
      <c r="AL775" s="214" t="str">
        <f t="shared" si="1473"/>
        <v/>
      </c>
      <c r="AM775" s="208"/>
      <c r="AN775" s="214" t="str">
        <f t="shared" si="1474"/>
        <v/>
      </c>
      <c r="AO775" s="208"/>
      <c r="AP775" s="214" t="str">
        <f t="shared" si="1475"/>
        <v/>
      </c>
      <c r="AQ775" s="229"/>
      <c r="AR775" s="227">
        <f t="shared" si="1476"/>
        <v>0</v>
      </c>
      <c r="AS775" s="228"/>
      <c r="AT775" s="229"/>
      <c r="AU775" s="227">
        <f t="shared" si="1477"/>
        <v>0</v>
      </c>
      <c r="AV775" s="228"/>
      <c r="AW775" s="229"/>
      <c r="AX775" s="227">
        <f t="shared" si="1478"/>
        <v>0</v>
      </c>
      <c r="AY775" s="228"/>
      <c r="AZ775" s="229"/>
      <c r="BA775" s="227">
        <f t="shared" si="1479"/>
        <v>0</v>
      </c>
      <c r="BB775" s="228"/>
      <c r="BC775" s="229"/>
      <c r="BD775" s="227">
        <f t="shared" si="1480"/>
        <v>0</v>
      </c>
      <c r="BE775" s="228"/>
      <c r="BF775" s="229"/>
      <c r="BG775" s="227">
        <f t="shared" si="1481"/>
        <v>0</v>
      </c>
      <c r="BH775" s="228"/>
      <c r="BI775" s="229"/>
      <c r="BJ775" s="227">
        <f t="shared" si="1482"/>
        <v>0</v>
      </c>
      <c r="BK775" s="228"/>
      <c r="BL775" s="229"/>
      <c r="BM775" s="227">
        <f t="shared" si="1483"/>
        <v>0</v>
      </c>
      <c r="BN775" s="228"/>
      <c r="BO775" s="229"/>
      <c r="BP775" s="227">
        <f t="shared" si="1484"/>
        <v>0</v>
      </c>
      <c r="BQ775" s="228"/>
      <c r="BR775" s="249"/>
      <c r="BS775" s="629"/>
    </row>
    <row r="776" spans="1:71" x14ac:dyDescent="0.3">
      <c r="A776" s="615"/>
      <c r="B776" s="618"/>
      <c r="C776" s="621"/>
      <c r="D776" s="624"/>
      <c r="E776" s="627"/>
      <c r="F776" s="242" t="s">
        <v>61</v>
      </c>
      <c r="G776" s="208"/>
      <c r="H776" s="217" t="str">
        <f t="shared" si="1458"/>
        <v/>
      </c>
      <c r="I776" s="208"/>
      <c r="J776" s="217" t="str">
        <f t="shared" si="1459"/>
        <v/>
      </c>
      <c r="K776" s="208"/>
      <c r="L776" s="217" t="str">
        <f t="shared" si="1460"/>
        <v/>
      </c>
      <c r="M776" s="208"/>
      <c r="N776" s="217" t="str">
        <f t="shared" si="1461"/>
        <v/>
      </c>
      <c r="O776" s="208"/>
      <c r="P776" s="217" t="str">
        <f t="shared" si="1462"/>
        <v/>
      </c>
      <c r="Q776" s="208"/>
      <c r="R776" s="217" t="str">
        <f t="shared" si="1463"/>
        <v/>
      </c>
      <c r="S776" s="208"/>
      <c r="T776" s="217" t="str">
        <f t="shared" si="1464"/>
        <v/>
      </c>
      <c r="U776" s="208"/>
      <c r="V776" s="217" t="str">
        <f t="shared" si="1465"/>
        <v/>
      </c>
      <c r="W776" s="208"/>
      <c r="X776" s="217" t="str">
        <f t="shared" si="1466"/>
        <v/>
      </c>
      <c r="Y776" s="208"/>
      <c r="Z776" s="217" t="str">
        <f t="shared" si="1467"/>
        <v/>
      </c>
      <c r="AA776" s="208"/>
      <c r="AB776" s="217" t="str">
        <f t="shared" si="1468"/>
        <v/>
      </c>
      <c r="AC776" s="208"/>
      <c r="AD776" s="217" t="str">
        <f t="shared" si="1469"/>
        <v/>
      </c>
      <c r="AE776" s="208"/>
      <c r="AF776" s="217" t="str">
        <f t="shared" si="1470"/>
        <v/>
      </c>
      <c r="AG776" s="208"/>
      <c r="AH776" s="217" t="str">
        <f t="shared" si="1471"/>
        <v/>
      </c>
      <c r="AI776" s="208"/>
      <c r="AJ776" s="217" t="str">
        <f t="shared" si="1472"/>
        <v/>
      </c>
      <c r="AK776" s="208"/>
      <c r="AL776" s="217" t="str">
        <f t="shared" si="1473"/>
        <v/>
      </c>
      <c r="AM776" s="208"/>
      <c r="AN776" s="217" t="str">
        <f t="shared" si="1474"/>
        <v/>
      </c>
      <c r="AO776" s="208"/>
      <c r="AP776" s="217" t="str">
        <f t="shared" si="1475"/>
        <v/>
      </c>
      <c r="AQ776" s="229"/>
      <c r="AR776" s="227">
        <f t="shared" si="1476"/>
        <v>0</v>
      </c>
      <c r="AS776" s="228"/>
      <c r="AT776" s="229"/>
      <c r="AU776" s="227">
        <f t="shared" si="1477"/>
        <v>0</v>
      </c>
      <c r="AV776" s="228"/>
      <c r="AW776" s="229"/>
      <c r="AX776" s="227">
        <f t="shared" si="1478"/>
        <v>0</v>
      </c>
      <c r="AY776" s="228"/>
      <c r="AZ776" s="229"/>
      <c r="BA776" s="227">
        <f t="shared" si="1479"/>
        <v>0</v>
      </c>
      <c r="BB776" s="228"/>
      <c r="BC776" s="229"/>
      <c r="BD776" s="227">
        <f t="shared" si="1480"/>
        <v>0</v>
      </c>
      <c r="BE776" s="228"/>
      <c r="BF776" s="229"/>
      <c r="BG776" s="227">
        <f t="shared" si="1481"/>
        <v>0</v>
      </c>
      <c r="BH776" s="228"/>
      <c r="BI776" s="229"/>
      <c r="BJ776" s="227">
        <f t="shared" si="1482"/>
        <v>0</v>
      </c>
      <c r="BK776" s="228"/>
      <c r="BL776" s="229"/>
      <c r="BM776" s="227">
        <f t="shared" si="1483"/>
        <v>0</v>
      </c>
      <c r="BN776" s="228"/>
      <c r="BO776" s="229"/>
      <c r="BP776" s="227">
        <f t="shared" si="1484"/>
        <v>0</v>
      </c>
      <c r="BQ776" s="228"/>
      <c r="BR776" s="249"/>
      <c r="BS776" s="218" t="s">
        <v>62</v>
      </c>
    </row>
    <row r="777" spans="1:71" x14ac:dyDescent="0.3">
      <c r="A777" s="615"/>
      <c r="B777" s="618"/>
      <c r="C777" s="621"/>
      <c r="D777" s="624"/>
      <c r="E777" s="627"/>
      <c r="F777" s="242" t="s">
        <v>63</v>
      </c>
      <c r="G777" s="208"/>
      <c r="H777" s="214" t="str">
        <f t="shared" si="1458"/>
        <v/>
      </c>
      <c r="I777" s="208"/>
      <c r="J777" s="214" t="str">
        <f t="shared" si="1459"/>
        <v/>
      </c>
      <c r="K777" s="208"/>
      <c r="L777" s="214" t="str">
        <f t="shared" si="1460"/>
        <v/>
      </c>
      <c r="M777" s="208"/>
      <c r="N777" s="214" t="str">
        <f t="shared" si="1461"/>
        <v/>
      </c>
      <c r="O777" s="208"/>
      <c r="P777" s="214" t="str">
        <f t="shared" si="1462"/>
        <v/>
      </c>
      <c r="Q777" s="208"/>
      <c r="R777" s="214" t="str">
        <f t="shared" si="1463"/>
        <v/>
      </c>
      <c r="S777" s="208"/>
      <c r="T777" s="214" t="str">
        <f t="shared" si="1464"/>
        <v/>
      </c>
      <c r="U777" s="208"/>
      <c r="V777" s="214" t="str">
        <f t="shared" si="1465"/>
        <v/>
      </c>
      <c r="W777" s="208"/>
      <c r="X777" s="214" t="str">
        <f t="shared" si="1466"/>
        <v/>
      </c>
      <c r="Y777" s="208"/>
      <c r="Z777" s="214" t="str">
        <f t="shared" si="1467"/>
        <v/>
      </c>
      <c r="AA777" s="208"/>
      <c r="AB777" s="214" t="str">
        <f t="shared" si="1468"/>
        <v/>
      </c>
      <c r="AC777" s="208"/>
      <c r="AD777" s="214" t="str">
        <f t="shared" si="1469"/>
        <v/>
      </c>
      <c r="AE777" s="208"/>
      <c r="AF777" s="214" t="str">
        <f t="shared" si="1470"/>
        <v/>
      </c>
      <c r="AG777" s="208"/>
      <c r="AH777" s="214" t="str">
        <f t="shared" si="1471"/>
        <v/>
      </c>
      <c r="AI777" s="208"/>
      <c r="AJ777" s="214" t="str">
        <f t="shared" si="1472"/>
        <v/>
      </c>
      <c r="AK777" s="208"/>
      <c r="AL777" s="214" t="str">
        <f t="shared" si="1473"/>
        <v/>
      </c>
      <c r="AM777" s="208"/>
      <c r="AN777" s="214" t="str">
        <f t="shared" si="1474"/>
        <v/>
      </c>
      <c r="AO777" s="208"/>
      <c r="AP777" s="214" t="str">
        <f t="shared" si="1475"/>
        <v/>
      </c>
      <c r="AQ777" s="229"/>
      <c r="AR777" s="227">
        <f t="shared" si="1476"/>
        <v>0</v>
      </c>
      <c r="AS777" s="228"/>
      <c r="AT777" s="229"/>
      <c r="AU777" s="227">
        <f t="shared" si="1477"/>
        <v>0</v>
      </c>
      <c r="AV777" s="228"/>
      <c r="AW777" s="229"/>
      <c r="AX777" s="227">
        <f t="shared" si="1478"/>
        <v>0</v>
      </c>
      <c r="AY777" s="228"/>
      <c r="AZ777" s="229"/>
      <c r="BA777" s="227">
        <f t="shared" si="1479"/>
        <v>0</v>
      </c>
      <c r="BB777" s="228"/>
      <c r="BC777" s="229"/>
      <c r="BD777" s="227">
        <f t="shared" si="1480"/>
        <v>0</v>
      </c>
      <c r="BE777" s="228"/>
      <c r="BF777" s="229"/>
      <c r="BG777" s="227">
        <f t="shared" si="1481"/>
        <v>0</v>
      </c>
      <c r="BH777" s="228"/>
      <c r="BI777" s="229"/>
      <c r="BJ777" s="227">
        <f t="shared" si="1482"/>
        <v>0</v>
      </c>
      <c r="BK777" s="228"/>
      <c r="BL777" s="229"/>
      <c r="BM777" s="227">
        <f t="shared" si="1483"/>
        <v>0</v>
      </c>
      <c r="BN777" s="228"/>
      <c r="BO777" s="229"/>
      <c r="BP777" s="227">
        <f t="shared" si="1484"/>
        <v>0</v>
      </c>
      <c r="BQ777" s="228"/>
      <c r="BR777" s="249"/>
      <c r="BS777" s="653">
        <f>BS774/BS768</f>
        <v>0</v>
      </c>
    </row>
    <row r="778" spans="1:71" ht="15" thickBot="1" x14ac:dyDescent="0.35">
      <c r="A778" s="616"/>
      <c r="B778" s="619"/>
      <c r="C778" s="622"/>
      <c r="D778" s="625"/>
      <c r="E778" s="628"/>
      <c r="F778" s="243" t="s">
        <v>64</v>
      </c>
      <c r="G778" s="220"/>
      <c r="H778" s="221" t="str">
        <f t="shared" si="1458"/>
        <v/>
      </c>
      <c r="I778" s="220"/>
      <c r="J778" s="221" t="str">
        <f t="shared" si="1459"/>
        <v/>
      </c>
      <c r="K778" s="220"/>
      <c r="L778" s="221" t="str">
        <f t="shared" si="1460"/>
        <v/>
      </c>
      <c r="M778" s="220"/>
      <c r="N778" s="221" t="str">
        <f t="shared" si="1461"/>
        <v/>
      </c>
      <c r="O778" s="220"/>
      <c r="P778" s="221" t="str">
        <f t="shared" si="1462"/>
        <v/>
      </c>
      <c r="Q778" s="220"/>
      <c r="R778" s="221" t="str">
        <f t="shared" si="1463"/>
        <v/>
      </c>
      <c r="S778" s="220"/>
      <c r="T778" s="221" t="str">
        <f t="shared" si="1464"/>
        <v/>
      </c>
      <c r="U778" s="220"/>
      <c r="V778" s="221" t="str">
        <f t="shared" si="1465"/>
        <v/>
      </c>
      <c r="W778" s="220"/>
      <c r="X778" s="221" t="str">
        <f t="shared" si="1466"/>
        <v/>
      </c>
      <c r="Y778" s="220"/>
      <c r="Z778" s="221" t="str">
        <f t="shared" si="1467"/>
        <v/>
      </c>
      <c r="AA778" s="220"/>
      <c r="AB778" s="221" t="str">
        <f t="shared" si="1468"/>
        <v/>
      </c>
      <c r="AC778" s="220"/>
      <c r="AD778" s="221" t="str">
        <f t="shared" si="1469"/>
        <v/>
      </c>
      <c r="AE778" s="220"/>
      <c r="AF778" s="221" t="str">
        <f t="shared" si="1470"/>
        <v/>
      </c>
      <c r="AG778" s="220"/>
      <c r="AH778" s="221" t="str">
        <f t="shared" si="1471"/>
        <v/>
      </c>
      <c r="AI778" s="220"/>
      <c r="AJ778" s="221" t="str">
        <f t="shared" si="1472"/>
        <v/>
      </c>
      <c r="AK778" s="220"/>
      <c r="AL778" s="221" t="str">
        <f t="shared" si="1473"/>
        <v/>
      </c>
      <c r="AM778" s="220"/>
      <c r="AN778" s="221" t="str">
        <f t="shared" si="1474"/>
        <v/>
      </c>
      <c r="AO778" s="220"/>
      <c r="AP778" s="221" t="str">
        <f t="shared" si="1475"/>
        <v/>
      </c>
      <c r="AQ778" s="231"/>
      <c r="AR778" s="232">
        <f t="shared" si="1476"/>
        <v>0</v>
      </c>
      <c r="AS778" s="233"/>
      <c r="AT778" s="231"/>
      <c r="AU778" s="232">
        <f t="shared" si="1477"/>
        <v>0</v>
      </c>
      <c r="AV778" s="233"/>
      <c r="AW778" s="231"/>
      <c r="AX778" s="232">
        <f t="shared" si="1478"/>
        <v>0</v>
      </c>
      <c r="AY778" s="233"/>
      <c r="AZ778" s="231"/>
      <c r="BA778" s="232">
        <f t="shared" si="1479"/>
        <v>0</v>
      </c>
      <c r="BB778" s="233"/>
      <c r="BC778" s="231"/>
      <c r="BD778" s="232">
        <f t="shared" si="1480"/>
        <v>0</v>
      </c>
      <c r="BE778" s="233"/>
      <c r="BF778" s="231"/>
      <c r="BG778" s="232">
        <f t="shared" si="1481"/>
        <v>0</v>
      </c>
      <c r="BH778" s="233"/>
      <c r="BI778" s="231"/>
      <c r="BJ778" s="232">
        <f t="shared" si="1482"/>
        <v>0</v>
      </c>
      <c r="BK778" s="233"/>
      <c r="BL778" s="231"/>
      <c r="BM778" s="232">
        <f t="shared" si="1483"/>
        <v>0</v>
      </c>
      <c r="BN778" s="233"/>
      <c r="BO778" s="231"/>
      <c r="BP778" s="232">
        <f t="shared" si="1484"/>
        <v>0</v>
      </c>
      <c r="BQ778" s="233"/>
      <c r="BR778" s="250"/>
      <c r="BS778" s="654"/>
    </row>
    <row r="779" spans="1:71" ht="15" customHeight="1" x14ac:dyDescent="0.3">
      <c r="A779" s="643" t="s">
        <v>27</v>
      </c>
      <c r="B779" s="645" t="s">
        <v>28</v>
      </c>
      <c r="C779" s="645" t="s">
        <v>154</v>
      </c>
      <c r="D779" s="645" t="s">
        <v>30</v>
      </c>
      <c r="E779" s="635" t="s">
        <v>31</v>
      </c>
      <c r="F779" s="652" t="s">
        <v>32</v>
      </c>
      <c r="G779" s="639" t="s">
        <v>33</v>
      </c>
      <c r="H779" s="641" t="s">
        <v>34</v>
      </c>
      <c r="I779" s="639" t="s">
        <v>33</v>
      </c>
      <c r="J779" s="641" t="s">
        <v>34</v>
      </c>
      <c r="K779" s="639" t="s">
        <v>33</v>
      </c>
      <c r="L779" s="641" t="s">
        <v>34</v>
      </c>
      <c r="M779" s="639" t="s">
        <v>33</v>
      </c>
      <c r="N779" s="641" t="s">
        <v>34</v>
      </c>
      <c r="O779" s="639" t="s">
        <v>33</v>
      </c>
      <c r="P779" s="641" t="s">
        <v>34</v>
      </c>
      <c r="Q779" s="639" t="s">
        <v>33</v>
      </c>
      <c r="R779" s="641" t="s">
        <v>34</v>
      </c>
      <c r="S779" s="639" t="s">
        <v>33</v>
      </c>
      <c r="T779" s="641" t="s">
        <v>34</v>
      </c>
      <c r="U779" s="639" t="s">
        <v>33</v>
      </c>
      <c r="V779" s="641" t="s">
        <v>34</v>
      </c>
      <c r="W779" s="639" t="s">
        <v>33</v>
      </c>
      <c r="X779" s="641" t="s">
        <v>34</v>
      </c>
      <c r="Y779" s="639" t="s">
        <v>33</v>
      </c>
      <c r="Z779" s="641" t="s">
        <v>34</v>
      </c>
      <c r="AA779" s="639" t="s">
        <v>33</v>
      </c>
      <c r="AB779" s="641" t="s">
        <v>34</v>
      </c>
      <c r="AC779" s="639" t="s">
        <v>33</v>
      </c>
      <c r="AD779" s="641" t="s">
        <v>34</v>
      </c>
      <c r="AE779" s="639" t="s">
        <v>33</v>
      </c>
      <c r="AF779" s="641" t="s">
        <v>34</v>
      </c>
      <c r="AG779" s="639" t="s">
        <v>33</v>
      </c>
      <c r="AH779" s="641" t="s">
        <v>34</v>
      </c>
      <c r="AI779" s="639" t="s">
        <v>33</v>
      </c>
      <c r="AJ779" s="641" t="s">
        <v>34</v>
      </c>
      <c r="AK779" s="639" t="s">
        <v>33</v>
      </c>
      <c r="AL779" s="641" t="s">
        <v>34</v>
      </c>
      <c r="AM779" s="639" t="s">
        <v>33</v>
      </c>
      <c r="AN779" s="641" t="s">
        <v>34</v>
      </c>
      <c r="AO779" s="639" t="s">
        <v>33</v>
      </c>
      <c r="AP779" s="641" t="s">
        <v>34</v>
      </c>
      <c r="AQ779" s="633" t="s">
        <v>33</v>
      </c>
      <c r="AR779" s="635" t="s">
        <v>35</v>
      </c>
      <c r="AS779" s="637" t="s">
        <v>34</v>
      </c>
      <c r="AT779" s="633" t="s">
        <v>33</v>
      </c>
      <c r="AU779" s="635" t="s">
        <v>35</v>
      </c>
      <c r="AV779" s="637" t="s">
        <v>34</v>
      </c>
      <c r="AW779" s="633" t="s">
        <v>33</v>
      </c>
      <c r="AX779" s="635" t="s">
        <v>35</v>
      </c>
      <c r="AY779" s="637" t="s">
        <v>34</v>
      </c>
      <c r="AZ779" s="633" t="s">
        <v>33</v>
      </c>
      <c r="BA779" s="635" t="s">
        <v>35</v>
      </c>
      <c r="BB779" s="637" t="s">
        <v>34</v>
      </c>
      <c r="BC779" s="633" t="s">
        <v>33</v>
      </c>
      <c r="BD779" s="635" t="s">
        <v>35</v>
      </c>
      <c r="BE779" s="637" t="s">
        <v>34</v>
      </c>
      <c r="BF779" s="633" t="s">
        <v>33</v>
      </c>
      <c r="BG779" s="635" t="s">
        <v>35</v>
      </c>
      <c r="BH779" s="637" t="s">
        <v>34</v>
      </c>
      <c r="BI779" s="633" t="s">
        <v>33</v>
      </c>
      <c r="BJ779" s="635" t="s">
        <v>35</v>
      </c>
      <c r="BK779" s="637" t="s">
        <v>34</v>
      </c>
      <c r="BL779" s="633" t="s">
        <v>33</v>
      </c>
      <c r="BM779" s="635" t="s">
        <v>35</v>
      </c>
      <c r="BN779" s="637" t="s">
        <v>34</v>
      </c>
      <c r="BO779" s="633" t="s">
        <v>33</v>
      </c>
      <c r="BP779" s="635" t="s">
        <v>35</v>
      </c>
      <c r="BQ779" s="637" t="s">
        <v>34</v>
      </c>
      <c r="BR779" s="610" t="s">
        <v>33</v>
      </c>
      <c r="BS779" s="612" t="s">
        <v>36</v>
      </c>
    </row>
    <row r="780" spans="1:71" ht="15" customHeight="1" x14ac:dyDescent="0.3">
      <c r="A780" s="644"/>
      <c r="B780" s="646"/>
      <c r="C780" s="646"/>
      <c r="D780" s="646"/>
      <c r="E780" s="636"/>
      <c r="F780" s="648"/>
      <c r="G780" s="640"/>
      <c r="H780" s="642"/>
      <c r="I780" s="640"/>
      <c r="J780" s="642"/>
      <c r="K780" s="640"/>
      <c r="L780" s="642"/>
      <c r="M780" s="640"/>
      <c r="N780" s="642"/>
      <c r="O780" s="640"/>
      <c r="P780" s="642"/>
      <c r="Q780" s="640"/>
      <c r="R780" s="642"/>
      <c r="S780" s="640"/>
      <c r="T780" s="642"/>
      <c r="U780" s="640"/>
      <c r="V780" s="642"/>
      <c r="W780" s="640"/>
      <c r="X780" s="642"/>
      <c r="Y780" s="640"/>
      <c r="Z780" s="642"/>
      <c r="AA780" s="640"/>
      <c r="AB780" s="642"/>
      <c r="AC780" s="640"/>
      <c r="AD780" s="642"/>
      <c r="AE780" s="640"/>
      <c r="AF780" s="642"/>
      <c r="AG780" s="640"/>
      <c r="AH780" s="642"/>
      <c r="AI780" s="640"/>
      <c r="AJ780" s="642"/>
      <c r="AK780" s="640"/>
      <c r="AL780" s="642"/>
      <c r="AM780" s="640"/>
      <c r="AN780" s="642"/>
      <c r="AO780" s="640"/>
      <c r="AP780" s="642"/>
      <c r="AQ780" s="634"/>
      <c r="AR780" s="636"/>
      <c r="AS780" s="638"/>
      <c r="AT780" s="634"/>
      <c r="AU780" s="636"/>
      <c r="AV780" s="638"/>
      <c r="AW780" s="634"/>
      <c r="AX780" s="636"/>
      <c r="AY780" s="638"/>
      <c r="AZ780" s="634"/>
      <c r="BA780" s="636"/>
      <c r="BB780" s="638"/>
      <c r="BC780" s="634"/>
      <c r="BD780" s="636"/>
      <c r="BE780" s="638"/>
      <c r="BF780" s="634"/>
      <c r="BG780" s="636"/>
      <c r="BH780" s="638"/>
      <c r="BI780" s="634"/>
      <c r="BJ780" s="636"/>
      <c r="BK780" s="638"/>
      <c r="BL780" s="634"/>
      <c r="BM780" s="636"/>
      <c r="BN780" s="638"/>
      <c r="BO780" s="634"/>
      <c r="BP780" s="636"/>
      <c r="BQ780" s="638"/>
      <c r="BR780" s="611"/>
      <c r="BS780" s="613"/>
    </row>
    <row r="781" spans="1:71" ht="15" customHeight="1" x14ac:dyDescent="0.3">
      <c r="A781" s="614" t="s">
        <v>426</v>
      </c>
      <c r="B781" s="617">
        <v>2630</v>
      </c>
      <c r="C781" s="620"/>
      <c r="D781" s="623" t="s">
        <v>427</v>
      </c>
      <c r="E781" s="626" t="s">
        <v>386</v>
      </c>
      <c r="F781" s="241" t="s">
        <v>41</v>
      </c>
      <c r="G781" s="208"/>
      <c r="H781" s="209" t="str">
        <f t="shared" ref="H781:H792" si="1485">IF(G781&gt;0,G781,"")</f>
        <v/>
      </c>
      <c r="I781" s="208"/>
      <c r="J781" s="209" t="str">
        <f t="shared" ref="J781:J792" si="1486">IF(I781&gt;0,I781,"")</f>
        <v/>
      </c>
      <c r="K781" s="208"/>
      <c r="L781" s="209" t="str">
        <f t="shared" ref="L781:L792" si="1487">IF(K781&gt;0,K781,"")</f>
        <v/>
      </c>
      <c r="M781" s="208"/>
      <c r="N781" s="209" t="str">
        <f t="shared" ref="N781:N792" si="1488">IF(M781&gt;0,M781,"")</f>
        <v/>
      </c>
      <c r="O781" s="208"/>
      <c r="P781" s="209" t="str">
        <f t="shared" ref="P781:P792" si="1489">IF(O781&gt;0,O781,"")</f>
        <v/>
      </c>
      <c r="Q781" s="208"/>
      <c r="R781" s="209" t="str">
        <f t="shared" ref="R781:R792" si="1490">IF(Q781&gt;0,Q781,"")</f>
        <v/>
      </c>
      <c r="S781" s="208"/>
      <c r="T781" s="209" t="str">
        <f t="shared" ref="T781:T792" si="1491">IF(S781&gt;0,S781,"")</f>
        <v/>
      </c>
      <c r="U781" s="208"/>
      <c r="V781" s="209" t="str">
        <f t="shared" ref="V781:V792" si="1492">IF(U781&gt;0,U781,"")</f>
        <v/>
      </c>
      <c r="W781" s="208"/>
      <c r="X781" s="209" t="str">
        <f t="shared" ref="X781:X792" si="1493">IF(W781&gt;0,W781,"")</f>
        <v/>
      </c>
      <c r="Y781" s="208"/>
      <c r="Z781" s="209" t="str">
        <f t="shared" ref="Z781:Z792" si="1494">IF(Y781&gt;0,Y781,"")</f>
        <v/>
      </c>
      <c r="AA781" s="208"/>
      <c r="AB781" s="209" t="str">
        <f t="shared" ref="AB781:AB792" si="1495">IF(AA781&gt;0,AA781,"")</f>
        <v/>
      </c>
      <c r="AC781" s="208"/>
      <c r="AD781" s="209" t="str">
        <f t="shared" ref="AD781:AD792" si="1496">IF(AC781&gt;0,AC781,"")</f>
        <v/>
      </c>
      <c r="AE781" s="208"/>
      <c r="AF781" s="209" t="str">
        <f t="shared" ref="AF781:AF792" si="1497">IF(AE781&gt;0,AE781,"")</f>
        <v/>
      </c>
      <c r="AG781" s="208"/>
      <c r="AH781" s="209" t="str">
        <f t="shared" ref="AH781:AH792" si="1498">IF(AG781&gt;0,AG781,"")</f>
        <v/>
      </c>
      <c r="AI781" s="208"/>
      <c r="AJ781" s="209" t="str">
        <f t="shared" ref="AJ781:AJ792" si="1499">IF(AI781&gt;0,AI781,"")</f>
        <v/>
      </c>
      <c r="AK781" s="208"/>
      <c r="AL781" s="209" t="str">
        <f t="shared" ref="AL781:AL792" si="1500">IF(AK781&gt;0,AK781,"")</f>
        <v/>
      </c>
      <c r="AM781" s="208"/>
      <c r="AN781" s="209" t="str">
        <f t="shared" ref="AN781:AN792" si="1501">IF(AM781&gt;0,AM781,"")</f>
        <v/>
      </c>
      <c r="AO781" s="208"/>
      <c r="AP781" s="209" t="str">
        <f t="shared" ref="AP781:AP792" si="1502">IF(AO781&gt;0,AO781,"")</f>
        <v/>
      </c>
      <c r="AQ781" s="229"/>
      <c r="AR781" s="225">
        <f t="shared" ref="AR781:AR792" si="1503">AQ781-AS781</f>
        <v>0</v>
      </c>
      <c r="AS781" s="226"/>
      <c r="AT781" s="229"/>
      <c r="AU781" s="225">
        <f t="shared" ref="AU781:AU792" si="1504">AT781-AV781</f>
        <v>0</v>
      </c>
      <c r="AV781" s="226"/>
      <c r="AW781" s="229"/>
      <c r="AX781" s="225">
        <f t="shared" ref="AX781:AX792" si="1505">AW781-AY781</f>
        <v>0</v>
      </c>
      <c r="AY781" s="226"/>
      <c r="AZ781" s="229"/>
      <c r="BA781" s="225">
        <f t="shared" ref="BA781:BA792" si="1506">AZ781-BB781</f>
        <v>0</v>
      </c>
      <c r="BB781" s="226"/>
      <c r="BC781" s="229"/>
      <c r="BD781" s="225">
        <f t="shared" ref="BD781:BD792" si="1507">BC781-BE781</f>
        <v>0</v>
      </c>
      <c r="BE781" s="226"/>
      <c r="BF781" s="229"/>
      <c r="BG781" s="225">
        <f t="shared" ref="BG781:BG792" si="1508">BF781-BH781</f>
        <v>0</v>
      </c>
      <c r="BH781" s="226"/>
      <c r="BI781" s="229"/>
      <c r="BJ781" s="225">
        <f t="shared" ref="BJ781:BJ792" si="1509">BI781-BK781</f>
        <v>0</v>
      </c>
      <c r="BK781" s="226"/>
      <c r="BL781" s="229"/>
      <c r="BM781" s="225">
        <f t="shared" ref="BM781:BM792" si="1510">BL781-BN781</f>
        <v>0</v>
      </c>
      <c r="BN781" s="226"/>
      <c r="BO781" s="229"/>
      <c r="BP781" s="225">
        <f t="shared" ref="BP781:BP792" si="1511">BO781-BQ781</f>
        <v>0</v>
      </c>
      <c r="BQ781" s="226"/>
      <c r="BR781" s="249"/>
      <c r="BS781" s="213" t="s">
        <v>42</v>
      </c>
    </row>
    <row r="782" spans="1:71" x14ac:dyDescent="0.3">
      <c r="A782" s="615"/>
      <c r="B782" s="618"/>
      <c r="C782" s="621"/>
      <c r="D782" s="624"/>
      <c r="E782" s="627"/>
      <c r="F782" s="242" t="s">
        <v>53</v>
      </c>
      <c r="G782" s="208"/>
      <c r="H782" s="214" t="str">
        <f t="shared" si="1485"/>
        <v/>
      </c>
      <c r="I782" s="208"/>
      <c r="J782" s="214" t="str">
        <f t="shared" si="1486"/>
        <v/>
      </c>
      <c r="K782" s="208"/>
      <c r="L782" s="214" t="str">
        <f t="shared" si="1487"/>
        <v/>
      </c>
      <c r="M782" s="208"/>
      <c r="N782" s="214" t="str">
        <f t="shared" si="1488"/>
        <v/>
      </c>
      <c r="O782" s="208"/>
      <c r="P782" s="214" t="str">
        <f t="shared" si="1489"/>
        <v/>
      </c>
      <c r="Q782" s="208"/>
      <c r="R782" s="214" t="str">
        <f t="shared" si="1490"/>
        <v/>
      </c>
      <c r="S782" s="208"/>
      <c r="T782" s="214" t="str">
        <f t="shared" si="1491"/>
        <v/>
      </c>
      <c r="U782" s="208"/>
      <c r="V782" s="214" t="str">
        <f t="shared" si="1492"/>
        <v/>
      </c>
      <c r="W782" s="208"/>
      <c r="X782" s="214" t="str">
        <f t="shared" si="1493"/>
        <v/>
      </c>
      <c r="Y782" s="208"/>
      <c r="Z782" s="214" t="str">
        <f t="shared" si="1494"/>
        <v/>
      </c>
      <c r="AA782" s="208"/>
      <c r="AB782" s="214" t="str">
        <f t="shared" si="1495"/>
        <v/>
      </c>
      <c r="AC782" s="208"/>
      <c r="AD782" s="214" t="str">
        <f t="shared" si="1496"/>
        <v/>
      </c>
      <c r="AE782" s="208"/>
      <c r="AF782" s="214" t="str">
        <f t="shared" si="1497"/>
        <v/>
      </c>
      <c r="AG782" s="208"/>
      <c r="AH782" s="214" t="str">
        <f t="shared" si="1498"/>
        <v/>
      </c>
      <c r="AI782" s="208"/>
      <c r="AJ782" s="214" t="str">
        <f t="shared" si="1499"/>
        <v/>
      </c>
      <c r="AK782" s="208"/>
      <c r="AL782" s="214" t="str">
        <f t="shared" si="1500"/>
        <v/>
      </c>
      <c r="AM782" s="208"/>
      <c r="AN782" s="214" t="str">
        <f t="shared" si="1501"/>
        <v/>
      </c>
      <c r="AO782" s="208"/>
      <c r="AP782" s="214" t="str">
        <f t="shared" si="1502"/>
        <v/>
      </c>
      <c r="AQ782" s="229"/>
      <c r="AR782" s="227">
        <f t="shared" si="1503"/>
        <v>0</v>
      </c>
      <c r="AS782" s="228"/>
      <c r="AT782" s="229"/>
      <c r="AU782" s="227">
        <f t="shared" si="1504"/>
        <v>0</v>
      </c>
      <c r="AV782" s="228"/>
      <c r="AW782" s="229"/>
      <c r="AX782" s="227">
        <f t="shared" si="1505"/>
        <v>0</v>
      </c>
      <c r="AY782" s="228"/>
      <c r="AZ782" s="229"/>
      <c r="BA782" s="227">
        <f t="shared" si="1506"/>
        <v>0</v>
      </c>
      <c r="BB782" s="228"/>
      <c r="BC782" s="229"/>
      <c r="BD782" s="227">
        <f t="shared" si="1507"/>
        <v>0</v>
      </c>
      <c r="BE782" s="228"/>
      <c r="BF782" s="229"/>
      <c r="BG782" s="227">
        <f t="shared" si="1508"/>
        <v>0</v>
      </c>
      <c r="BH782" s="228"/>
      <c r="BI782" s="229"/>
      <c r="BJ782" s="227">
        <f t="shared" si="1509"/>
        <v>0</v>
      </c>
      <c r="BK782" s="228"/>
      <c r="BL782" s="229"/>
      <c r="BM782" s="227">
        <f t="shared" si="1510"/>
        <v>0</v>
      </c>
      <c r="BN782" s="228"/>
      <c r="BO782" s="229"/>
      <c r="BP782" s="227">
        <f t="shared" si="1511"/>
        <v>0</v>
      </c>
      <c r="BQ782" s="228"/>
      <c r="BR782" s="249"/>
      <c r="BS782" s="629">
        <f>SUM(AQ781:AQ792,AT781:AT792,AW781:AW792,AZ781:AZ792,BC781:BC792,BR781:BR792)+SUM(AO781:AO792,AM781:AM792,AK781:AK792,AI781:AI792,AG781:AG792,AE781:AE792,AC781:AC792,AA781:AA792,Y781:Y792,W781:W792,U781:U792,S781:S792,Q779,Q781:Q792,O781:O792,M781:M792,K781:K792,I781:I792,G781:G792,Q779)</f>
        <v>152251</v>
      </c>
    </row>
    <row r="783" spans="1:71" x14ac:dyDescent="0.3">
      <c r="A783" s="615"/>
      <c r="B783" s="618"/>
      <c r="C783" s="621"/>
      <c r="D783" s="624"/>
      <c r="E783" s="627"/>
      <c r="F783" s="242" t="s">
        <v>54</v>
      </c>
      <c r="G783" s="208"/>
      <c r="H783" s="214" t="str">
        <f t="shared" si="1485"/>
        <v/>
      </c>
      <c r="I783" s="208"/>
      <c r="J783" s="214" t="str">
        <f t="shared" si="1486"/>
        <v/>
      </c>
      <c r="K783" s="208"/>
      <c r="L783" s="214" t="str">
        <f t="shared" si="1487"/>
        <v/>
      </c>
      <c r="M783" s="208"/>
      <c r="N783" s="214" t="str">
        <f t="shared" si="1488"/>
        <v/>
      </c>
      <c r="O783" s="208"/>
      <c r="P783" s="214" t="str">
        <f t="shared" si="1489"/>
        <v/>
      </c>
      <c r="Q783" s="208"/>
      <c r="R783" s="214" t="str">
        <f t="shared" si="1490"/>
        <v/>
      </c>
      <c r="S783" s="208"/>
      <c r="T783" s="214" t="str">
        <f t="shared" si="1491"/>
        <v/>
      </c>
      <c r="U783" s="208"/>
      <c r="V783" s="214" t="str">
        <f t="shared" si="1492"/>
        <v/>
      </c>
      <c r="W783" s="208"/>
      <c r="X783" s="214" t="str">
        <f t="shared" si="1493"/>
        <v/>
      </c>
      <c r="Y783" s="208"/>
      <c r="Z783" s="214" t="str">
        <f t="shared" si="1494"/>
        <v/>
      </c>
      <c r="AA783" s="208"/>
      <c r="AB783" s="214" t="str">
        <f t="shared" si="1495"/>
        <v/>
      </c>
      <c r="AC783" s="208"/>
      <c r="AD783" s="214" t="str">
        <f t="shared" si="1496"/>
        <v/>
      </c>
      <c r="AE783" s="208"/>
      <c r="AF783" s="214" t="str">
        <f t="shared" si="1497"/>
        <v/>
      </c>
      <c r="AG783" s="208"/>
      <c r="AH783" s="214" t="str">
        <f t="shared" si="1498"/>
        <v/>
      </c>
      <c r="AI783" s="208"/>
      <c r="AJ783" s="214" t="str">
        <f t="shared" si="1499"/>
        <v/>
      </c>
      <c r="AK783" s="208"/>
      <c r="AL783" s="214" t="str">
        <f t="shared" si="1500"/>
        <v/>
      </c>
      <c r="AM783" s="208"/>
      <c r="AN783" s="214" t="str">
        <f t="shared" si="1501"/>
        <v/>
      </c>
      <c r="AO783" s="208"/>
      <c r="AP783" s="214" t="str">
        <f t="shared" si="1502"/>
        <v/>
      </c>
      <c r="AQ783" s="229"/>
      <c r="AR783" s="227">
        <f t="shared" si="1503"/>
        <v>0</v>
      </c>
      <c r="AS783" s="228"/>
      <c r="AT783" s="229"/>
      <c r="AU783" s="227">
        <f t="shared" si="1504"/>
        <v>0</v>
      </c>
      <c r="AV783" s="228"/>
      <c r="AW783" s="229"/>
      <c r="AX783" s="227">
        <f t="shared" si="1505"/>
        <v>0</v>
      </c>
      <c r="AY783" s="228"/>
      <c r="AZ783" s="229">
        <v>152251</v>
      </c>
      <c r="BA783" s="227">
        <f t="shared" si="1506"/>
        <v>152251</v>
      </c>
      <c r="BB783" s="228"/>
      <c r="BC783" s="229"/>
      <c r="BD783" s="227">
        <f t="shared" si="1507"/>
        <v>0</v>
      </c>
      <c r="BE783" s="228"/>
      <c r="BF783" s="229"/>
      <c r="BG783" s="227">
        <f t="shared" si="1508"/>
        <v>0</v>
      </c>
      <c r="BH783" s="228"/>
      <c r="BI783" s="229"/>
      <c r="BJ783" s="227">
        <f t="shared" si="1509"/>
        <v>0</v>
      </c>
      <c r="BK783" s="228"/>
      <c r="BL783" s="229"/>
      <c r="BM783" s="227">
        <f t="shared" si="1510"/>
        <v>0</v>
      </c>
      <c r="BN783" s="228"/>
      <c r="BO783" s="229"/>
      <c r="BP783" s="227">
        <f t="shared" si="1511"/>
        <v>0</v>
      </c>
      <c r="BQ783" s="228"/>
      <c r="BR783" s="249"/>
      <c r="BS783" s="629"/>
    </row>
    <row r="784" spans="1:71" x14ac:dyDescent="0.3">
      <c r="A784" s="615"/>
      <c r="B784" s="618"/>
      <c r="C784" s="621"/>
      <c r="D784" s="624"/>
      <c r="E784" s="627"/>
      <c r="F784" s="242" t="s">
        <v>55</v>
      </c>
      <c r="G784" s="208"/>
      <c r="H784" s="217" t="str">
        <f t="shared" si="1485"/>
        <v/>
      </c>
      <c r="I784" s="208"/>
      <c r="J784" s="217" t="str">
        <f t="shared" si="1486"/>
        <v/>
      </c>
      <c r="K784" s="208"/>
      <c r="L784" s="217" t="str">
        <f t="shared" si="1487"/>
        <v/>
      </c>
      <c r="M784" s="208"/>
      <c r="N784" s="217" t="str">
        <f t="shared" si="1488"/>
        <v/>
      </c>
      <c r="O784" s="208"/>
      <c r="P784" s="217" t="str">
        <f t="shared" si="1489"/>
        <v/>
      </c>
      <c r="Q784" s="208"/>
      <c r="R784" s="217" t="str">
        <f t="shared" si="1490"/>
        <v/>
      </c>
      <c r="S784" s="208"/>
      <c r="T784" s="217" t="str">
        <f t="shared" si="1491"/>
        <v/>
      </c>
      <c r="U784" s="208"/>
      <c r="V784" s="217" t="str">
        <f t="shared" si="1492"/>
        <v/>
      </c>
      <c r="W784" s="208"/>
      <c r="X784" s="217" t="str">
        <f t="shared" si="1493"/>
        <v/>
      </c>
      <c r="Y784" s="208"/>
      <c r="Z784" s="217" t="str">
        <f t="shared" si="1494"/>
        <v/>
      </c>
      <c r="AA784" s="208"/>
      <c r="AB784" s="217" t="str">
        <f t="shared" si="1495"/>
        <v/>
      </c>
      <c r="AC784" s="208"/>
      <c r="AD784" s="217" t="str">
        <f t="shared" si="1496"/>
        <v/>
      </c>
      <c r="AE784" s="208"/>
      <c r="AF784" s="217" t="str">
        <f t="shared" si="1497"/>
        <v/>
      </c>
      <c r="AG784" s="208"/>
      <c r="AH784" s="217" t="str">
        <f t="shared" si="1498"/>
        <v/>
      </c>
      <c r="AI784" s="208"/>
      <c r="AJ784" s="217" t="str">
        <f t="shared" si="1499"/>
        <v/>
      </c>
      <c r="AK784" s="208"/>
      <c r="AL784" s="217" t="str">
        <f t="shared" si="1500"/>
        <v/>
      </c>
      <c r="AM784" s="208"/>
      <c r="AN784" s="217" t="str">
        <f t="shared" si="1501"/>
        <v/>
      </c>
      <c r="AO784" s="208"/>
      <c r="AP784" s="217" t="str">
        <f t="shared" si="1502"/>
        <v/>
      </c>
      <c r="AQ784" s="229"/>
      <c r="AR784" s="227">
        <f t="shared" si="1503"/>
        <v>0</v>
      </c>
      <c r="AS784" s="228"/>
      <c r="AT784" s="229"/>
      <c r="AU784" s="227">
        <f t="shared" si="1504"/>
        <v>0</v>
      </c>
      <c r="AV784" s="228"/>
      <c r="AW784" s="229"/>
      <c r="AX784" s="227">
        <f t="shared" si="1505"/>
        <v>0</v>
      </c>
      <c r="AY784" s="228"/>
      <c r="AZ784" s="229"/>
      <c r="BA784" s="227">
        <f t="shared" si="1506"/>
        <v>0</v>
      </c>
      <c r="BB784" s="228"/>
      <c r="BC784" s="229"/>
      <c r="BD784" s="227">
        <f t="shared" si="1507"/>
        <v>0</v>
      </c>
      <c r="BE784" s="228"/>
      <c r="BF784" s="229"/>
      <c r="BG784" s="227">
        <f t="shared" si="1508"/>
        <v>0</v>
      </c>
      <c r="BH784" s="228"/>
      <c r="BI784" s="229"/>
      <c r="BJ784" s="227">
        <f t="shared" si="1509"/>
        <v>0</v>
      </c>
      <c r="BK784" s="228"/>
      <c r="BL784" s="229"/>
      <c r="BM784" s="227">
        <f t="shared" si="1510"/>
        <v>0</v>
      </c>
      <c r="BN784" s="228"/>
      <c r="BO784" s="229"/>
      <c r="BP784" s="227">
        <f t="shared" si="1511"/>
        <v>0</v>
      </c>
      <c r="BQ784" s="228"/>
      <c r="BR784" s="249"/>
      <c r="BS784" s="218" t="s">
        <v>43</v>
      </c>
    </row>
    <row r="785" spans="1:71" x14ac:dyDescent="0.3">
      <c r="A785" s="615"/>
      <c r="B785" s="618"/>
      <c r="C785" s="621"/>
      <c r="D785" s="624"/>
      <c r="E785" s="627"/>
      <c r="F785" s="242" t="s">
        <v>56</v>
      </c>
      <c r="G785" s="208"/>
      <c r="H785" s="217" t="str">
        <f t="shared" si="1485"/>
        <v/>
      </c>
      <c r="I785" s="208"/>
      <c r="J785" s="217" t="str">
        <f t="shared" si="1486"/>
        <v/>
      </c>
      <c r="K785" s="208"/>
      <c r="L785" s="217" t="str">
        <f t="shared" si="1487"/>
        <v/>
      </c>
      <c r="M785" s="208"/>
      <c r="N785" s="217" t="str">
        <f t="shared" si="1488"/>
        <v/>
      </c>
      <c r="O785" s="208"/>
      <c r="P785" s="217" t="str">
        <f t="shared" si="1489"/>
        <v/>
      </c>
      <c r="Q785" s="208"/>
      <c r="R785" s="217" t="str">
        <f t="shared" si="1490"/>
        <v/>
      </c>
      <c r="S785" s="208"/>
      <c r="T785" s="217" t="str">
        <f t="shared" si="1491"/>
        <v/>
      </c>
      <c r="U785" s="208"/>
      <c r="V785" s="217" t="str">
        <f t="shared" si="1492"/>
        <v/>
      </c>
      <c r="W785" s="208"/>
      <c r="X785" s="217" t="str">
        <f t="shared" si="1493"/>
        <v/>
      </c>
      <c r="Y785" s="208"/>
      <c r="Z785" s="217" t="str">
        <f t="shared" si="1494"/>
        <v/>
      </c>
      <c r="AA785" s="208"/>
      <c r="AB785" s="217" t="str">
        <f t="shared" si="1495"/>
        <v/>
      </c>
      <c r="AC785" s="208"/>
      <c r="AD785" s="217" t="str">
        <f t="shared" si="1496"/>
        <v/>
      </c>
      <c r="AE785" s="208"/>
      <c r="AF785" s="217" t="str">
        <f t="shared" si="1497"/>
        <v/>
      </c>
      <c r="AG785" s="208"/>
      <c r="AH785" s="217" t="str">
        <f t="shared" si="1498"/>
        <v/>
      </c>
      <c r="AI785" s="208"/>
      <c r="AJ785" s="217" t="str">
        <f t="shared" si="1499"/>
        <v/>
      </c>
      <c r="AK785" s="208"/>
      <c r="AL785" s="217" t="str">
        <f t="shared" si="1500"/>
        <v/>
      </c>
      <c r="AM785" s="208"/>
      <c r="AN785" s="217" t="str">
        <f t="shared" si="1501"/>
        <v/>
      </c>
      <c r="AO785" s="208"/>
      <c r="AP785" s="217" t="str">
        <f t="shared" si="1502"/>
        <v/>
      </c>
      <c r="AQ785" s="229"/>
      <c r="AR785" s="227">
        <f t="shared" si="1503"/>
        <v>0</v>
      </c>
      <c r="AS785" s="228"/>
      <c r="AT785" s="229"/>
      <c r="AU785" s="227">
        <f t="shared" si="1504"/>
        <v>0</v>
      </c>
      <c r="AV785" s="228"/>
      <c r="AW785" s="229"/>
      <c r="AX785" s="227">
        <f t="shared" si="1505"/>
        <v>0</v>
      </c>
      <c r="AY785" s="228"/>
      <c r="AZ785" s="229"/>
      <c r="BA785" s="227">
        <f t="shared" si="1506"/>
        <v>0</v>
      </c>
      <c r="BB785" s="228"/>
      <c r="BC785" s="229"/>
      <c r="BD785" s="227">
        <f t="shared" si="1507"/>
        <v>0</v>
      </c>
      <c r="BE785" s="228"/>
      <c r="BF785" s="229"/>
      <c r="BG785" s="227">
        <f t="shared" si="1508"/>
        <v>0</v>
      </c>
      <c r="BH785" s="228"/>
      <c r="BI785" s="229"/>
      <c r="BJ785" s="227">
        <f t="shared" si="1509"/>
        <v>0</v>
      </c>
      <c r="BK785" s="228"/>
      <c r="BL785" s="229"/>
      <c r="BM785" s="227">
        <f t="shared" si="1510"/>
        <v>0</v>
      </c>
      <c r="BN785" s="228"/>
      <c r="BO785" s="229"/>
      <c r="BP785" s="227">
        <f t="shared" si="1511"/>
        <v>0</v>
      </c>
      <c r="BQ785" s="228"/>
      <c r="BR785" s="249"/>
      <c r="BS785" s="629">
        <f>SUM(AR781:AR792,AU781:AU792,AX781:AX792,BA781:BA792,BD781:BD792)</f>
        <v>152251</v>
      </c>
    </row>
    <row r="786" spans="1:71" x14ac:dyDescent="0.3">
      <c r="A786" s="615"/>
      <c r="B786" s="618"/>
      <c r="C786" s="621"/>
      <c r="D786" s="624"/>
      <c r="E786" s="627"/>
      <c r="F786" s="242" t="s">
        <v>57</v>
      </c>
      <c r="G786" s="208"/>
      <c r="H786" s="214" t="str">
        <f t="shared" si="1485"/>
        <v/>
      </c>
      <c r="I786" s="208"/>
      <c r="J786" s="214" t="str">
        <f t="shared" si="1486"/>
        <v/>
      </c>
      <c r="K786" s="208"/>
      <c r="L786" s="214" t="str">
        <f t="shared" si="1487"/>
        <v/>
      </c>
      <c r="M786" s="208"/>
      <c r="N786" s="214" t="str">
        <f t="shared" si="1488"/>
        <v/>
      </c>
      <c r="O786" s="208"/>
      <c r="P786" s="214" t="str">
        <f t="shared" si="1489"/>
        <v/>
      </c>
      <c r="Q786" s="208"/>
      <c r="R786" s="214" t="str">
        <f t="shared" si="1490"/>
        <v/>
      </c>
      <c r="S786" s="208"/>
      <c r="T786" s="214" t="str">
        <f t="shared" si="1491"/>
        <v/>
      </c>
      <c r="U786" s="208"/>
      <c r="V786" s="214" t="str">
        <f t="shared" si="1492"/>
        <v/>
      </c>
      <c r="W786" s="208"/>
      <c r="X786" s="214" t="str">
        <f t="shared" si="1493"/>
        <v/>
      </c>
      <c r="Y786" s="208"/>
      <c r="Z786" s="214" t="str">
        <f t="shared" si="1494"/>
        <v/>
      </c>
      <c r="AA786" s="208"/>
      <c r="AB786" s="214" t="str">
        <f t="shared" si="1495"/>
        <v/>
      </c>
      <c r="AC786" s="208"/>
      <c r="AD786" s="214" t="str">
        <f t="shared" si="1496"/>
        <v/>
      </c>
      <c r="AE786" s="208"/>
      <c r="AF786" s="214" t="str">
        <f t="shared" si="1497"/>
        <v/>
      </c>
      <c r="AG786" s="208"/>
      <c r="AH786" s="214" t="str">
        <f t="shared" si="1498"/>
        <v/>
      </c>
      <c r="AI786" s="208"/>
      <c r="AJ786" s="214" t="str">
        <f t="shared" si="1499"/>
        <v/>
      </c>
      <c r="AK786" s="208"/>
      <c r="AL786" s="214" t="str">
        <f t="shared" si="1500"/>
        <v/>
      </c>
      <c r="AM786" s="208"/>
      <c r="AN786" s="214" t="str">
        <f t="shared" si="1501"/>
        <v/>
      </c>
      <c r="AO786" s="208"/>
      <c r="AP786" s="214" t="str">
        <f t="shared" si="1502"/>
        <v/>
      </c>
      <c r="AQ786" s="229"/>
      <c r="AR786" s="227">
        <f t="shared" si="1503"/>
        <v>0</v>
      </c>
      <c r="AS786" s="228"/>
      <c r="AT786" s="229"/>
      <c r="AU786" s="227">
        <f t="shared" si="1504"/>
        <v>0</v>
      </c>
      <c r="AV786" s="228"/>
      <c r="AW786" s="229"/>
      <c r="AX786" s="227">
        <f t="shared" si="1505"/>
        <v>0</v>
      </c>
      <c r="AY786" s="228"/>
      <c r="AZ786" s="229"/>
      <c r="BA786" s="227">
        <f t="shared" si="1506"/>
        <v>0</v>
      </c>
      <c r="BB786" s="228"/>
      <c r="BC786" s="229"/>
      <c r="BD786" s="227">
        <f t="shared" si="1507"/>
        <v>0</v>
      </c>
      <c r="BE786" s="228"/>
      <c r="BF786" s="229"/>
      <c r="BG786" s="227">
        <f t="shared" si="1508"/>
        <v>0</v>
      </c>
      <c r="BH786" s="228"/>
      <c r="BI786" s="229"/>
      <c r="BJ786" s="227">
        <f t="shared" si="1509"/>
        <v>0</v>
      </c>
      <c r="BK786" s="228"/>
      <c r="BL786" s="229"/>
      <c r="BM786" s="227">
        <f t="shared" si="1510"/>
        <v>0</v>
      </c>
      <c r="BN786" s="228"/>
      <c r="BO786" s="229">
        <v>2000000</v>
      </c>
      <c r="BP786" s="227">
        <f t="shared" si="1511"/>
        <v>2000000</v>
      </c>
      <c r="BQ786" s="228"/>
      <c r="BR786" s="249"/>
      <c r="BS786" s="630"/>
    </row>
    <row r="787" spans="1:71" x14ac:dyDescent="0.3">
      <c r="A787" s="615"/>
      <c r="B787" s="618"/>
      <c r="C787" s="621"/>
      <c r="D787" s="624"/>
      <c r="E787" s="627"/>
      <c r="F787" s="242" t="s">
        <v>58</v>
      </c>
      <c r="G787" s="208"/>
      <c r="H787" s="214" t="str">
        <f t="shared" si="1485"/>
        <v/>
      </c>
      <c r="I787" s="208"/>
      <c r="J787" s="214" t="str">
        <f t="shared" si="1486"/>
        <v/>
      </c>
      <c r="K787" s="208"/>
      <c r="L787" s="214" t="str">
        <f t="shared" si="1487"/>
        <v/>
      </c>
      <c r="M787" s="208"/>
      <c r="N787" s="214" t="str">
        <f t="shared" si="1488"/>
        <v/>
      </c>
      <c r="O787" s="208"/>
      <c r="P787" s="214" t="str">
        <f t="shared" si="1489"/>
        <v/>
      </c>
      <c r="Q787" s="208"/>
      <c r="R787" s="214" t="str">
        <f t="shared" si="1490"/>
        <v/>
      </c>
      <c r="S787" s="208"/>
      <c r="T787" s="214" t="str">
        <f t="shared" si="1491"/>
        <v/>
      </c>
      <c r="U787" s="208"/>
      <c r="V787" s="214" t="str">
        <f t="shared" si="1492"/>
        <v/>
      </c>
      <c r="W787" s="208"/>
      <c r="X787" s="214" t="str">
        <f t="shared" si="1493"/>
        <v/>
      </c>
      <c r="Y787" s="208"/>
      <c r="Z787" s="214" t="str">
        <f t="shared" si="1494"/>
        <v/>
      </c>
      <c r="AA787" s="208"/>
      <c r="AB787" s="214" t="str">
        <f t="shared" si="1495"/>
        <v/>
      </c>
      <c r="AC787" s="208"/>
      <c r="AD787" s="214" t="str">
        <f t="shared" si="1496"/>
        <v/>
      </c>
      <c r="AE787" s="208"/>
      <c r="AF787" s="214" t="str">
        <f t="shared" si="1497"/>
        <v/>
      </c>
      <c r="AG787" s="208"/>
      <c r="AH787" s="214" t="str">
        <f t="shared" si="1498"/>
        <v/>
      </c>
      <c r="AI787" s="208"/>
      <c r="AJ787" s="214" t="str">
        <f t="shared" si="1499"/>
        <v/>
      </c>
      <c r="AK787" s="208"/>
      <c r="AL787" s="214" t="str">
        <f t="shared" si="1500"/>
        <v/>
      </c>
      <c r="AM787" s="208"/>
      <c r="AN787" s="214" t="str">
        <f t="shared" si="1501"/>
        <v/>
      </c>
      <c r="AO787" s="208"/>
      <c r="AP787" s="214" t="str">
        <f t="shared" si="1502"/>
        <v/>
      </c>
      <c r="AQ787" s="229"/>
      <c r="AR787" s="227">
        <f t="shared" si="1503"/>
        <v>0</v>
      </c>
      <c r="AS787" s="228"/>
      <c r="AT787" s="229"/>
      <c r="AU787" s="227">
        <f t="shared" si="1504"/>
        <v>0</v>
      </c>
      <c r="AV787" s="228"/>
      <c r="AW787" s="229"/>
      <c r="AX787" s="227">
        <f t="shared" si="1505"/>
        <v>0</v>
      </c>
      <c r="AY787" s="228"/>
      <c r="AZ787" s="229"/>
      <c r="BA787" s="227">
        <f t="shared" si="1506"/>
        <v>0</v>
      </c>
      <c r="BB787" s="228"/>
      <c r="BC787" s="229"/>
      <c r="BD787" s="227">
        <f t="shared" si="1507"/>
        <v>0</v>
      </c>
      <c r="BE787" s="228"/>
      <c r="BF787" s="229"/>
      <c r="BG787" s="227">
        <f t="shared" si="1508"/>
        <v>0</v>
      </c>
      <c r="BH787" s="228"/>
      <c r="BI787" s="229"/>
      <c r="BJ787" s="227">
        <f t="shared" si="1509"/>
        <v>0</v>
      </c>
      <c r="BK787" s="228"/>
      <c r="BL787" s="229"/>
      <c r="BM787" s="227">
        <f t="shared" si="1510"/>
        <v>0</v>
      </c>
      <c r="BN787" s="228"/>
      <c r="BO787" s="229"/>
      <c r="BP787" s="227">
        <f t="shared" si="1511"/>
        <v>0</v>
      </c>
      <c r="BQ787" s="228"/>
      <c r="BR787" s="249"/>
      <c r="BS787" s="218" t="s">
        <v>44</v>
      </c>
    </row>
    <row r="788" spans="1:71" x14ac:dyDescent="0.3">
      <c r="A788" s="615"/>
      <c r="B788" s="618"/>
      <c r="C788" s="621"/>
      <c r="D788" s="624"/>
      <c r="E788" s="627"/>
      <c r="F788" s="242" t="s">
        <v>59</v>
      </c>
      <c r="G788" s="208"/>
      <c r="H788" s="214" t="str">
        <f t="shared" si="1485"/>
        <v/>
      </c>
      <c r="I788" s="208"/>
      <c r="J788" s="214" t="str">
        <f t="shared" si="1486"/>
        <v/>
      </c>
      <c r="K788" s="208"/>
      <c r="L788" s="214" t="str">
        <f t="shared" si="1487"/>
        <v/>
      </c>
      <c r="M788" s="208"/>
      <c r="N788" s="214" t="str">
        <f t="shared" si="1488"/>
        <v/>
      </c>
      <c r="O788" s="208"/>
      <c r="P788" s="214" t="str">
        <f t="shared" si="1489"/>
        <v/>
      </c>
      <c r="Q788" s="208"/>
      <c r="R788" s="214" t="str">
        <f t="shared" si="1490"/>
        <v/>
      </c>
      <c r="S788" s="208"/>
      <c r="T788" s="214" t="str">
        <f t="shared" si="1491"/>
        <v/>
      </c>
      <c r="U788" s="208"/>
      <c r="V788" s="214" t="str">
        <f t="shared" si="1492"/>
        <v/>
      </c>
      <c r="W788" s="208"/>
      <c r="X788" s="214" t="str">
        <f t="shared" si="1493"/>
        <v/>
      </c>
      <c r="Y788" s="208"/>
      <c r="Z788" s="214" t="str">
        <f t="shared" si="1494"/>
        <v/>
      </c>
      <c r="AA788" s="208"/>
      <c r="AB788" s="214" t="str">
        <f t="shared" si="1495"/>
        <v/>
      </c>
      <c r="AC788" s="208"/>
      <c r="AD788" s="214" t="str">
        <f t="shared" si="1496"/>
        <v/>
      </c>
      <c r="AE788" s="208"/>
      <c r="AF788" s="214" t="str">
        <f t="shared" si="1497"/>
        <v/>
      </c>
      <c r="AG788" s="208"/>
      <c r="AH788" s="214" t="str">
        <f t="shared" si="1498"/>
        <v/>
      </c>
      <c r="AI788" s="208"/>
      <c r="AJ788" s="214" t="str">
        <f t="shared" si="1499"/>
        <v/>
      </c>
      <c r="AK788" s="208"/>
      <c r="AL788" s="214" t="str">
        <f t="shared" si="1500"/>
        <v/>
      </c>
      <c r="AM788" s="208"/>
      <c r="AN788" s="214" t="str">
        <f t="shared" si="1501"/>
        <v/>
      </c>
      <c r="AO788" s="208"/>
      <c r="AP788" s="214" t="str">
        <f t="shared" si="1502"/>
        <v/>
      </c>
      <c r="AQ788" s="229"/>
      <c r="AR788" s="227">
        <f t="shared" si="1503"/>
        <v>0</v>
      </c>
      <c r="AS788" s="228"/>
      <c r="AT788" s="229"/>
      <c r="AU788" s="227">
        <f t="shared" si="1504"/>
        <v>0</v>
      </c>
      <c r="AV788" s="228"/>
      <c r="AW788" s="229"/>
      <c r="AX788" s="227">
        <f t="shared" si="1505"/>
        <v>0</v>
      </c>
      <c r="AY788" s="228"/>
      <c r="AZ788" s="229"/>
      <c r="BA788" s="227">
        <f t="shared" si="1506"/>
        <v>0</v>
      </c>
      <c r="BB788" s="228"/>
      <c r="BC788" s="229"/>
      <c r="BD788" s="227">
        <f t="shared" si="1507"/>
        <v>0</v>
      </c>
      <c r="BE788" s="228"/>
      <c r="BF788" s="229"/>
      <c r="BG788" s="227">
        <f t="shared" si="1508"/>
        <v>0</v>
      </c>
      <c r="BH788" s="228"/>
      <c r="BI788" s="229"/>
      <c r="BJ788" s="227">
        <f t="shared" si="1509"/>
        <v>0</v>
      </c>
      <c r="BK788" s="228"/>
      <c r="BL788" s="229"/>
      <c r="BM788" s="227">
        <f t="shared" si="1510"/>
        <v>0</v>
      </c>
      <c r="BN788" s="228"/>
      <c r="BO788" s="229"/>
      <c r="BP788" s="227">
        <f t="shared" si="1511"/>
        <v>0</v>
      </c>
      <c r="BQ788" s="228"/>
      <c r="BR788" s="249"/>
      <c r="BS788" s="629">
        <f>SUM(AS781:AS792,AV781:AV792,AY781:AY792,BB781:BB792,BE781:BE792)+SUM(AP781:AP792,AN781:AN792,AL781:AL792,AJ781:AJ792,AH781:AH792,AF781:AF792,AD781:AD792,AB781:AB792,Z781:Z792,X781:X792,V781:V792,T781:T792,R781:R792,P781:P792,N781:N792,L781:L792,J781:J792,H781:H792)</f>
        <v>0</v>
      </c>
    </row>
    <row r="789" spans="1:71" x14ac:dyDescent="0.3">
      <c r="A789" s="615"/>
      <c r="B789" s="618"/>
      <c r="C789" s="621"/>
      <c r="D789" s="624"/>
      <c r="E789" s="627"/>
      <c r="F789" s="242" t="s">
        <v>60</v>
      </c>
      <c r="G789" s="208"/>
      <c r="H789" s="214" t="str">
        <f t="shared" si="1485"/>
        <v/>
      </c>
      <c r="I789" s="208"/>
      <c r="J789" s="214" t="str">
        <f t="shared" si="1486"/>
        <v/>
      </c>
      <c r="K789" s="208"/>
      <c r="L789" s="214" t="str">
        <f t="shared" si="1487"/>
        <v/>
      </c>
      <c r="M789" s="208"/>
      <c r="N789" s="214" t="str">
        <f t="shared" si="1488"/>
        <v/>
      </c>
      <c r="O789" s="208"/>
      <c r="P789" s="214" t="str">
        <f t="shared" si="1489"/>
        <v/>
      </c>
      <c r="Q789" s="208"/>
      <c r="R789" s="214" t="str">
        <f t="shared" si="1490"/>
        <v/>
      </c>
      <c r="S789" s="208"/>
      <c r="T789" s="214" t="str">
        <f t="shared" si="1491"/>
        <v/>
      </c>
      <c r="U789" s="208"/>
      <c r="V789" s="214" t="str">
        <f t="shared" si="1492"/>
        <v/>
      </c>
      <c r="W789" s="208"/>
      <c r="X789" s="214" t="str">
        <f t="shared" si="1493"/>
        <v/>
      </c>
      <c r="Y789" s="208"/>
      <c r="Z789" s="214" t="str">
        <f t="shared" si="1494"/>
        <v/>
      </c>
      <c r="AA789" s="208"/>
      <c r="AB789" s="214" t="str">
        <f t="shared" si="1495"/>
        <v/>
      </c>
      <c r="AC789" s="208"/>
      <c r="AD789" s="214" t="str">
        <f t="shared" si="1496"/>
        <v/>
      </c>
      <c r="AE789" s="208"/>
      <c r="AF789" s="214" t="str">
        <f t="shared" si="1497"/>
        <v/>
      </c>
      <c r="AG789" s="208"/>
      <c r="AH789" s="214" t="str">
        <f t="shared" si="1498"/>
        <v/>
      </c>
      <c r="AI789" s="208"/>
      <c r="AJ789" s="214" t="str">
        <f t="shared" si="1499"/>
        <v/>
      </c>
      <c r="AK789" s="208"/>
      <c r="AL789" s="214" t="str">
        <f t="shared" si="1500"/>
        <v/>
      </c>
      <c r="AM789" s="208"/>
      <c r="AN789" s="214" t="str">
        <f t="shared" si="1501"/>
        <v/>
      </c>
      <c r="AO789" s="208"/>
      <c r="AP789" s="214" t="str">
        <f t="shared" si="1502"/>
        <v/>
      </c>
      <c r="AQ789" s="229"/>
      <c r="AR789" s="227">
        <f t="shared" si="1503"/>
        <v>0</v>
      </c>
      <c r="AS789" s="228"/>
      <c r="AT789" s="229"/>
      <c r="AU789" s="227">
        <f t="shared" si="1504"/>
        <v>0</v>
      </c>
      <c r="AV789" s="228"/>
      <c r="AW789" s="229"/>
      <c r="AX789" s="227">
        <f t="shared" si="1505"/>
        <v>0</v>
      </c>
      <c r="AY789" s="228"/>
      <c r="AZ789" s="229"/>
      <c r="BA789" s="227">
        <f t="shared" si="1506"/>
        <v>0</v>
      </c>
      <c r="BB789" s="228"/>
      <c r="BC789" s="229"/>
      <c r="BD789" s="227">
        <f t="shared" si="1507"/>
        <v>0</v>
      </c>
      <c r="BE789" s="228"/>
      <c r="BF789" s="229"/>
      <c r="BG789" s="227">
        <f t="shared" si="1508"/>
        <v>0</v>
      </c>
      <c r="BH789" s="228"/>
      <c r="BI789" s="229"/>
      <c r="BJ789" s="227">
        <f t="shared" si="1509"/>
        <v>0</v>
      </c>
      <c r="BK789" s="228"/>
      <c r="BL789" s="229"/>
      <c r="BM789" s="227">
        <f t="shared" si="1510"/>
        <v>0</v>
      </c>
      <c r="BN789" s="228"/>
      <c r="BO789" s="229"/>
      <c r="BP789" s="227">
        <f t="shared" si="1511"/>
        <v>0</v>
      </c>
      <c r="BQ789" s="228"/>
      <c r="BR789" s="249"/>
      <c r="BS789" s="629"/>
    </row>
    <row r="790" spans="1:71" x14ac:dyDescent="0.3">
      <c r="A790" s="615"/>
      <c r="B790" s="618"/>
      <c r="C790" s="621"/>
      <c r="D790" s="624"/>
      <c r="E790" s="627"/>
      <c r="F790" s="242" t="s">
        <v>61</v>
      </c>
      <c r="G790" s="208"/>
      <c r="H790" s="217" t="str">
        <f t="shared" si="1485"/>
        <v/>
      </c>
      <c r="I790" s="208"/>
      <c r="J790" s="217" t="str">
        <f t="shared" si="1486"/>
        <v/>
      </c>
      <c r="K790" s="208"/>
      <c r="L790" s="217" t="str">
        <f t="shared" si="1487"/>
        <v/>
      </c>
      <c r="M790" s="208"/>
      <c r="N790" s="217" t="str">
        <f t="shared" si="1488"/>
        <v/>
      </c>
      <c r="O790" s="208"/>
      <c r="P790" s="217" t="str">
        <f t="shared" si="1489"/>
        <v/>
      </c>
      <c r="Q790" s="208"/>
      <c r="R790" s="217" t="str">
        <f t="shared" si="1490"/>
        <v/>
      </c>
      <c r="S790" s="208"/>
      <c r="T790" s="217" t="str">
        <f t="shared" si="1491"/>
        <v/>
      </c>
      <c r="U790" s="208"/>
      <c r="V790" s="217" t="str">
        <f t="shared" si="1492"/>
        <v/>
      </c>
      <c r="W790" s="208"/>
      <c r="X790" s="217" t="str">
        <f t="shared" si="1493"/>
        <v/>
      </c>
      <c r="Y790" s="208"/>
      <c r="Z790" s="217" t="str">
        <f t="shared" si="1494"/>
        <v/>
      </c>
      <c r="AA790" s="208"/>
      <c r="AB790" s="217" t="str">
        <f t="shared" si="1495"/>
        <v/>
      </c>
      <c r="AC790" s="208"/>
      <c r="AD790" s="217" t="str">
        <f t="shared" si="1496"/>
        <v/>
      </c>
      <c r="AE790" s="208"/>
      <c r="AF790" s="217" t="str">
        <f t="shared" si="1497"/>
        <v/>
      </c>
      <c r="AG790" s="208"/>
      <c r="AH790" s="217" t="str">
        <f t="shared" si="1498"/>
        <v/>
      </c>
      <c r="AI790" s="208"/>
      <c r="AJ790" s="217" t="str">
        <f t="shared" si="1499"/>
        <v/>
      </c>
      <c r="AK790" s="208"/>
      <c r="AL790" s="217" t="str">
        <f t="shared" si="1500"/>
        <v/>
      </c>
      <c r="AM790" s="208"/>
      <c r="AN790" s="217" t="str">
        <f t="shared" si="1501"/>
        <v/>
      </c>
      <c r="AO790" s="208"/>
      <c r="AP790" s="217" t="str">
        <f t="shared" si="1502"/>
        <v/>
      </c>
      <c r="AQ790" s="229"/>
      <c r="AR790" s="227">
        <f t="shared" si="1503"/>
        <v>0</v>
      </c>
      <c r="AS790" s="228"/>
      <c r="AT790" s="229"/>
      <c r="AU790" s="227">
        <f t="shared" si="1504"/>
        <v>0</v>
      </c>
      <c r="AV790" s="228"/>
      <c r="AW790" s="229"/>
      <c r="AX790" s="227">
        <f t="shared" si="1505"/>
        <v>0</v>
      </c>
      <c r="AY790" s="228"/>
      <c r="AZ790" s="229"/>
      <c r="BA790" s="227">
        <f t="shared" si="1506"/>
        <v>0</v>
      </c>
      <c r="BB790" s="228"/>
      <c r="BC790" s="229"/>
      <c r="BD790" s="227">
        <f t="shared" si="1507"/>
        <v>0</v>
      </c>
      <c r="BE790" s="228"/>
      <c r="BF790" s="229"/>
      <c r="BG790" s="227">
        <f t="shared" si="1508"/>
        <v>0</v>
      </c>
      <c r="BH790" s="228"/>
      <c r="BI790" s="229"/>
      <c r="BJ790" s="227">
        <f t="shared" si="1509"/>
        <v>0</v>
      </c>
      <c r="BK790" s="228"/>
      <c r="BL790" s="229"/>
      <c r="BM790" s="227">
        <f t="shared" si="1510"/>
        <v>0</v>
      </c>
      <c r="BN790" s="228"/>
      <c r="BO790" s="229"/>
      <c r="BP790" s="227">
        <f t="shared" si="1511"/>
        <v>0</v>
      </c>
      <c r="BQ790" s="228"/>
      <c r="BR790" s="249"/>
      <c r="BS790" s="218" t="s">
        <v>62</v>
      </c>
    </row>
    <row r="791" spans="1:71" x14ac:dyDescent="0.3">
      <c r="A791" s="615"/>
      <c r="B791" s="618"/>
      <c r="C791" s="621"/>
      <c r="D791" s="624"/>
      <c r="E791" s="627"/>
      <c r="F791" s="242" t="s">
        <v>63</v>
      </c>
      <c r="G791" s="208"/>
      <c r="H791" s="214" t="str">
        <f t="shared" si="1485"/>
        <v/>
      </c>
      <c r="I791" s="208"/>
      <c r="J791" s="214" t="str">
        <f t="shared" si="1486"/>
        <v/>
      </c>
      <c r="K791" s="208"/>
      <c r="L791" s="214" t="str">
        <f t="shared" si="1487"/>
        <v/>
      </c>
      <c r="M791" s="208"/>
      <c r="N791" s="214" t="str">
        <f t="shared" si="1488"/>
        <v/>
      </c>
      <c r="O791" s="208"/>
      <c r="P791" s="214" t="str">
        <f t="shared" si="1489"/>
        <v/>
      </c>
      <c r="Q791" s="208"/>
      <c r="R791" s="214" t="str">
        <f t="shared" si="1490"/>
        <v/>
      </c>
      <c r="S791" s="208"/>
      <c r="T791" s="214" t="str">
        <f t="shared" si="1491"/>
        <v/>
      </c>
      <c r="U791" s="208"/>
      <c r="V791" s="214" t="str">
        <f t="shared" si="1492"/>
        <v/>
      </c>
      <c r="W791" s="208"/>
      <c r="X791" s="214" t="str">
        <f t="shared" si="1493"/>
        <v/>
      </c>
      <c r="Y791" s="208"/>
      <c r="Z791" s="214" t="str">
        <f t="shared" si="1494"/>
        <v/>
      </c>
      <c r="AA791" s="208"/>
      <c r="AB791" s="214" t="str">
        <f t="shared" si="1495"/>
        <v/>
      </c>
      <c r="AC791" s="208"/>
      <c r="AD791" s="214" t="str">
        <f t="shared" si="1496"/>
        <v/>
      </c>
      <c r="AE791" s="208"/>
      <c r="AF791" s="214" t="str">
        <f t="shared" si="1497"/>
        <v/>
      </c>
      <c r="AG791" s="208"/>
      <c r="AH791" s="214" t="str">
        <f t="shared" si="1498"/>
        <v/>
      </c>
      <c r="AI791" s="208"/>
      <c r="AJ791" s="214" t="str">
        <f t="shared" si="1499"/>
        <v/>
      </c>
      <c r="AK791" s="208"/>
      <c r="AL791" s="214" t="str">
        <f t="shared" si="1500"/>
        <v/>
      </c>
      <c r="AM791" s="208"/>
      <c r="AN791" s="214" t="str">
        <f t="shared" si="1501"/>
        <v/>
      </c>
      <c r="AO791" s="208"/>
      <c r="AP791" s="214" t="str">
        <f t="shared" si="1502"/>
        <v/>
      </c>
      <c r="AQ791" s="229"/>
      <c r="AR791" s="227">
        <f t="shared" si="1503"/>
        <v>0</v>
      </c>
      <c r="AS791" s="228"/>
      <c r="AT791" s="229"/>
      <c r="AU791" s="227">
        <f t="shared" si="1504"/>
        <v>0</v>
      </c>
      <c r="AV791" s="228"/>
      <c r="AW791" s="229"/>
      <c r="AX791" s="227">
        <f t="shared" si="1505"/>
        <v>0</v>
      </c>
      <c r="AY791" s="228"/>
      <c r="AZ791" s="229"/>
      <c r="BA791" s="227">
        <f t="shared" si="1506"/>
        <v>0</v>
      </c>
      <c r="BB791" s="228"/>
      <c r="BC791" s="229"/>
      <c r="BD791" s="227">
        <f t="shared" si="1507"/>
        <v>0</v>
      </c>
      <c r="BE791" s="228"/>
      <c r="BF791" s="229"/>
      <c r="BG791" s="227">
        <f t="shared" si="1508"/>
        <v>0</v>
      </c>
      <c r="BH791" s="228"/>
      <c r="BI791" s="229"/>
      <c r="BJ791" s="227">
        <f t="shared" si="1509"/>
        <v>0</v>
      </c>
      <c r="BK791" s="228"/>
      <c r="BL791" s="229"/>
      <c r="BM791" s="227">
        <f t="shared" si="1510"/>
        <v>0</v>
      </c>
      <c r="BN791" s="228"/>
      <c r="BO791" s="229"/>
      <c r="BP791" s="227">
        <f t="shared" si="1511"/>
        <v>0</v>
      </c>
      <c r="BQ791" s="228"/>
      <c r="BR791" s="249"/>
      <c r="BS791" s="653">
        <f>BS788/BS782</f>
        <v>0</v>
      </c>
    </row>
    <row r="792" spans="1:71" ht="15" thickBot="1" x14ac:dyDescent="0.35">
      <c r="A792" s="616"/>
      <c r="B792" s="619"/>
      <c r="C792" s="622"/>
      <c r="D792" s="625"/>
      <c r="E792" s="628"/>
      <c r="F792" s="243" t="s">
        <v>64</v>
      </c>
      <c r="G792" s="220"/>
      <c r="H792" s="221" t="str">
        <f t="shared" si="1485"/>
        <v/>
      </c>
      <c r="I792" s="220"/>
      <c r="J792" s="221" t="str">
        <f t="shared" si="1486"/>
        <v/>
      </c>
      <c r="K792" s="220"/>
      <c r="L792" s="221" t="str">
        <f t="shared" si="1487"/>
        <v/>
      </c>
      <c r="M792" s="220"/>
      <c r="N792" s="221" t="str">
        <f t="shared" si="1488"/>
        <v/>
      </c>
      <c r="O792" s="220"/>
      <c r="P792" s="221" t="str">
        <f t="shared" si="1489"/>
        <v/>
      </c>
      <c r="Q792" s="220"/>
      <c r="R792" s="221" t="str">
        <f t="shared" si="1490"/>
        <v/>
      </c>
      <c r="S792" s="220"/>
      <c r="T792" s="221" t="str">
        <f t="shared" si="1491"/>
        <v/>
      </c>
      <c r="U792" s="220"/>
      <c r="V792" s="221" t="str">
        <f t="shared" si="1492"/>
        <v/>
      </c>
      <c r="W792" s="220"/>
      <c r="X792" s="221" t="str">
        <f t="shared" si="1493"/>
        <v/>
      </c>
      <c r="Y792" s="220"/>
      <c r="Z792" s="221" t="str">
        <f t="shared" si="1494"/>
        <v/>
      </c>
      <c r="AA792" s="220"/>
      <c r="AB792" s="221" t="str">
        <f t="shared" si="1495"/>
        <v/>
      </c>
      <c r="AC792" s="220"/>
      <c r="AD792" s="221" t="str">
        <f t="shared" si="1496"/>
        <v/>
      </c>
      <c r="AE792" s="220"/>
      <c r="AF792" s="221" t="str">
        <f t="shared" si="1497"/>
        <v/>
      </c>
      <c r="AG792" s="220"/>
      <c r="AH792" s="221" t="str">
        <f t="shared" si="1498"/>
        <v/>
      </c>
      <c r="AI792" s="220"/>
      <c r="AJ792" s="221" t="str">
        <f t="shared" si="1499"/>
        <v/>
      </c>
      <c r="AK792" s="220"/>
      <c r="AL792" s="221" t="str">
        <f t="shared" si="1500"/>
        <v/>
      </c>
      <c r="AM792" s="220"/>
      <c r="AN792" s="221" t="str">
        <f t="shared" si="1501"/>
        <v/>
      </c>
      <c r="AO792" s="220"/>
      <c r="AP792" s="221" t="str">
        <f t="shared" si="1502"/>
        <v/>
      </c>
      <c r="AQ792" s="231"/>
      <c r="AR792" s="232">
        <f t="shared" si="1503"/>
        <v>0</v>
      </c>
      <c r="AS792" s="233"/>
      <c r="AT792" s="231"/>
      <c r="AU792" s="232">
        <f t="shared" si="1504"/>
        <v>0</v>
      </c>
      <c r="AV792" s="233"/>
      <c r="AW792" s="231"/>
      <c r="AX792" s="232">
        <f t="shared" si="1505"/>
        <v>0</v>
      </c>
      <c r="AY792" s="233"/>
      <c r="AZ792" s="231"/>
      <c r="BA792" s="232">
        <f t="shared" si="1506"/>
        <v>0</v>
      </c>
      <c r="BB792" s="233"/>
      <c r="BC792" s="231"/>
      <c r="BD792" s="232">
        <f t="shared" si="1507"/>
        <v>0</v>
      </c>
      <c r="BE792" s="233"/>
      <c r="BF792" s="231"/>
      <c r="BG792" s="232">
        <f t="shared" si="1508"/>
        <v>0</v>
      </c>
      <c r="BH792" s="233"/>
      <c r="BI792" s="231"/>
      <c r="BJ792" s="232">
        <f t="shared" si="1509"/>
        <v>0</v>
      </c>
      <c r="BK792" s="233"/>
      <c r="BL792" s="231"/>
      <c r="BM792" s="232">
        <f t="shared" si="1510"/>
        <v>0</v>
      </c>
      <c r="BN792" s="233"/>
      <c r="BO792" s="231"/>
      <c r="BP792" s="232">
        <f t="shared" si="1511"/>
        <v>0</v>
      </c>
      <c r="BQ792" s="233"/>
      <c r="BR792" s="250"/>
      <c r="BS792" s="654"/>
    </row>
    <row r="793" spans="1:71" ht="15" customHeight="1" x14ac:dyDescent="0.3">
      <c r="A793" s="643" t="s">
        <v>27</v>
      </c>
      <c r="B793" s="645" t="s">
        <v>28</v>
      </c>
      <c r="C793" s="645" t="s">
        <v>154</v>
      </c>
      <c r="D793" s="645" t="s">
        <v>30</v>
      </c>
      <c r="E793" s="635" t="s">
        <v>31</v>
      </c>
      <c r="F793" s="652" t="s">
        <v>32</v>
      </c>
      <c r="G793" s="639" t="s">
        <v>33</v>
      </c>
      <c r="H793" s="641" t="s">
        <v>34</v>
      </c>
      <c r="I793" s="639" t="s">
        <v>33</v>
      </c>
      <c r="J793" s="641" t="s">
        <v>34</v>
      </c>
      <c r="K793" s="639" t="s">
        <v>33</v>
      </c>
      <c r="L793" s="641" t="s">
        <v>34</v>
      </c>
      <c r="M793" s="639" t="s">
        <v>33</v>
      </c>
      <c r="N793" s="641" t="s">
        <v>34</v>
      </c>
      <c r="O793" s="639" t="s">
        <v>33</v>
      </c>
      <c r="P793" s="641" t="s">
        <v>34</v>
      </c>
      <c r="Q793" s="639" t="s">
        <v>33</v>
      </c>
      <c r="R793" s="641" t="s">
        <v>34</v>
      </c>
      <c r="S793" s="639" t="s">
        <v>33</v>
      </c>
      <c r="T793" s="641" t="s">
        <v>34</v>
      </c>
      <c r="U793" s="639" t="s">
        <v>33</v>
      </c>
      <c r="V793" s="641" t="s">
        <v>34</v>
      </c>
      <c r="W793" s="639" t="s">
        <v>33</v>
      </c>
      <c r="X793" s="641" t="s">
        <v>34</v>
      </c>
      <c r="Y793" s="639" t="s">
        <v>33</v>
      </c>
      <c r="Z793" s="641" t="s">
        <v>34</v>
      </c>
      <c r="AA793" s="639" t="s">
        <v>33</v>
      </c>
      <c r="AB793" s="641" t="s">
        <v>34</v>
      </c>
      <c r="AC793" s="639" t="s">
        <v>33</v>
      </c>
      <c r="AD793" s="641" t="s">
        <v>34</v>
      </c>
      <c r="AE793" s="639" t="s">
        <v>33</v>
      </c>
      <c r="AF793" s="641" t="s">
        <v>34</v>
      </c>
      <c r="AG793" s="639" t="s">
        <v>33</v>
      </c>
      <c r="AH793" s="641" t="s">
        <v>34</v>
      </c>
      <c r="AI793" s="639" t="s">
        <v>33</v>
      </c>
      <c r="AJ793" s="641" t="s">
        <v>34</v>
      </c>
      <c r="AK793" s="639" t="s">
        <v>33</v>
      </c>
      <c r="AL793" s="641" t="s">
        <v>34</v>
      </c>
      <c r="AM793" s="639" t="s">
        <v>33</v>
      </c>
      <c r="AN793" s="641" t="s">
        <v>34</v>
      </c>
      <c r="AO793" s="639" t="s">
        <v>33</v>
      </c>
      <c r="AP793" s="641" t="s">
        <v>34</v>
      </c>
      <c r="AQ793" s="633" t="s">
        <v>33</v>
      </c>
      <c r="AR793" s="635" t="s">
        <v>35</v>
      </c>
      <c r="AS793" s="637" t="s">
        <v>34</v>
      </c>
      <c r="AT793" s="633" t="s">
        <v>33</v>
      </c>
      <c r="AU793" s="635" t="s">
        <v>35</v>
      </c>
      <c r="AV793" s="637" t="s">
        <v>34</v>
      </c>
      <c r="AW793" s="633" t="s">
        <v>33</v>
      </c>
      <c r="AX793" s="635" t="s">
        <v>35</v>
      </c>
      <c r="AY793" s="637" t="s">
        <v>34</v>
      </c>
      <c r="AZ793" s="633" t="s">
        <v>33</v>
      </c>
      <c r="BA793" s="635" t="s">
        <v>35</v>
      </c>
      <c r="BB793" s="637" t="s">
        <v>34</v>
      </c>
      <c r="BC793" s="633" t="s">
        <v>33</v>
      </c>
      <c r="BD793" s="635" t="s">
        <v>35</v>
      </c>
      <c r="BE793" s="637" t="s">
        <v>34</v>
      </c>
      <c r="BF793" s="633" t="s">
        <v>33</v>
      </c>
      <c r="BG793" s="635" t="s">
        <v>35</v>
      </c>
      <c r="BH793" s="637" t="s">
        <v>34</v>
      </c>
      <c r="BI793" s="633" t="s">
        <v>33</v>
      </c>
      <c r="BJ793" s="635" t="s">
        <v>35</v>
      </c>
      <c r="BK793" s="637" t="s">
        <v>34</v>
      </c>
      <c r="BL793" s="633" t="s">
        <v>33</v>
      </c>
      <c r="BM793" s="635" t="s">
        <v>35</v>
      </c>
      <c r="BN793" s="637" t="s">
        <v>34</v>
      </c>
      <c r="BO793" s="633" t="s">
        <v>33</v>
      </c>
      <c r="BP793" s="635" t="s">
        <v>35</v>
      </c>
      <c r="BQ793" s="637" t="s">
        <v>34</v>
      </c>
      <c r="BR793" s="610" t="s">
        <v>33</v>
      </c>
      <c r="BS793" s="612" t="s">
        <v>36</v>
      </c>
    </row>
    <row r="794" spans="1:71" ht="15" customHeight="1" x14ac:dyDescent="0.3">
      <c r="A794" s="644"/>
      <c r="B794" s="646"/>
      <c r="C794" s="646"/>
      <c r="D794" s="646"/>
      <c r="E794" s="636"/>
      <c r="F794" s="648"/>
      <c r="G794" s="640"/>
      <c r="H794" s="642"/>
      <c r="I794" s="640"/>
      <c r="J794" s="642"/>
      <c r="K794" s="640"/>
      <c r="L794" s="642"/>
      <c r="M794" s="640"/>
      <c r="N794" s="642"/>
      <c r="O794" s="640"/>
      <c r="P794" s="642"/>
      <c r="Q794" s="640"/>
      <c r="R794" s="642"/>
      <c r="S794" s="640"/>
      <c r="T794" s="642"/>
      <c r="U794" s="640"/>
      <c r="V794" s="642"/>
      <c r="W794" s="640"/>
      <c r="X794" s="642"/>
      <c r="Y794" s="640"/>
      <c r="Z794" s="642"/>
      <c r="AA794" s="640"/>
      <c r="AB794" s="642"/>
      <c r="AC794" s="640"/>
      <c r="AD794" s="642"/>
      <c r="AE794" s="640"/>
      <c r="AF794" s="642"/>
      <c r="AG794" s="640"/>
      <c r="AH794" s="642"/>
      <c r="AI794" s="640"/>
      <c r="AJ794" s="642"/>
      <c r="AK794" s="640"/>
      <c r="AL794" s="642"/>
      <c r="AM794" s="640"/>
      <c r="AN794" s="642"/>
      <c r="AO794" s="640"/>
      <c r="AP794" s="642"/>
      <c r="AQ794" s="634"/>
      <c r="AR794" s="636"/>
      <c r="AS794" s="638"/>
      <c r="AT794" s="634"/>
      <c r="AU794" s="636"/>
      <c r="AV794" s="638"/>
      <c r="AW794" s="634"/>
      <c r="AX794" s="636"/>
      <c r="AY794" s="638"/>
      <c r="AZ794" s="634"/>
      <c r="BA794" s="636"/>
      <c r="BB794" s="638"/>
      <c r="BC794" s="634"/>
      <c r="BD794" s="636"/>
      <c r="BE794" s="638"/>
      <c r="BF794" s="634"/>
      <c r="BG794" s="636"/>
      <c r="BH794" s="638"/>
      <c r="BI794" s="634"/>
      <c r="BJ794" s="636"/>
      <c r="BK794" s="638"/>
      <c r="BL794" s="634"/>
      <c r="BM794" s="636"/>
      <c r="BN794" s="638"/>
      <c r="BO794" s="634"/>
      <c r="BP794" s="636"/>
      <c r="BQ794" s="638"/>
      <c r="BR794" s="611"/>
      <c r="BS794" s="613"/>
    </row>
    <row r="795" spans="1:71" ht="15" customHeight="1" x14ac:dyDescent="0.3">
      <c r="A795" s="614" t="s">
        <v>249</v>
      </c>
      <c r="B795" s="617">
        <v>1809</v>
      </c>
      <c r="C795" s="649" t="s">
        <v>334</v>
      </c>
      <c r="D795" s="623" t="s">
        <v>250</v>
      </c>
      <c r="E795" s="626" t="s">
        <v>386</v>
      </c>
      <c r="F795" s="241" t="s">
        <v>41</v>
      </c>
      <c r="G795" s="208"/>
      <c r="H795" s="209" t="str">
        <f t="shared" ref="H795:H806" si="1512">IF(G795&gt;0,G795,"")</f>
        <v/>
      </c>
      <c r="I795" s="208"/>
      <c r="J795" s="209" t="str">
        <f t="shared" ref="J795:J806" si="1513">IF(I795&gt;0,I795,"")</f>
        <v/>
      </c>
      <c r="K795" s="208"/>
      <c r="L795" s="209" t="str">
        <f t="shared" ref="L795:L806" si="1514">IF(K795&gt;0,K795,"")</f>
        <v/>
      </c>
      <c r="M795" s="208"/>
      <c r="N795" s="209" t="str">
        <f t="shared" ref="N795:N806" si="1515">IF(M795&gt;0,M795,"")</f>
        <v/>
      </c>
      <c r="O795" s="208"/>
      <c r="P795" s="209" t="str">
        <f t="shared" ref="P795:P806" si="1516">IF(O795&gt;0,O795,"")</f>
        <v/>
      </c>
      <c r="Q795" s="208"/>
      <c r="R795" s="209" t="str">
        <f t="shared" ref="R795:R806" si="1517">IF(Q795&gt;0,Q795,"")</f>
        <v/>
      </c>
      <c r="S795" s="208"/>
      <c r="T795" s="209" t="str">
        <f t="shared" ref="T795:T806" si="1518">IF(S795&gt;0,S795,"")</f>
        <v/>
      </c>
      <c r="U795" s="208"/>
      <c r="V795" s="209" t="str">
        <f t="shared" ref="V795:V806" si="1519">IF(U795&gt;0,U795,"")</f>
        <v/>
      </c>
      <c r="W795" s="208"/>
      <c r="X795" s="209" t="str">
        <f t="shared" ref="X795:X806" si="1520">IF(W795&gt;0,W795,"")</f>
        <v/>
      </c>
      <c r="Y795" s="208"/>
      <c r="Z795" s="209" t="str">
        <f t="shared" ref="Z795:Z806" si="1521">IF(Y795&gt;0,Y795,"")</f>
        <v/>
      </c>
      <c r="AA795" s="208"/>
      <c r="AB795" s="209" t="str">
        <f t="shared" ref="AB795:AB806" si="1522">IF(AA795&gt;0,AA795,"")</f>
        <v/>
      </c>
      <c r="AC795" s="208"/>
      <c r="AD795" s="209" t="str">
        <f t="shared" ref="AD795:AD806" si="1523">IF(AC795&gt;0,AC795,"")</f>
        <v/>
      </c>
      <c r="AE795" s="208"/>
      <c r="AF795" s="209" t="str">
        <f t="shared" ref="AF795:AF806" si="1524">IF(AE795&gt;0,AE795,"")</f>
        <v/>
      </c>
      <c r="AG795" s="208"/>
      <c r="AH795" s="209" t="str">
        <f t="shared" ref="AH795:AH806" si="1525">IF(AG795&gt;0,AG795,"")</f>
        <v/>
      </c>
      <c r="AI795" s="208"/>
      <c r="AJ795" s="209" t="str">
        <f t="shared" ref="AJ795:AJ806" si="1526">IF(AI795&gt;0,AI795,"")</f>
        <v/>
      </c>
      <c r="AK795" s="208"/>
      <c r="AL795" s="209" t="str">
        <f t="shared" ref="AL795:AL806" si="1527">IF(AK795&gt;0,AK795,"")</f>
        <v/>
      </c>
      <c r="AM795" s="208"/>
      <c r="AN795" s="209" t="str">
        <f t="shared" ref="AN795:AN806" si="1528">IF(AM795&gt;0,AM795,"")</f>
        <v/>
      </c>
      <c r="AO795" s="208"/>
      <c r="AP795" s="209" t="str">
        <f t="shared" ref="AP795:AP806" si="1529">IF(AO795&gt;0,AO795,"")</f>
        <v/>
      </c>
      <c r="AQ795" s="229"/>
      <c r="AR795" s="225">
        <f t="shared" ref="AR795:AR806" si="1530">AQ795-AS795</f>
        <v>0</v>
      </c>
      <c r="AS795" s="226"/>
      <c r="AT795" s="229"/>
      <c r="AU795" s="225">
        <f t="shared" ref="AU795:AU806" si="1531">AT795-AV795</f>
        <v>0</v>
      </c>
      <c r="AV795" s="226"/>
      <c r="AW795" s="229"/>
      <c r="AX795" s="225">
        <f t="shared" ref="AX795:AX806" si="1532">AW795-AY795</f>
        <v>0</v>
      </c>
      <c r="AY795" s="226"/>
      <c r="AZ795" s="229"/>
      <c r="BA795" s="225">
        <f t="shared" ref="BA795:BA806" si="1533">AZ795-BB795</f>
        <v>0</v>
      </c>
      <c r="BB795" s="226"/>
      <c r="BC795" s="229"/>
      <c r="BD795" s="225">
        <f t="shared" ref="BD795:BD806" si="1534">BC795-BE795</f>
        <v>0</v>
      </c>
      <c r="BE795" s="226"/>
      <c r="BF795" s="229"/>
      <c r="BG795" s="225">
        <f t="shared" ref="BG795:BG806" si="1535">BF795-BH795</f>
        <v>0</v>
      </c>
      <c r="BH795" s="226"/>
      <c r="BI795" s="229"/>
      <c r="BJ795" s="225">
        <f t="shared" ref="BJ795:BJ806" si="1536">BI795-BK795</f>
        <v>0</v>
      </c>
      <c r="BK795" s="226"/>
      <c r="BL795" s="229"/>
      <c r="BM795" s="225">
        <f t="shared" ref="BM795:BM806" si="1537">BL795-BN795</f>
        <v>0</v>
      </c>
      <c r="BN795" s="226"/>
      <c r="BO795" s="229"/>
      <c r="BP795" s="225">
        <f t="shared" ref="BP795:BP806" si="1538">BO795-BQ795</f>
        <v>0</v>
      </c>
      <c r="BQ795" s="226"/>
      <c r="BR795" s="249"/>
      <c r="BS795" s="213" t="s">
        <v>42</v>
      </c>
    </row>
    <row r="796" spans="1:71" x14ac:dyDescent="0.3">
      <c r="A796" s="615"/>
      <c r="B796" s="618"/>
      <c r="C796" s="650"/>
      <c r="D796" s="624"/>
      <c r="E796" s="627"/>
      <c r="F796" s="242" t="s">
        <v>53</v>
      </c>
      <c r="G796" s="208"/>
      <c r="H796" s="214" t="str">
        <f t="shared" si="1512"/>
        <v/>
      </c>
      <c r="I796" s="208"/>
      <c r="J796" s="214" t="str">
        <f t="shared" si="1513"/>
        <v/>
      </c>
      <c r="K796" s="208"/>
      <c r="L796" s="214" t="str">
        <f t="shared" si="1514"/>
        <v/>
      </c>
      <c r="M796" s="208"/>
      <c r="N796" s="214" t="str">
        <f t="shared" si="1515"/>
        <v/>
      </c>
      <c r="O796" s="208"/>
      <c r="P796" s="214" t="str">
        <f t="shared" si="1516"/>
        <v/>
      </c>
      <c r="Q796" s="208"/>
      <c r="R796" s="214" t="str">
        <f t="shared" si="1517"/>
        <v/>
      </c>
      <c r="S796" s="208"/>
      <c r="T796" s="214" t="str">
        <f t="shared" si="1518"/>
        <v/>
      </c>
      <c r="U796" s="208"/>
      <c r="V796" s="214" t="str">
        <f t="shared" si="1519"/>
        <v/>
      </c>
      <c r="W796" s="208"/>
      <c r="X796" s="214" t="str">
        <f t="shared" si="1520"/>
        <v/>
      </c>
      <c r="Y796" s="208"/>
      <c r="Z796" s="214" t="str">
        <f t="shared" si="1521"/>
        <v/>
      </c>
      <c r="AA796" s="208"/>
      <c r="AB796" s="214" t="str">
        <f t="shared" si="1522"/>
        <v/>
      </c>
      <c r="AC796" s="208"/>
      <c r="AD796" s="214" t="str">
        <f t="shared" si="1523"/>
        <v/>
      </c>
      <c r="AE796" s="208"/>
      <c r="AF796" s="214" t="str">
        <f t="shared" si="1524"/>
        <v/>
      </c>
      <c r="AG796" s="208"/>
      <c r="AH796" s="214" t="str">
        <f t="shared" si="1525"/>
        <v/>
      </c>
      <c r="AI796" s="208"/>
      <c r="AJ796" s="214" t="str">
        <f t="shared" si="1526"/>
        <v/>
      </c>
      <c r="AK796" s="208"/>
      <c r="AL796" s="214" t="str">
        <f t="shared" si="1527"/>
        <v/>
      </c>
      <c r="AM796" s="208"/>
      <c r="AN796" s="214" t="str">
        <f t="shared" si="1528"/>
        <v/>
      </c>
      <c r="AO796" s="208"/>
      <c r="AP796" s="214" t="str">
        <f t="shared" si="1529"/>
        <v/>
      </c>
      <c r="AQ796" s="229"/>
      <c r="AR796" s="227">
        <f t="shared" si="1530"/>
        <v>0</v>
      </c>
      <c r="AS796" s="228"/>
      <c r="AT796" s="229"/>
      <c r="AU796" s="227">
        <f t="shared" si="1531"/>
        <v>0</v>
      </c>
      <c r="AV796" s="228"/>
      <c r="AW796" s="229"/>
      <c r="AX796" s="227">
        <f t="shared" si="1532"/>
        <v>0</v>
      </c>
      <c r="AY796" s="228"/>
      <c r="AZ796" s="229"/>
      <c r="BA796" s="227">
        <f t="shared" si="1533"/>
        <v>0</v>
      </c>
      <c r="BB796" s="228"/>
      <c r="BC796" s="229"/>
      <c r="BD796" s="227">
        <f t="shared" si="1534"/>
        <v>0</v>
      </c>
      <c r="BE796" s="228"/>
      <c r="BF796" s="229"/>
      <c r="BG796" s="227">
        <f t="shared" si="1535"/>
        <v>0</v>
      </c>
      <c r="BH796" s="228"/>
      <c r="BI796" s="229"/>
      <c r="BJ796" s="227">
        <f t="shared" si="1536"/>
        <v>0</v>
      </c>
      <c r="BK796" s="228"/>
      <c r="BL796" s="229"/>
      <c r="BM796" s="227">
        <f t="shared" si="1537"/>
        <v>0</v>
      </c>
      <c r="BN796" s="228"/>
      <c r="BO796" s="229"/>
      <c r="BP796" s="227">
        <f t="shared" si="1538"/>
        <v>0</v>
      </c>
      <c r="BQ796" s="228"/>
      <c r="BR796" s="249"/>
      <c r="BS796" s="629">
        <f>SUM(AQ795:AQ806,AT795:AT806,AW795:AW806,AZ795:AZ806,BC795:BC806,BR795:BR806)+SUM(AO795:AO806,AM795:AM806,AK795:AK806,AI795:AI806,AG795:AG806,AE795:AE806,AC795:AC806,AA795:AA806,Y795:Y806,W795:W806,U795:U806,S795:S806,Q793,Q795:Q806,O795:O806,M795:M806,K795:K806,I795:I806,G795:G806,Q793)</f>
        <v>4195000</v>
      </c>
    </row>
    <row r="797" spans="1:71" x14ac:dyDescent="0.3">
      <c r="A797" s="615"/>
      <c r="B797" s="618"/>
      <c r="C797" s="650"/>
      <c r="D797" s="624"/>
      <c r="E797" s="627"/>
      <c r="F797" s="242" t="s">
        <v>54</v>
      </c>
      <c r="G797" s="208"/>
      <c r="H797" s="214" t="str">
        <f t="shared" si="1512"/>
        <v/>
      </c>
      <c r="I797" s="208"/>
      <c r="J797" s="214" t="str">
        <f t="shared" si="1513"/>
        <v/>
      </c>
      <c r="K797" s="208"/>
      <c r="L797" s="214" t="str">
        <f t="shared" si="1514"/>
        <v/>
      </c>
      <c r="M797" s="208"/>
      <c r="N797" s="214" t="str">
        <f t="shared" si="1515"/>
        <v/>
      </c>
      <c r="O797" s="208"/>
      <c r="P797" s="214" t="str">
        <f t="shared" si="1516"/>
        <v/>
      </c>
      <c r="Q797" s="208"/>
      <c r="R797" s="214" t="str">
        <f t="shared" si="1517"/>
        <v/>
      </c>
      <c r="S797" s="208"/>
      <c r="T797" s="214" t="str">
        <f t="shared" si="1518"/>
        <v/>
      </c>
      <c r="U797" s="208"/>
      <c r="V797" s="214" t="str">
        <f t="shared" si="1519"/>
        <v/>
      </c>
      <c r="W797" s="208"/>
      <c r="X797" s="214" t="str">
        <f t="shared" si="1520"/>
        <v/>
      </c>
      <c r="Y797" s="208"/>
      <c r="Z797" s="214" t="str">
        <f t="shared" si="1521"/>
        <v/>
      </c>
      <c r="AA797" s="208"/>
      <c r="AB797" s="214" t="str">
        <f t="shared" si="1522"/>
        <v/>
      </c>
      <c r="AC797" s="208"/>
      <c r="AD797" s="214" t="str">
        <f t="shared" si="1523"/>
        <v/>
      </c>
      <c r="AE797" s="208"/>
      <c r="AF797" s="214" t="str">
        <f t="shared" si="1524"/>
        <v/>
      </c>
      <c r="AG797" s="208"/>
      <c r="AH797" s="214" t="str">
        <f t="shared" si="1525"/>
        <v/>
      </c>
      <c r="AI797" s="208"/>
      <c r="AJ797" s="214" t="str">
        <f t="shared" si="1526"/>
        <v/>
      </c>
      <c r="AK797" s="208"/>
      <c r="AL797" s="214" t="str">
        <f t="shared" si="1527"/>
        <v/>
      </c>
      <c r="AM797" s="208">
        <v>195000</v>
      </c>
      <c r="AN797" s="214">
        <f t="shared" si="1528"/>
        <v>195000</v>
      </c>
      <c r="AO797" s="208"/>
      <c r="AP797" s="214" t="str">
        <f t="shared" si="1529"/>
        <v/>
      </c>
      <c r="AQ797" s="229"/>
      <c r="AR797" s="227">
        <f t="shared" si="1530"/>
        <v>0</v>
      </c>
      <c r="AS797" s="228"/>
      <c r="AT797" s="229"/>
      <c r="AU797" s="227">
        <f t="shared" si="1531"/>
        <v>0</v>
      </c>
      <c r="AV797" s="228"/>
      <c r="AW797" s="229"/>
      <c r="AX797" s="227">
        <f t="shared" si="1532"/>
        <v>0</v>
      </c>
      <c r="AY797" s="228"/>
      <c r="AZ797" s="229"/>
      <c r="BA797" s="227">
        <f t="shared" si="1533"/>
        <v>0</v>
      </c>
      <c r="BB797" s="228"/>
      <c r="BC797" s="229"/>
      <c r="BD797" s="227">
        <f t="shared" si="1534"/>
        <v>0</v>
      </c>
      <c r="BE797" s="228"/>
      <c r="BF797" s="229"/>
      <c r="BG797" s="227">
        <f t="shared" si="1535"/>
        <v>0</v>
      </c>
      <c r="BH797" s="228"/>
      <c r="BI797" s="229"/>
      <c r="BJ797" s="227">
        <f t="shared" si="1536"/>
        <v>0</v>
      </c>
      <c r="BK797" s="228"/>
      <c r="BL797" s="229"/>
      <c r="BM797" s="227">
        <f t="shared" si="1537"/>
        <v>0</v>
      </c>
      <c r="BN797" s="228"/>
      <c r="BO797" s="229"/>
      <c r="BP797" s="227">
        <f t="shared" si="1538"/>
        <v>0</v>
      </c>
      <c r="BQ797" s="228"/>
      <c r="BR797" s="249"/>
      <c r="BS797" s="629"/>
    </row>
    <row r="798" spans="1:71" x14ac:dyDescent="0.3">
      <c r="A798" s="615"/>
      <c r="B798" s="618"/>
      <c r="C798" s="650"/>
      <c r="D798" s="624"/>
      <c r="E798" s="627"/>
      <c r="F798" s="242" t="s">
        <v>55</v>
      </c>
      <c r="G798" s="208"/>
      <c r="H798" s="217" t="str">
        <f t="shared" si="1512"/>
        <v/>
      </c>
      <c r="I798" s="208"/>
      <c r="J798" s="217" t="str">
        <f t="shared" si="1513"/>
        <v/>
      </c>
      <c r="K798" s="208"/>
      <c r="L798" s="217" t="str">
        <f t="shared" si="1514"/>
        <v/>
      </c>
      <c r="M798" s="208"/>
      <c r="N798" s="217" t="str">
        <f t="shared" si="1515"/>
        <v/>
      </c>
      <c r="O798" s="208"/>
      <c r="P798" s="217" t="str">
        <f t="shared" si="1516"/>
        <v/>
      </c>
      <c r="Q798" s="208"/>
      <c r="R798" s="217" t="str">
        <f t="shared" si="1517"/>
        <v/>
      </c>
      <c r="S798" s="208"/>
      <c r="T798" s="217" t="str">
        <f t="shared" si="1518"/>
        <v/>
      </c>
      <c r="U798" s="208"/>
      <c r="V798" s="217" t="str">
        <f t="shared" si="1519"/>
        <v/>
      </c>
      <c r="W798" s="208"/>
      <c r="X798" s="217" t="str">
        <f t="shared" si="1520"/>
        <v/>
      </c>
      <c r="Y798" s="208"/>
      <c r="Z798" s="217" t="str">
        <f t="shared" si="1521"/>
        <v/>
      </c>
      <c r="AA798" s="208"/>
      <c r="AB798" s="217" t="str">
        <f t="shared" si="1522"/>
        <v/>
      </c>
      <c r="AC798" s="208"/>
      <c r="AD798" s="217" t="str">
        <f t="shared" si="1523"/>
        <v/>
      </c>
      <c r="AE798" s="208"/>
      <c r="AF798" s="217" t="str">
        <f t="shared" si="1524"/>
        <v/>
      </c>
      <c r="AG798" s="208"/>
      <c r="AH798" s="217" t="str">
        <f t="shared" si="1525"/>
        <v/>
      </c>
      <c r="AI798" s="208"/>
      <c r="AJ798" s="217" t="str">
        <f t="shared" si="1526"/>
        <v/>
      </c>
      <c r="AK798" s="208"/>
      <c r="AL798" s="217" t="str">
        <f t="shared" si="1527"/>
        <v/>
      </c>
      <c r="AM798" s="208"/>
      <c r="AN798" s="217" t="str">
        <f t="shared" si="1528"/>
        <v/>
      </c>
      <c r="AO798" s="208"/>
      <c r="AP798" s="217" t="str">
        <f t="shared" si="1529"/>
        <v/>
      </c>
      <c r="AQ798" s="229"/>
      <c r="AR798" s="227">
        <f t="shared" si="1530"/>
        <v>0</v>
      </c>
      <c r="AS798" s="228"/>
      <c r="AT798" s="229"/>
      <c r="AU798" s="227">
        <f t="shared" si="1531"/>
        <v>0</v>
      </c>
      <c r="AV798" s="228"/>
      <c r="AW798" s="229"/>
      <c r="AX798" s="227">
        <f t="shared" si="1532"/>
        <v>0</v>
      </c>
      <c r="AY798" s="228"/>
      <c r="AZ798" s="229"/>
      <c r="BA798" s="227">
        <f t="shared" si="1533"/>
        <v>0</v>
      </c>
      <c r="BB798" s="228"/>
      <c r="BC798" s="229"/>
      <c r="BD798" s="227">
        <f t="shared" si="1534"/>
        <v>0</v>
      </c>
      <c r="BE798" s="228"/>
      <c r="BF798" s="229"/>
      <c r="BG798" s="227">
        <f t="shared" si="1535"/>
        <v>0</v>
      </c>
      <c r="BH798" s="228"/>
      <c r="BI798" s="229"/>
      <c r="BJ798" s="227">
        <f t="shared" si="1536"/>
        <v>0</v>
      </c>
      <c r="BK798" s="228"/>
      <c r="BL798" s="229"/>
      <c r="BM798" s="227">
        <f t="shared" si="1537"/>
        <v>0</v>
      </c>
      <c r="BN798" s="228"/>
      <c r="BO798" s="229"/>
      <c r="BP798" s="227">
        <f t="shared" si="1538"/>
        <v>0</v>
      </c>
      <c r="BQ798" s="228"/>
      <c r="BR798" s="249"/>
      <c r="BS798" s="218" t="s">
        <v>43</v>
      </c>
    </row>
    <row r="799" spans="1:71" x14ac:dyDescent="0.3">
      <c r="A799" s="615"/>
      <c r="B799" s="618"/>
      <c r="C799" s="650"/>
      <c r="D799" s="624"/>
      <c r="E799" s="627"/>
      <c r="F799" s="242" t="s">
        <v>56</v>
      </c>
      <c r="G799" s="208"/>
      <c r="H799" s="217" t="str">
        <f t="shared" si="1512"/>
        <v/>
      </c>
      <c r="I799" s="208"/>
      <c r="J799" s="217" t="str">
        <f t="shared" si="1513"/>
        <v/>
      </c>
      <c r="K799" s="208"/>
      <c r="L799" s="217" t="str">
        <f t="shared" si="1514"/>
        <v/>
      </c>
      <c r="M799" s="208"/>
      <c r="N799" s="217" t="str">
        <f t="shared" si="1515"/>
        <v/>
      </c>
      <c r="O799" s="208"/>
      <c r="P799" s="217" t="str">
        <f t="shared" si="1516"/>
        <v/>
      </c>
      <c r="Q799" s="208"/>
      <c r="R799" s="217" t="str">
        <f t="shared" si="1517"/>
        <v/>
      </c>
      <c r="S799" s="208"/>
      <c r="T799" s="217" t="str">
        <f t="shared" si="1518"/>
        <v/>
      </c>
      <c r="U799" s="208"/>
      <c r="V799" s="217" t="str">
        <f t="shared" si="1519"/>
        <v/>
      </c>
      <c r="W799" s="208"/>
      <c r="X799" s="217" t="str">
        <f t="shared" si="1520"/>
        <v/>
      </c>
      <c r="Y799" s="208"/>
      <c r="Z799" s="217" t="str">
        <f t="shared" si="1521"/>
        <v/>
      </c>
      <c r="AA799" s="208"/>
      <c r="AB799" s="217" t="str">
        <f t="shared" si="1522"/>
        <v/>
      </c>
      <c r="AC799" s="208"/>
      <c r="AD799" s="217" t="str">
        <f t="shared" si="1523"/>
        <v/>
      </c>
      <c r="AE799" s="208"/>
      <c r="AF799" s="217" t="str">
        <f t="shared" si="1524"/>
        <v/>
      </c>
      <c r="AG799" s="208"/>
      <c r="AH799" s="217" t="str">
        <f t="shared" si="1525"/>
        <v/>
      </c>
      <c r="AI799" s="208"/>
      <c r="AJ799" s="217" t="str">
        <f t="shared" si="1526"/>
        <v/>
      </c>
      <c r="AK799" s="208"/>
      <c r="AL799" s="217" t="str">
        <f t="shared" si="1527"/>
        <v/>
      </c>
      <c r="AM799" s="208"/>
      <c r="AN799" s="217" t="str">
        <f t="shared" si="1528"/>
        <v/>
      </c>
      <c r="AO799" s="208"/>
      <c r="AP799" s="217" t="str">
        <f t="shared" si="1529"/>
        <v/>
      </c>
      <c r="AQ799" s="229"/>
      <c r="AR799" s="227">
        <f t="shared" si="1530"/>
        <v>0</v>
      </c>
      <c r="AS799" s="228"/>
      <c r="AT799" s="229"/>
      <c r="AU799" s="227">
        <f t="shared" si="1531"/>
        <v>0</v>
      </c>
      <c r="AV799" s="228"/>
      <c r="AW799" s="229"/>
      <c r="AX799" s="227">
        <f t="shared" si="1532"/>
        <v>0</v>
      </c>
      <c r="AY799" s="228"/>
      <c r="AZ799" s="229"/>
      <c r="BA799" s="227">
        <f t="shared" si="1533"/>
        <v>0</v>
      </c>
      <c r="BB799" s="228"/>
      <c r="BC799" s="229"/>
      <c r="BD799" s="227">
        <f t="shared" si="1534"/>
        <v>0</v>
      </c>
      <c r="BE799" s="228"/>
      <c r="BF799" s="229"/>
      <c r="BG799" s="227">
        <f t="shared" si="1535"/>
        <v>0</v>
      </c>
      <c r="BH799" s="228"/>
      <c r="BI799" s="229"/>
      <c r="BJ799" s="227">
        <f t="shared" si="1536"/>
        <v>0</v>
      </c>
      <c r="BK799" s="228"/>
      <c r="BL799" s="229"/>
      <c r="BM799" s="227">
        <f t="shared" si="1537"/>
        <v>0</v>
      </c>
      <c r="BN799" s="228"/>
      <c r="BO799" s="229"/>
      <c r="BP799" s="227">
        <f t="shared" si="1538"/>
        <v>0</v>
      </c>
      <c r="BQ799" s="228"/>
      <c r="BR799" s="249"/>
      <c r="BS799" s="629">
        <f>SUM(AR795:AR806,AU795:AU806,AX795:AX806,BA795:BA806,BD795:BD806)</f>
        <v>4000000</v>
      </c>
    </row>
    <row r="800" spans="1:71" x14ac:dyDescent="0.3">
      <c r="A800" s="615"/>
      <c r="B800" s="618"/>
      <c r="C800" s="650"/>
      <c r="D800" s="624"/>
      <c r="E800" s="627"/>
      <c r="F800" s="242" t="s">
        <v>57</v>
      </c>
      <c r="G800" s="208"/>
      <c r="H800" s="214" t="str">
        <f t="shared" si="1512"/>
        <v/>
      </c>
      <c r="I800" s="208"/>
      <c r="J800" s="214" t="str">
        <f t="shared" si="1513"/>
        <v/>
      </c>
      <c r="K800" s="208"/>
      <c r="L800" s="214" t="str">
        <f t="shared" si="1514"/>
        <v/>
      </c>
      <c r="M800" s="208"/>
      <c r="N800" s="214" t="str">
        <f t="shared" si="1515"/>
        <v/>
      </c>
      <c r="O800" s="208"/>
      <c r="P800" s="214" t="str">
        <f t="shared" si="1516"/>
        <v/>
      </c>
      <c r="Q800" s="208"/>
      <c r="R800" s="214" t="str">
        <f t="shared" si="1517"/>
        <v/>
      </c>
      <c r="S800" s="208"/>
      <c r="T800" s="214" t="str">
        <f t="shared" si="1518"/>
        <v/>
      </c>
      <c r="U800" s="208"/>
      <c r="V800" s="214" t="str">
        <f t="shared" si="1519"/>
        <v/>
      </c>
      <c r="W800" s="208"/>
      <c r="X800" s="214" t="str">
        <f t="shared" si="1520"/>
        <v/>
      </c>
      <c r="Y800" s="208"/>
      <c r="Z800" s="214" t="str">
        <f t="shared" si="1521"/>
        <v/>
      </c>
      <c r="AA800" s="208"/>
      <c r="AB800" s="214" t="str">
        <f t="shared" si="1522"/>
        <v/>
      </c>
      <c r="AC800" s="208"/>
      <c r="AD800" s="214" t="str">
        <f t="shared" si="1523"/>
        <v/>
      </c>
      <c r="AE800" s="208"/>
      <c r="AF800" s="214" t="str">
        <f t="shared" si="1524"/>
        <v/>
      </c>
      <c r="AG800" s="208"/>
      <c r="AH800" s="214" t="str">
        <f t="shared" si="1525"/>
        <v/>
      </c>
      <c r="AI800" s="208"/>
      <c r="AJ800" s="214" t="str">
        <f t="shared" si="1526"/>
        <v/>
      </c>
      <c r="AK800" s="208"/>
      <c r="AL800" s="214" t="str">
        <f t="shared" si="1527"/>
        <v/>
      </c>
      <c r="AM800" s="208"/>
      <c r="AN800" s="214" t="str">
        <f t="shared" si="1528"/>
        <v/>
      </c>
      <c r="AO800" s="208"/>
      <c r="AP800" s="214" t="str">
        <f t="shared" si="1529"/>
        <v/>
      </c>
      <c r="AQ800" s="229"/>
      <c r="AR800" s="227">
        <f t="shared" si="1530"/>
        <v>0</v>
      </c>
      <c r="AS800" s="228"/>
      <c r="AT800" s="229"/>
      <c r="AU800" s="227">
        <f t="shared" si="1531"/>
        <v>0</v>
      </c>
      <c r="AV800" s="228"/>
      <c r="AW800" s="229"/>
      <c r="AX800" s="227">
        <f t="shared" si="1532"/>
        <v>0</v>
      </c>
      <c r="AY800" s="228"/>
      <c r="AZ800" s="229">
        <v>4000000</v>
      </c>
      <c r="BA800" s="227">
        <f t="shared" si="1533"/>
        <v>4000000</v>
      </c>
      <c r="BB800" s="228"/>
      <c r="BC800" s="229"/>
      <c r="BD800" s="227">
        <f t="shared" si="1534"/>
        <v>0</v>
      </c>
      <c r="BE800" s="228"/>
      <c r="BF800" s="229"/>
      <c r="BG800" s="227">
        <f t="shared" si="1535"/>
        <v>0</v>
      </c>
      <c r="BH800" s="228"/>
      <c r="BI800" s="229"/>
      <c r="BJ800" s="227">
        <f t="shared" si="1536"/>
        <v>0</v>
      </c>
      <c r="BK800" s="228"/>
      <c r="BL800" s="229"/>
      <c r="BM800" s="227">
        <f t="shared" si="1537"/>
        <v>0</v>
      </c>
      <c r="BN800" s="228"/>
      <c r="BO800" s="229"/>
      <c r="BP800" s="227">
        <f t="shared" si="1538"/>
        <v>0</v>
      </c>
      <c r="BQ800" s="228"/>
      <c r="BR800" s="249"/>
      <c r="BS800" s="630"/>
    </row>
    <row r="801" spans="1:71" x14ac:dyDescent="0.3">
      <c r="A801" s="615"/>
      <c r="B801" s="618"/>
      <c r="C801" s="650"/>
      <c r="D801" s="624"/>
      <c r="E801" s="627"/>
      <c r="F801" s="242" t="s">
        <v>58</v>
      </c>
      <c r="G801" s="208"/>
      <c r="H801" s="214" t="str">
        <f t="shared" si="1512"/>
        <v/>
      </c>
      <c r="I801" s="208"/>
      <c r="J801" s="214" t="str">
        <f t="shared" si="1513"/>
        <v/>
      </c>
      <c r="K801" s="208"/>
      <c r="L801" s="214" t="str">
        <f t="shared" si="1514"/>
        <v/>
      </c>
      <c r="M801" s="208"/>
      <c r="N801" s="214" t="str">
        <f t="shared" si="1515"/>
        <v/>
      </c>
      <c r="O801" s="208"/>
      <c r="P801" s="214" t="str">
        <f t="shared" si="1516"/>
        <v/>
      </c>
      <c r="Q801" s="208"/>
      <c r="R801" s="214" t="str">
        <f t="shared" si="1517"/>
        <v/>
      </c>
      <c r="S801" s="208"/>
      <c r="T801" s="214" t="str">
        <f t="shared" si="1518"/>
        <v/>
      </c>
      <c r="U801" s="208"/>
      <c r="V801" s="214" t="str">
        <f t="shared" si="1519"/>
        <v/>
      </c>
      <c r="W801" s="208"/>
      <c r="X801" s="214" t="str">
        <f t="shared" si="1520"/>
        <v/>
      </c>
      <c r="Y801" s="208"/>
      <c r="Z801" s="214" t="str">
        <f t="shared" si="1521"/>
        <v/>
      </c>
      <c r="AA801" s="208"/>
      <c r="AB801" s="214" t="str">
        <f t="shared" si="1522"/>
        <v/>
      </c>
      <c r="AC801" s="208"/>
      <c r="AD801" s="214" t="str">
        <f t="shared" si="1523"/>
        <v/>
      </c>
      <c r="AE801" s="208"/>
      <c r="AF801" s="214" t="str">
        <f t="shared" si="1524"/>
        <v/>
      </c>
      <c r="AG801" s="208"/>
      <c r="AH801" s="214" t="str">
        <f t="shared" si="1525"/>
        <v/>
      </c>
      <c r="AI801" s="208"/>
      <c r="AJ801" s="214" t="str">
        <f t="shared" si="1526"/>
        <v/>
      </c>
      <c r="AK801" s="208"/>
      <c r="AL801" s="214" t="str">
        <f t="shared" si="1527"/>
        <v/>
      </c>
      <c r="AM801" s="208"/>
      <c r="AN801" s="214" t="str">
        <f t="shared" si="1528"/>
        <v/>
      </c>
      <c r="AO801" s="208"/>
      <c r="AP801" s="214" t="str">
        <f t="shared" si="1529"/>
        <v/>
      </c>
      <c r="AQ801" s="229"/>
      <c r="AR801" s="227">
        <f t="shared" si="1530"/>
        <v>0</v>
      </c>
      <c r="AS801" s="228"/>
      <c r="AT801" s="229"/>
      <c r="AU801" s="227">
        <f t="shared" si="1531"/>
        <v>0</v>
      </c>
      <c r="AV801" s="228"/>
      <c r="AW801" s="229"/>
      <c r="AX801" s="227">
        <f t="shared" si="1532"/>
        <v>0</v>
      </c>
      <c r="AY801" s="228"/>
      <c r="AZ801" s="229"/>
      <c r="BA801" s="227">
        <f t="shared" si="1533"/>
        <v>0</v>
      </c>
      <c r="BB801" s="228"/>
      <c r="BC801" s="229"/>
      <c r="BD801" s="227">
        <f t="shared" si="1534"/>
        <v>0</v>
      </c>
      <c r="BE801" s="228"/>
      <c r="BF801" s="229"/>
      <c r="BG801" s="227">
        <f t="shared" si="1535"/>
        <v>0</v>
      </c>
      <c r="BH801" s="228"/>
      <c r="BI801" s="229"/>
      <c r="BJ801" s="227">
        <f t="shared" si="1536"/>
        <v>0</v>
      </c>
      <c r="BK801" s="228"/>
      <c r="BL801" s="229"/>
      <c r="BM801" s="227">
        <f t="shared" si="1537"/>
        <v>0</v>
      </c>
      <c r="BN801" s="228"/>
      <c r="BO801" s="229"/>
      <c r="BP801" s="227">
        <f t="shared" si="1538"/>
        <v>0</v>
      </c>
      <c r="BQ801" s="228"/>
      <c r="BR801" s="249"/>
      <c r="BS801" s="218" t="s">
        <v>44</v>
      </c>
    </row>
    <row r="802" spans="1:71" x14ac:dyDescent="0.3">
      <c r="A802" s="615"/>
      <c r="B802" s="618"/>
      <c r="C802" s="650"/>
      <c r="D802" s="624"/>
      <c r="E802" s="627"/>
      <c r="F802" s="242" t="s">
        <v>59</v>
      </c>
      <c r="G802" s="208"/>
      <c r="H802" s="214" t="str">
        <f t="shared" si="1512"/>
        <v/>
      </c>
      <c r="I802" s="208"/>
      <c r="J802" s="214" t="str">
        <f t="shared" si="1513"/>
        <v/>
      </c>
      <c r="K802" s="208"/>
      <c r="L802" s="214" t="str">
        <f t="shared" si="1514"/>
        <v/>
      </c>
      <c r="M802" s="208"/>
      <c r="N802" s="214" t="str">
        <f t="shared" si="1515"/>
        <v/>
      </c>
      <c r="O802" s="208"/>
      <c r="P802" s="214" t="str">
        <f t="shared" si="1516"/>
        <v/>
      </c>
      <c r="Q802" s="208"/>
      <c r="R802" s="214" t="str">
        <f t="shared" si="1517"/>
        <v/>
      </c>
      <c r="S802" s="208"/>
      <c r="T802" s="214" t="str">
        <f t="shared" si="1518"/>
        <v/>
      </c>
      <c r="U802" s="208"/>
      <c r="V802" s="214" t="str">
        <f t="shared" si="1519"/>
        <v/>
      </c>
      <c r="W802" s="208"/>
      <c r="X802" s="214" t="str">
        <f t="shared" si="1520"/>
        <v/>
      </c>
      <c r="Y802" s="208"/>
      <c r="Z802" s="214" t="str">
        <f t="shared" si="1521"/>
        <v/>
      </c>
      <c r="AA802" s="208"/>
      <c r="AB802" s="214" t="str">
        <f t="shared" si="1522"/>
        <v/>
      </c>
      <c r="AC802" s="208"/>
      <c r="AD802" s="214" t="str">
        <f t="shared" si="1523"/>
        <v/>
      </c>
      <c r="AE802" s="208"/>
      <c r="AF802" s="214" t="str">
        <f t="shared" si="1524"/>
        <v/>
      </c>
      <c r="AG802" s="208"/>
      <c r="AH802" s="214" t="str">
        <f t="shared" si="1525"/>
        <v/>
      </c>
      <c r="AI802" s="208"/>
      <c r="AJ802" s="214" t="str">
        <f t="shared" si="1526"/>
        <v/>
      </c>
      <c r="AK802" s="208"/>
      <c r="AL802" s="214" t="str">
        <f t="shared" si="1527"/>
        <v/>
      </c>
      <c r="AM802" s="208"/>
      <c r="AN802" s="214" t="str">
        <f t="shared" si="1528"/>
        <v/>
      </c>
      <c r="AO802" s="208"/>
      <c r="AP802" s="214" t="str">
        <f t="shared" si="1529"/>
        <v/>
      </c>
      <c r="AQ802" s="229"/>
      <c r="AR802" s="227">
        <f t="shared" si="1530"/>
        <v>0</v>
      </c>
      <c r="AS802" s="228"/>
      <c r="AT802" s="229"/>
      <c r="AU802" s="227">
        <f t="shared" si="1531"/>
        <v>0</v>
      </c>
      <c r="AV802" s="228"/>
      <c r="AW802" s="229"/>
      <c r="AX802" s="227">
        <f t="shared" si="1532"/>
        <v>0</v>
      </c>
      <c r="AY802" s="228"/>
      <c r="AZ802" s="229"/>
      <c r="BA802" s="227">
        <f t="shared" si="1533"/>
        <v>0</v>
      </c>
      <c r="BB802" s="228"/>
      <c r="BC802" s="229"/>
      <c r="BD802" s="227">
        <f t="shared" si="1534"/>
        <v>0</v>
      </c>
      <c r="BE802" s="228"/>
      <c r="BF802" s="229"/>
      <c r="BG802" s="227">
        <f t="shared" si="1535"/>
        <v>0</v>
      </c>
      <c r="BH802" s="228"/>
      <c r="BI802" s="229"/>
      <c r="BJ802" s="227">
        <f t="shared" si="1536"/>
        <v>0</v>
      </c>
      <c r="BK802" s="228"/>
      <c r="BL802" s="229"/>
      <c r="BM802" s="227">
        <f t="shared" si="1537"/>
        <v>0</v>
      </c>
      <c r="BN802" s="228"/>
      <c r="BO802" s="229"/>
      <c r="BP802" s="227">
        <f t="shared" si="1538"/>
        <v>0</v>
      </c>
      <c r="BQ802" s="228"/>
      <c r="BR802" s="249"/>
      <c r="BS802" s="629">
        <f>SUM(AS795:AS806,AV795:AV806,AY795:AY806,BB795:BB806,BE795:BE806)+SUM(AP795:AP806,AN795:AN806,AL795:AL806,AJ795:AJ806,AH795:AH806,AF795:AF806,AD795:AD806,AB795:AB806,Z795:Z806,X795:X806,V795:V806,T795:T806,R795:R806,P795:P806,N795:N806,L795:L806,J795:J806,H795:H806)</f>
        <v>195000</v>
      </c>
    </row>
    <row r="803" spans="1:71" x14ac:dyDescent="0.3">
      <c r="A803" s="615"/>
      <c r="B803" s="618"/>
      <c r="C803" s="650"/>
      <c r="D803" s="624"/>
      <c r="E803" s="627"/>
      <c r="F803" s="242" t="s">
        <v>60</v>
      </c>
      <c r="G803" s="208"/>
      <c r="H803" s="214" t="str">
        <f t="shared" si="1512"/>
        <v/>
      </c>
      <c r="I803" s="208"/>
      <c r="J803" s="214" t="str">
        <f t="shared" si="1513"/>
        <v/>
      </c>
      <c r="K803" s="208"/>
      <c r="L803" s="214" t="str">
        <f t="shared" si="1514"/>
        <v/>
      </c>
      <c r="M803" s="208"/>
      <c r="N803" s="214" t="str">
        <f t="shared" si="1515"/>
        <v/>
      </c>
      <c r="O803" s="208"/>
      <c r="P803" s="214" t="str">
        <f t="shared" si="1516"/>
        <v/>
      </c>
      <c r="Q803" s="208"/>
      <c r="R803" s="214" t="str">
        <f t="shared" si="1517"/>
        <v/>
      </c>
      <c r="S803" s="208"/>
      <c r="T803" s="214" t="str">
        <f t="shared" si="1518"/>
        <v/>
      </c>
      <c r="U803" s="208"/>
      <c r="V803" s="214" t="str">
        <f t="shared" si="1519"/>
        <v/>
      </c>
      <c r="W803" s="208"/>
      <c r="X803" s="214" t="str">
        <f t="shared" si="1520"/>
        <v/>
      </c>
      <c r="Y803" s="208"/>
      <c r="Z803" s="214" t="str">
        <f t="shared" si="1521"/>
        <v/>
      </c>
      <c r="AA803" s="208"/>
      <c r="AB803" s="214" t="str">
        <f t="shared" si="1522"/>
        <v/>
      </c>
      <c r="AC803" s="208"/>
      <c r="AD803" s="214" t="str">
        <f t="shared" si="1523"/>
        <v/>
      </c>
      <c r="AE803" s="208"/>
      <c r="AF803" s="214" t="str">
        <f t="shared" si="1524"/>
        <v/>
      </c>
      <c r="AG803" s="208"/>
      <c r="AH803" s="214" t="str">
        <f t="shared" si="1525"/>
        <v/>
      </c>
      <c r="AI803" s="208"/>
      <c r="AJ803" s="214" t="str">
        <f t="shared" si="1526"/>
        <v/>
      </c>
      <c r="AK803" s="208"/>
      <c r="AL803" s="214" t="str">
        <f t="shared" si="1527"/>
        <v/>
      </c>
      <c r="AM803" s="208"/>
      <c r="AN803" s="214" t="str">
        <f t="shared" si="1528"/>
        <v/>
      </c>
      <c r="AO803" s="208"/>
      <c r="AP803" s="214" t="str">
        <f t="shared" si="1529"/>
        <v/>
      </c>
      <c r="AQ803" s="229"/>
      <c r="AR803" s="227">
        <f t="shared" si="1530"/>
        <v>0</v>
      </c>
      <c r="AS803" s="228"/>
      <c r="AT803" s="229"/>
      <c r="AU803" s="227">
        <f t="shared" si="1531"/>
        <v>0</v>
      </c>
      <c r="AV803" s="228"/>
      <c r="AW803" s="229"/>
      <c r="AX803" s="227">
        <f t="shared" si="1532"/>
        <v>0</v>
      </c>
      <c r="AY803" s="228"/>
      <c r="AZ803" s="229"/>
      <c r="BA803" s="227">
        <f t="shared" si="1533"/>
        <v>0</v>
      </c>
      <c r="BB803" s="228"/>
      <c r="BC803" s="229"/>
      <c r="BD803" s="227">
        <f t="shared" si="1534"/>
        <v>0</v>
      </c>
      <c r="BE803" s="228"/>
      <c r="BF803" s="229"/>
      <c r="BG803" s="227">
        <f t="shared" si="1535"/>
        <v>0</v>
      </c>
      <c r="BH803" s="228"/>
      <c r="BI803" s="229"/>
      <c r="BJ803" s="227">
        <f t="shared" si="1536"/>
        <v>0</v>
      </c>
      <c r="BK803" s="228"/>
      <c r="BL803" s="229"/>
      <c r="BM803" s="227">
        <f t="shared" si="1537"/>
        <v>0</v>
      </c>
      <c r="BN803" s="228"/>
      <c r="BO803" s="229"/>
      <c r="BP803" s="227">
        <f t="shared" si="1538"/>
        <v>0</v>
      </c>
      <c r="BQ803" s="228"/>
      <c r="BR803" s="249"/>
      <c r="BS803" s="629"/>
    </row>
    <row r="804" spans="1:71" x14ac:dyDescent="0.3">
      <c r="A804" s="615"/>
      <c r="B804" s="618"/>
      <c r="C804" s="650"/>
      <c r="D804" s="624"/>
      <c r="E804" s="627"/>
      <c r="F804" s="242" t="s">
        <v>61</v>
      </c>
      <c r="G804" s="208"/>
      <c r="H804" s="217" t="str">
        <f t="shared" si="1512"/>
        <v/>
      </c>
      <c r="I804" s="208"/>
      <c r="J804" s="217" t="str">
        <f t="shared" si="1513"/>
        <v/>
      </c>
      <c r="K804" s="208"/>
      <c r="L804" s="217" t="str">
        <f t="shared" si="1514"/>
        <v/>
      </c>
      <c r="M804" s="208"/>
      <c r="N804" s="217" t="str">
        <f t="shared" si="1515"/>
        <v/>
      </c>
      <c r="O804" s="208"/>
      <c r="P804" s="217" t="str">
        <f t="shared" si="1516"/>
        <v/>
      </c>
      <c r="Q804" s="208"/>
      <c r="R804" s="217" t="str">
        <f t="shared" si="1517"/>
        <v/>
      </c>
      <c r="S804" s="208"/>
      <c r="T804" s="217" t="str">
        <f t="shared" si="1518"/>
        <v/>
      </c>
      <c r="U804" s="208"/>
      <c r="V804" s="217" t="str">
        <f t="shared" si="1519"/>
        <v/>
      </c>
      <c r="W804" s="208"/>
      <c r="X804" s="217" t="str">
        <f t="shared" si="1520"/>
        <v/>
      </c>
      <c r="Y804" s="208"/>
      <c r="Z804" s="217" t="str">
        <f t="shared" si="1521"/>
        <v/>
      </c>
      <c r="AA804" s="208"/>
      <c r="AB804" s="217" t="str">
        <f t="shared" si="1522"/>
        <v/>
      </c>
      <c r="AC804" s="208"/>
      <c r="AD804" s="217" t="str">
        <f t="shared" si="1523"/>
        <v/>
      </c>
      <c r="AE804" s="208"/>
      <c r="AF804" s="217" t="str">
        <f t="shared" si="1524"/>
        <v/>
      </c>
      <c r="AG804" s="208"/>
      <c r="AH804" s="217" t="str">
        <f t="shared" si="1525"/>
        <v/>
      </c>
      <c r="AI804" s="208"/>
      <c r="AJ804" s="217" t="str">
        <f t="shared" si="1526"/>
        <v/>
      </c>
      <c r="AK804" s="208"/>
      <c r="AL804" s="217" t="str">
        <f t="shared" si="1527"/>
        <v/>
      </c>
      <c r="AM804" s="208"/>
      <c r="AN804" s="217" t="str">
        <f t="shared" si="1528"/>
        <v/>
      </c>
      <c r="AO804" s="208"/>
      <c r="AP804" s="217" t="str">
        <f t="shared" si="1529"/>
        <v/>
      </c>
      <c r="AQ804" s="229"/>
      <c r="AR804" s="227">
        <f t="shared" si="1530"/>
        <v>0</v>
      </c>
      <c r="AS804" s="228"/>
      <c r="AT804" s="229"/>
      <c r="AU804" s="227">
        <f t="shared" si="1531"/>
        <v>0</v>
      </c>
      <c r="AV804" s="228"/>
      <c r="AW804" s="229"/>
      <c r="AX804" s="227">
        <f t="shared" si="1532"/>
        <v>0</v>
      </c>
      <c r="AY804" s="228"/>
      <c r="AZ804" s="229"/>
      <c r="BA804" s="227">
        <f t="shared" si="1533"/>
        <v>0</v>
      </c>
      <c r="BB804" s="228"/>
      <c r="BC804" s="229"/>
      <c r="BD804" s="227">
        <f t="shared" si="1534"/>
        <v>0</v>
      </c>
      <c r="BE804" s="228"/>
      <c r="BF804" s="229"/>
      <c r="BG804" s="227">
        <f t="shared" si="1535"/>
        <v>0</v>
      </c>
      <c r="BH804" s="228"/>
      <c r="BI804" s="229"/>
      <c r="BJ804" s="227">
        <f t="shared" si="1536"/>
        <v>0</v>
      </c>
      <c r="BK804" s="228"/>
      <c r="BL804" s="229"/>
      <c r="BM804" s="227">
        <f t="shared" si="1537"/>
        <v>0</v>
      </c>
      <c r="BN804" s="228"/>
      <c r="BO804" s="229"/>
      <c r="BP804" s="227">
        <f t="shared" si="1538"/>
        <v>0</v>
      </c>
      <c r="BQ804" s="228"/>
      <c r="BR804" s="249"/>
      <c r="BS804" s="218" t="s">
        <v>62</v>
      </c>
    </row>
    <row r="805" spans="1:71" x14ac:dyDescent="0.3">
      <c r="A805" s="615"/>
      <c r="B805" s="618"/>
      <c r="C805" s="650"/>
      <c r="D805" s="624"/>
      <c r="E805" s="627"/>
      <c r="F805" s="242" t="s">
        <v>63</v>
      </c>
      <c r="G805" s="208"/>
      <c r="H805" s="214" t="str">
        <f t="shared" si="1512"/>
        <v/>
      </c>
      <c r="I805" s="208"/>
      <c r="J805" s="214" t="str">
        <f t="shared" si="1513"/>
        <v/>
      </c>
      <c r="K805" s="208"/>
      <c r="L805" s="214" t="str">
        <f t="shared" si="1514"/>
        <v/>
      </c>
      <c r="M805" s="208"/>
      <c r="N805" s="214" t="str">
        <f t="shared" si="1515"/>
        <v/>
      </c>
      <c r="O805" s="208"/>
      <c r="P805" s="214" t="str">
        <f t="shared" si="1516"/>
        <v/>
      </c>
      <c r="Q805" s="208"/>
      <c r="R805" s="214" t="str">
        <f t="shared" si="1517"/>
        <v/>
      </c>
      <c r="S805" s="208"/>
      <c r="T805" s="214" t="str">
        <f t="shared" si="1518"/>
        <v/>
      </c>
      <c r="U805" s="208"/>
      <c r="V805" s="214" t="str">
        <f t="shared" si="1519"/>
        <v/>
      </c>
      <c r="W805" s="208"/>
      <c r="X805" s="214" t="str">
        <f t="shared" si="1520"/>
        <v/>
      </c>
      <c r="Y805" s="208"/>
      <c r="Z805" s="214" t="str">
        <f t="shared" si="1521"/>
        <v/>
      </c>
      <c r="AA805" s="208"/>
      <c r="AB805" s="214" t="str">
        <f t="shared" si="1522"/>
        <v/>
      </c>
      <c r="AC805" s="208"/>
      <c r="AD805" s="214" t="str">
        <f t="shared" si="1523"/>
        <v/>
      </c>
      <c r="AE805" s="208"/>
      <c r="AF805" s="214" t="str">
        <f t="shared" si="1524"/>
        <v/>
      </c>
      <c r="AG805" s="208"/>
      <c r="AH805" s="214" t="str">
        <f t="shared" si="1525"/>
        <v/>
      </c>
      <c r="AI805" s="208"/>
      <c r="AJ805" s="214" t="str">
        <f t="shared" si="1526"/>
        <v/>
      </c>
      <c r="AK805" s="208"/>
      <c r="AL805" s="214" t="str">
        <f t="shared" si="1527"/>
        <v/>
      </c>
      <c r="AM805" s="208"/>
      <c r="AN805" s="214" t="str">
        <f t="shared" si="1528"/>
        <v/>
      </c>
      <c r="AO805" s="208"/>
      <c r="AP805" s="214" t="str">
        <f t="shared" si="1529"/>
        <v/>
      </c>
      <c r="AQ805" s="229"/>
      <c r="AR805" s="227">
        <f t="shared" si="1530"/>
        <v>0</v>
      </c>
      <c r="AS805" s="228"/>
      <c r="AT805" s="229"/>
      <c r="AU805" s="227">
        <f t="shared" si="1531"/>
        <v>0</v>
      </c>
      <c r="AV805" s="228"/>
      <c r="AW805" s="229"/>
      <c r="AX805" s="227">
        <f t="shared" si="1532"/>
        <v>0</v>
      </c>
      <c r="AY805" s="228"/>
      <c r="AZ805" s="229"/>
      <c r="BA805" s="227">
        <f t="shared" si="1533"/>
        <v>0</v>
      </c>
      <c r="BB805" s="228"/>
      <c r="BC805" s="229"/>
      <c r="BD805" s="227">
        <f t="shared" si="1534"/>
        <v>0</v>
      </c>
      <c r="BE805" s="228"/>
      <c r="BF805" s="229"/>
      <c r="BG805" s="227">
        <f t="shared" si="1535"/>
        <v>0</v>
      </c>
      <c r="BH805" s="228"/>
      <c r="BI805" s="229"/>
      <c r="BJ805" s="227">
        <f t="shared" si="1536"/>
        <v>0</v>
      </c>
      <c r="BK805" s="228"/>
      <c r="BL805" s="229"/>
      <c r="BM805" s="227">
        <f t="shared" si="1537"/>
        <v>0</v>
      </c>
      <c r="BN805" s="228"/>
      <c r="BO805" s="229"/>
      <c r="BP805" s="227">
        <f t="shared" si="1538"/>
        <v>0</v>
      </c>
      <c r="BQ805" s="228"/>
      <c r="BR805" s="249"/>
      <c r="BS805" s="631">
        <f>BS802/BS796</f>
        <v>4.6483909415971393E-2</v>
      </c>
    </row>
    <row r="806" spans="1:71" ht="15" thickBot="1" x14ac:dyDescent="0.35">
      <c r="A806" s="616"/>
      <c r="B806" s="619"/>
      <c r="C806" s="651"/>
      <c r="D806" s="625"/>
      <c r="E806" s="628"/>
      <c r="F806" s="243" t="s">
        <v>64</v>
      </c>
      <c r="G806" s="220"/>
      <c r="H806" s="221" t="str">
        <f t="shared" si="1512"/>
        <v/>
      </c>
      <c r="I806" s="220"/>
      <c r="J806" s="221" t="str">
        <f t="shared" si="1513"/>
        <v/>
      </c>
      <c r="K806" s="220"/>
      <c r="L806" s="221" t="str">
        <f t="shared" si="1514"/>
        <v/>
      </c>
      <c r="M806" s="220"/>
      <c r="N806" s="221" t="str">
        <f t="shared" si="1515"/>
        <v/>
      </c>
      <c r="O806" s="220"/>
      <c r="P806" s="221" t="str">
        <f t="shared" si="1516"/>
        <v/>
      </c>
      <c r="Q806" s="220"/>
      <c r="R806" s="221" t="str">
        <f t="shared" si="1517"/>
        <v/>
      </c>
      <c r="S806" s="220"/>
      <c r="T806" s="221" t="str">
        <f t="shared" si="1518"/>
        <v/>
      </c>
      <c r="U806" s="220"/>
      <c r="V806" s="221" t="str">
        <f t="shared" si="1519"/>
        <v/>
      </c>
      <c r="W806" s="220"/>
      <c r="X806" s="221" t="str">
        <f t="shared" si="1520"/>
        <v/>
      </c>
      <c r="Y806" s="220"/>
      <c r="Z806" s="221" t="str">
        <f t="shared" si="1521"/>
        <v/>
      </c>
      <c r="AA806" s="220"/>
      <c r="AB806" s="221" t="str">
        <f t="shared" si="1522"/>
        <v/>
      </c>
      <c r="AC806" s="220"/>
      <c r="AD806" s="221" t="str">
        <f t="shared" si="1523"/>
        <v/>
      </c>
      <c r="AE806" s="220"/>
      <c r="AF806" s="221" t="str">
        <f t="shared" si="1524"/>
        <v/>
      </c>
      <c r="AG806" s="220"/>
      <c r="AH806" s="221" t="str">
        <f t="shared" si="1525"/>
        <v/>
      </c>
      <c r="AI806" s="220"/>
      <c r="AJ806" s="221" t="str">
        <f t="shared" si="1526"/>
        <v/>
      </c>
      <c r="AK806" s="220"/>
      <c r="AL806" s="221" t="str">
        <f t="shared" si="1527"/>
        <v/>
      </c>
      <c r="AM806" s="220"/>
      <c r="AN806" s="221" t="str">
        <f t="shared" si="1528"/>
        <v/>
      </c>
      <c r="AO806" s="220"/>
      <c r="AP806" s="221" t="str">
        <f t="shared" si="1529"/>
        <v/>
      </c>
      <c r="AQ806" s="231"/>
      <c r="AR806" s="232">
        <f t="shared" si="1530"/>
        <v>0</v>
      </c>
      <c r="AS806" s="233"/>
      <c r="AT806" s="231"/>
      <c r="AU806" s="232">
        <f t="shared" si="1531"/>
        <v>0</v>
      </c>
      <c r="AV806" s="233"/>
      <c r="AW806" s="231"/>
      <c r="AX806" s="232">
        <f t="shared" si="1532"/>
        <v>0</v>
      </c>
      <c r="AY806" s="233"/>
      <c r="AZ806" s="231"/>
      <c r="BA806" s="232">
        <f t="shared" si="1533"/>
        <v>0</v>
      </c>
      <c r="BB806" s="233"/>
      <c r="BC806" s="231"/>
      <c r="BD806" s="232">
        <f t="shared" si="1534"/>
        <v>0</v>
      </c>
      <c r="BE806" s="233"/>
      <c r="BF806" s="231"/>
      <c r="BG806" s="232">
        <f t="shared" si="1535"/>
        <v>0</v>
      </c>
      <c r="BH806" s="233"/>
      <c r="BI806" s="231"/>
      <c r="BJ806" s="232">
        <f t="shared" si="1536"/>
        <v>0</v>
      </c>
      <c r="BK806" s="233"/>
      <c r="BL806" s="231"/>
      <c r="BM806" s="232">
        <f t="shared" si="1537"/>
        <v>0</v>
      </c>
      <c r="BN806" s="233"/>
      <c r="BO806" s="231"/>
      <c r="BP806" s="232">
        <f t="shared" si="1538"/>
        <v>0</v>
      </c>
      <c r="BQ806" s="233"/>
      <c r="BR806" s="250"/>
      <c r="BS806" s="632"/>
    </row>
    <row r="807" spans="1:71" ht="15" customHeight="1" x14ac:dyDescent="0.3">
      <c r="A807" s="643" t="s">
        <v>27</v>
      </c>
      <c r="B807" s="645" t="s">
        <v>28</v>
      </c>
      <c r="C807" s="645" t="s">
        <v>154</v>
      </c>
      <c r="D807" s="645" t="s">
        <v>30</v>
      </c>
      <c r="E807" s="635" t="s">
        <v>31</v>
      </c>
      <c r="F807" s="652" t="s">
        <v>32</v>
      </c>
      <c r="G807" s="639" t="s">
        <v>33</v>
      </c>
      <c r="H807" s="641" t="s">
        <v>34</v>
      </c>
      <c r="I807" s="639" t="s">
        <v>33</v>
      </c>
      <c r="J807" s="641" t="s">
        <v>34</v>
      </c>
      <c r="K807" s="639" t="s">
        <v>33</v>
      </c>
      <c r="L807" s="641" t="s">
        <v>34</v>
      </c>
      <c r="M807" s="639" t="s">
        <v>33</v>
      </c>
      <c r="N807" s="641" t="s">
        <v>34</v>
      </c>
      <c r="O807" s="639" t="s">
        <v>33</v>
      </c>
      <c r="P807" s="641" t="s">
        <v>34</v>
      </c>
      <c r="Q807" s="639" t="s">
        <v>33</v>
      </c>
      <c r="R807" s="641" t="s">
        <v>34</v>
      </c>
      <c r="S807" s="639" t="s">
        <v>33</v>
      </c>
      <c r="T807" s="641" t="s">
        <v>34</v>
      </c>
      <c r="U807" s="639" t="s">
        <v>33</v>
      </c>
      <c r="V807" s="641" t="s">
        <v>34</v>
      </c>
      <c r="W807" s="639" t="s">
        <v>33</v>
      </c>
      <c r="X807" s="641" t="s">
        <v>34</v>
      </c>
      <c r="Y807" s="639" t="s">
        <v>33</v>
      </c>
      <c r="Z807" s="641" t="s">
        <v>34</v>
      </c>
      <c r="AA807" s="639" t="s">
        <v>33</v>
      </c>
      <c r="AB807" s="641" t="s">
        <v>34</v>
      </c>
      <c r="AC807" s="639" t="s">
        <v>33</v>
      </c>
      <c r="AD807" s="641" t="s">
        <v>34</v>
      </c>
      <c r="AE807" s="639" t="s">
        <v>33</v>
      </c>
      <c r="AF807" s="641" t="s">
        <v>34</v>
      </c>
      <c r="AG807" s="639" t="s">
        <v>33</v>
      </c>
      <c r="AH807" s="641" t="s">
        <v>34</v>
      </c>
      <c r="AI807" s="639" t="s">
        <v>33</v>
      </c>
      <c r="AJ807" s="641" t="s">
        <v>34</v>
      </c>
      <c r="AK807" s="639" t="s">
        <v>33</v>
      </c>
      <c r="AL807" s="641" t="s">
        <v>34</v>
      </c>
      <c r="AM807" s="639" t="s">
        <v>33</v>
      </c>
      <c r="AN807" s="641" t="s">
        <v>34</v>
      </c>
      <c r="AO807" s="639" t="s">
        <v>33</v>
      </c>
      <c r="AP807" s="641" t="s">
        <v>34</v>
      </c>
      <c r="AQ807" s="633" t="s">
        <v>33</v>
      </c>
      <c r="AR807" s="635" t="s">
        <v>35</v>
      </c>
      <c r="AS807" s="637" t="s">
        <v>34</v>
      </c>
      <c r="AT807" s="633" t="s">
        <v>33</v>
      </c>
      <c r="AU807" s="635" t="s">
        <v>35</v>
      </c>
      <c r="AV807" s="637" t="s">
        <v>34</v>
      </c>
      <c r="AW807" s="633" t="s">
        <v>33</v>
      </c>
      <c r="AX807" s="635" t="s">
        <v>35</v>
      </c>
      <c r="AY807" s="637" t="s">
        <v>34</v>
      </c>
      <c r="AZ807" s="633" t="s">
        <v>33</v>
      </c>
      <c r="BA807" s="635" t="s">
        <v>35</v>
      </c>
      <c r="BB807" s="637" t="s">
        <v>34</v>
      </c>
      <c r="BC807" s="633" t="s">
        <v>33</v>
      </c>
      <c r="BD807" s="635" t="s">
        <v>35</v>
      </c>
      <c r="BE807" s="637" t="s">
        <v>34</v>
      </c>
      <c r="BF807" s="633" t="s">
        <v>33</v>
      </c>
      <c r="BG807" s="635" t="s">
        <v>35</v>
      </c>
      <c r="BH807" s="637" t="s">
        <v>34</v>
      </c>
      <c r="BI807" s="633" t="s">
        <v>33</v>
      </c>
      <c r="BJ807" s="635" t="s">
        <v>35</v>
      </c>
      <c r="BK807" s="637" t="s">
        <v>34</v>
      </c>
      <c r="BL807" s="633" t="s">
        <v>33</v>
      </c>
      <c r="BM807" s="635" t="s">
        <v>35</v>
      </c>
      <c r="BN807" s="637" t="s">
        <v>34</v>
      </c>
      <c r="BO807" s="633" t="s">
        <v>33</v>
      </c>
      <c r="BP807" s="635" t="s">
        <v>35</v>
      </c>
      <c r="BQ807" s="637" t="s">
        <v>34</v>
      </c>
      <c r="BR807" s="610" t="s">
        <v>33</v>
      </c>
      <c r="BS807" s="612" t="s">
        <v>36</v>
      </c>
    </row>
    <row r="808" spans="1:71" ht="15" customHeight="1" x14ac:dyDescent="0.3">
      <c r="A808" s="644"/>
      <c r="B808" s="646"/>
      <c r="C808" s="646"/>
      <c r="D808" s="646"/>
      <c r="E808" s="636"/>
      <c r="F808" s="648"/>
      <c r="G808" s="640"/>
      <c r="H808" s="642"/>
      <c r="I808" s="640"/>
      <c r="J808" s="642"/>
      <c r="K808" s="640"/>
      <c r="L808" s="642"/>
      <c r="M808" s="640"/>
      <c r="N808" s="642"/>
      <c r="O808" s="640"/>
      <c r="P808" s="642"/>
      <c r="Q808" s="640"/>
      <c r="R808" s="642"/>
      <c r="S808" s="640"/>
      <c r="T808" s="642"/>
      <c r="U808" s="640"/>
      <c r="V808" s="642"/>
      <c r="W808" s="640"/>
      <c r="X808" s="642"/>
      <c r="Y808" s="640"/>
      <c r="Z808" s="642"/>
      <c r="AA808" s="640"/>
      <c r="AB808" s="642"/>
      <c r="AC808" s="640"/>
      <c r="AD808" s="642"/>
      <c r="AE808" s="640"/>
      <c r="AF808" s="642"/>
      <c r="AG808" s="640"/>
      <c r="AH808" s="642"/>
      <c r="AI808" s="640"/>
      <c r="AJ808" s="642"/>
      <c r="AK808" s="640"/>
      <c r="AL808" s="642"/>
      <c r="AM808" s="640"/>
      <c r="AN808" s="642"/>
      <c r="AO808" s="640"/>
      <c r="AP808" s="642"/>
      <c r="AQ808" s="634"/>
      <c r="AR808" s="636"/>
      <c r="AS808" s="638"/>
      <c r="AT808" s="634"/>
      <c r="AU808" s="636"/>
      <c r="AV808" s="638"/>
      <c r="AW808" s="634"/>
      <c r="AX808" s="636"/>
      <c r="AY808" s="638"/>
      <c r="AZ808" s="634"/>
      <c r="BA808" s="636"/>
      <c r="BB808" s="638"/>
      <c r="BC808" s="634"/>
      <c r="BD808" s="636"/>
      <c r="BE808" s="638"/>
      <c r="BF808" s="634"/>
      <c r="BG808" s="636"/>
      <c r="BH808" s="638"/>
      <c r="BI808" s="634"/>
      <c r="BJ808" s="636"/>
      <c r="BK808" s="638"/>
      <c r="BL808" s="634"/>
      <c r="BM808" s="636"/>
      <c r="BN808" s="638"/>
      <c r="BO808" s="634"/>
      <c r="BP808" s="636"/>
      <c r="BQ808" s="638"/>
      <c r="BR808" s="611"/>
      <c r="BS808" s="613"/>
    </row>
    <row r="809" spans="1:71" ht="15" customHeight="1" x14ac:dyDescent="0.3">
      <c r="A809" s="614" t="s">
        <v>251</v>
      </c>
      <c r="B809" s="617">
        <v>163</v>
      </c>
      <c r="C809" s="649" t="s">
        <v>335</v>
      </c>
      <c r="D809" s="623" t="s">
        <v>252</v>
      </c>
      <c r="E809" s="626" t="s">
        <v>386</v>
      </c>
      <c r="F809" s="241" t="s">
        <v>41</v>
      </c>
      <c r="G809" s="208"/>
      <c r="H809" s="209" t="str">
        <f t="shared" ref="H809:H820" si="1539">IF(G809&gt;0,G809,"")</f>
        <v/>
      </c>
      <c r="I809" s="208"/>
      <c r="J809" s="209" t="str">
        <f t="shared" ref="J809:J820" si="1540">IF(I809&gt;0,I809,"")</f>
        <v/>
      </c>
      <c r="K809" s="208"/>
      <c r="L809" s="209" t="str">
        <f t="shared" ref="L809:L820" si="1541">IF(K809&gt;0,K809,"")</f>
        <v/>
      </c>
      <c r="M809" s="208"/>
      <c r="N809" s="209" t="str">
        <f t="shared" ref="N809:N820" si="1542">IF(M809&gt;0,M809,"")</f>
        <v/>
      </c>
      <c r="O809" s="208"/>
      <c r="P809" s="209" t="str">
        <f t="shared" ref="P809:P820" si="1543">IF(O809&gt;0,O809,"")</f>
        <v/>
      </c>
      <c r="Q809" s="208"/>
      <c r="R809" s="209" t="str">
        <f t="shared" ref="R809:R820" si="1544">IF(Q809&gt;0,Q809,"")</f>
        <v/>
      </c>
      <c r="S809" s="208"/>
      <c r="T809" s="209" t="str">
        <f t="shared" ref="T809:T820" si="1545">IF(S809&gt;0,S809,"")</f>
        <v/>
      </c>
      <c r="U809" s="208"/>
      <c r="V809" s="209" t="str">
        <f t="shared" ref="V809:V820" si="1546">IF(U809&gt;0,U809,"")</f>
        <v/>
      </c>
      <c r="W809" s="208"/>
      <c r="X809" s="209" t="str">
        <f t="shared" ref="X809:X820" si="1547">IF(W809&gt;0,W809,"")</f>
        <v/>
      </c>
      <c r="Y809" s="208"/>
      <c r="Z809" s="209" t="str">
        <f t="shared" ref="Z809:Z820" si="1548">IF(Y809&gt;0,Y809,"")</f>
        <v/>
      </c>
      <c r="AA809" s="208"/>
      <c r="AB809" s="209" t="str">
        <f t="shared" ref="AB809:AB820" si="1549">IF(AA809&gt;0,AA809,"")</f>
        <v/>
      </c>
      <c r="AC809" s="208"/>
      <c r="AD809" s="209" t="str">
        <f t="shared" ref="AD809:AD820" si="1550">IF(AC809&gt;0,AC809,"")</f>
        <v/>
      </c>
      <c r="AE809" s="208"/>
      <c r="AF809" s="209" t="str">
        <f t="shared" ref="AF809:AF820" si="1551">IF(AE809&gt;0,AE809,"")</f>
        <v/>
      </c>
      <c r="AG809" s="208"/>
      <c r="AH809" s="209" t="str">
        <f t="shared" ref="AH809:AH820" si="1552">IF(AG809&gt;0,AG809,"")</f>
        <v/>
      </c>
      <c r="AI809" s="208"/>
      <c r="AJ809" s="209" t="str">
        <f t="shared" ref="AJ809:AJ820" si="1553">IF(AI809&gt;0,AI809,"")</f>
        <v/>
      </c>
      <c r="AK809" s="208"/>
      <c r="AL809" s="209" t="str">
        <f t="shared" ref="AL809:AL820" si="1554">IF(AK809&gt;0,AK809,"")</f>
        <v/>
      </c>
      <c r="AM809" s="208"/>
      <c r="AN809" s="209" t="str">
        <f t="shared" ref="AN809:AN820" si="1555">IF(AM809&gt;0,AM809,"")</f>
        <v/>
      </c>
      <c r="AO809" s="208"/>
      <c r="AP809" s="209" t="str">
        <f t="shared" ref="AP809:AP820" si="1556">IF(AO809&gt;0,AO809,"")</f>
        <v/>
      </c>
      <c r="AQ809" s="229"/>
      <c r="AR809" s="225">
        <f t="shared" ref="AR809:AR820" si="1557">AQ809-AS809</f>
        <v>0</v>
      </c>
      <c r="AS809" s="226"/>
      <c r="AT809" s="229"/>
      <c r="AU809" s="225">
        <f t="shared" ref="AU809:AU820" si="1558">AT809-AV809</f>
        <v>0</v>
      </c>
      <c r="AV809" s="226"/>
      <c r="AW809" s="229"/>
      <c r="AX809" s="225">
        <f t="shared" ref="AX809:AX820" si="1559">AW809-AY809</f>
        <v>0</v>
      </c>
      <c r="AY809" s="226"/>
      <c r="AZ809" s="229"/>
      <c r="BA809" s="225">
        <f t="shared" ref="BA809:BA820" si="1560">AZ809-BB809</f>
        <v>0</v>
      </c>
      <c r="BB809" s="226"/>
      <c r="BC809" s="229"/>
      <c r="BD809" s="225">
        <f t="shared" ref="BD809:BD820" si="1561">BC809-BE809</f>
        <v>0</v>
      </c>
      <c r="BE809" s="226"/>
      <c r="BF809" s="229"/>
      <c r="BG809" s="225">
        <f t="shared" ref="BG809:BG820" si="1562">BF809-BH809</f>
        <v>0</v>
      </c>
      <c r="BH809" s="226"/>
      <c r="BI809" s="229"/>
      <c r="BJ809" s="225">
        <f t="shared" ref="BJ809:BJ820" si="1563">BI809-BK809</f>
        <v>0</v>
      </c>
      <c r="BK809" s="226"/>
      <c r="BL809" s="229"/>
      <c r="BM809" s="225">
        <f t="shared" ref="BM809:BM820" si="1564">BL809-BN809</f>
        <v>0</v>
      </c>
      <c r="BN809" s="226"/>
      <c r="BO809" s="229"/>
      <c r="BP809" s="225">
        <f t="shared" ref="BP809:BP820" si="1565">BO809-BQ809</f>
        <v>0</v>
      </c>
      <c r="BQ809" s="226"/>
      <c r="BR809" s="249"/>
      <c r="BS809" s="213" t="s">
        <v>42</v>
      </c>
    </row>
    <row r="810" spans="1:71" x14ac:dyDescent="0.3">
      <c r="A810" s="615"/>
      <c r="B810" s="618"/>
      <c r="C810" s="650"/>
      <c r="D810" s="624"/>
      <c r="E810" s="627"/>
      <c r="F810" s="242" t="s">
        <v>53</v>
      </c>
      <c r="G810" s="208"/>
      <c r="H810" s="214" t="str">
        <f t="shared" si="1539"/>
        <v/>
      </c>
      <c r="I810" s="208"/>
      <c r="J810" s="214" t="str">
        <f t="shared" si="1540"/>
        <v/>
      </c>
      <c r="K810" s="208"/>
      <c r="L810" s="214" t="str">
        <f t="shared" si="1541"/>
        <v/>
      </c>
      <c r="M810" s="208"/>
      <c r="N810" s="214" t="str">
        <f t="shared" si="1542"/>
        <v/>
      </c>
      <c r="O810" s="208"/>
      <c r="P810" s="214" t="str">
        <f t="shared" si="1543"/>
        <v/>
      </c>
      <c r="Q810" s="208"/>
      <c r="R810" s="214" t="str">
        <f t="shared" si="1544"/>
        <v/>
      </c>
      <c r="S810" s="208"/>
      <c r="T810" s="214" t="str">
        <f t="shared" si="1545"/>
        <v/>
      </c>
      <c r="U810" s="208"/>
      <c r="V810" s="214" t="str">
        <f t="shared" si="1546"/>
        <v/>
      </c>
      <c r="W810" s="208"/>
      <c r="X810" s="214" t="str">
        <f t="shared" si="1547"/>
        <v/>
      </c>
      <c r="Y810" s="208"/>
      <c r="Z810" s="214" t="str">
        <f t="shared" si="1548"/>
        <v/>
      </c>
      <c r="AA810" s="208"/>
      <c r="AB810" s="214" t="str">
        <f t="shared" si="1549"/>
        <v/>
      </c>
      <c r="AC810" s="208"/>
      <c r="AD810" s="214" t="str">
        <f t="shared" si="1550"/>
        <v/>
      </c>
      <c r="AE810" s="208"/>
      <c r="AF810" s="214" t="str">
        <f t="shared" si="1551"/>
        <v/>
      </c>
      <c r="AG810" s="208"/>
      <c r="AH810" s="214" t="str">
        <f t="shared" si="1552"/>
        <v/>
      </c>
      <c r="AI810" s="208"/>
      <c r="AJ810" s="214" t="str">
        <f t="shared" si="1553"/>
        <v/>
      </c>
      <c r="AK810" s="208"/>
      <c r="AL810" s="214" t="str">
        <f t="shared" si="1554"/>
        <v/>
      </c>
      <c r="AM810" s="208"/>
      <c r="AN810" s="214" t="str">
        <f t="shared" si="1555"/>
        <v/>
      </c>
      <c r="AO810" s="208"/>
      <c r="AP810" s="214" t="str">
        <f t="shared" si="1556"/>
        <v/>
      </c>
      <c r="AQ810" s="229"/>
      <c r="AR810" s="227">
        <f t="shared" si="1557"/>
        <v>0</v>
      </c>
      <c r="AS810" s="228"/>
      <c r="AT810" s="229"/>
      <c r="AU810" s="227">
        <f t="shared" si="1558"/>
        <v>0</v>
      </c>
      <c r="AV810" s="228"/>
      <c r="AW810" s="229"/>
      <c r="AX810" s="227">
        <f t="shared" si="1559"/>
        <v>0</v>
      </c>
      <c r="AY810" s="228"/>
      <c r="AZ810" s="229"/>
      <c r="BA810" s="227">
        <f t="shared" si="1560"/>
        <v>0</v>
      </c>
      <c r="BB810" s="228"/>
      <c r="BC810" s="229"/>
      <c r="BD810" s="227">
        <f t="shared" si="1561"/>
        <v>0</v>
      </c>
      <c r="BE810" s="228"/>
      <c r="BF810" s="229"/>
      <c r="BG810" s="227">
        <f t="shared" si="1562"/>
        <v>0</v>
      </c>
      <c r="BH810" s="228"/>
      <c r="BI810" s="229"/>
      <c r="BJ810" s="227">
        <f t="shared" si="1563"/>
        <v>0</v>
      </c>
      <c r="BK810" s="228"/>
      <c r="BL810" s="229"/>
      <c r="BM810" s="227">
        <f t="shared" si="1564"/>
        <v>0</v>
      </c>
      <c r="BN810" s="228"/>
      <c r="BO810" s="229"/>
      <c r="BP810" s="227">
        <f t="shared" si="1565"/>
        <v>0</v>
      </c>
      <c r="BQ810" s="228"/>
      <c r="BR810" s="249"/>
      <c r="BS810" s="629">
        <f>SUM(AQ809:AQ820,AT809:AT820,AW809:AW820,AZ809:AZ820,BC809:BC820,BR809:BR820)+SUM(AO809:AO820,AM809:AM820,AK809:AK820,AI809:AI820,AG809:AG820,AE809:AE820,AC809:AC820,AA809:AA820,Y809:Y820,W809:W820,U809:U820,S809:S820,Q807,Q809:Q820,O809:O820,M809:M820,K809:K820,I809:I820,G809:G820,Q807)</f>
        <v>25520000</v>
      </c>
    </row>
    <row r="811" spans="1:71" x14ac:dyDescent="0.3">
      <c r="A811" s="615"/>
      <c r="B811" s="618"/>
      <c r="C811" s="650"/>
      <c r="D811" s="624"/>
      <c r="E811" s="627"/>
      <c r="F811" s="242" t="s">
        <v>54</v>
      </c>
      <c r="G811" s="208"/>
      <c r="H811" s="214" t="str">
        <f t="shared" si="1539"/>
        <v/>
      </c>
      <c r="I811" s="208"/>
      <c r="J811" s="214" t="str">
        <f t="shared" si="1540"/>
        <v/>
      </c>
      <c r="K811" s="208"/>
      <c r="L811" s="214" t="str">
        <f t="shared" si="1541"/>
        <v/>
      </c>
      <c r="M811" s="208"/>
      <c r="N811" s="214" t="str">
        <f t="shared" si="1542"/>
        <v/>
      </c>
      <c r="O811" s="208"/>
      <c r="P811" s="214" t="str">
        <f t="shared" si="1543"/>
        <v/>
      </c>
      <c r="Q811" s="208"/>
      <c r="R811" s="214" t="str">
        <f t="shared" si="1544"/>
        <v/>
      </c>
      <c r="S811" s="208"/>
      <c r="T811" s="214" t="str">
        <f t="shared" si="1545"/>
        <v/>
      </c>
      <c r="U811" s="208"/>
      <c r="V811" s="214" t="str">
        <f t="shared" si="1546"/>
        <v/>
      </c>
      <c r="W811" s="208"/>
      <c r="X811" s="214" t="str">
        <f t="shared" si="1547"/>
        <v/>
      </c>
      <c r="Y811" s="208"/>
      <c r="Z811" s="214" t="str">
        <f t="shared" si="1548"/>
        <v/>
      </c>
      <c r="AA811" s="208"/>
      <c r="AB811" s="214" t="str">
        <f t="shared" si="1549"/>
        <v/>
      </c>
      <c r="AC811" s="208"/>
      <c r="AD811" s="214" t="str">
        <f t="shared" si="1550"/>
        <v/>
      </c>
      <c r="AE811" s="208"/>
      <c r="AF811" s="214" t="str">
        <f t="shared" si="1551"/>
        <v/>
      </c>
      <c r="AG811" s="208"/>
      <c r="AH811" s="214" t="str">
        <f t="shared" si="1552"/>
        <v/>
      </c>
      <c r="AI811" s="208"/>
      <c r="AJ811" s="214" t="str">
        <f t="shared" si="1553"/>
        <v/>
      </c>
      <c r="AK811" s="208"/>
      <c r="AL811" s="214" t="str">
        <f t="shared" si="1554"/>
        <v/>
      </c>
      <c r="AM811" s="208"/>
      <c r="AN811" s="214" t="str">
        <f t="shared" si="1555"/>
        <v/>
      </c>
      <c r="AO811" s="208"/>
      <c r="AP811" s="214" t="str">
        <f t="shared" si="1556"/>
        <v/>
      </c>
      <c r="AQ811" s="229"/>
      <c r="AR811" s="227">
        <f t="shared" si="1557"/>
        <v>0</v>
      </c>
      <c r="AS811" s="228"/>
      <c r="AT811" s="229"/>
      <c r="AU811" s="227">
        <f t="shared" si="1558"/>
        <v>0</v>
      </c>
      <c r="AV811" s="228"/>
      <c r="AW811" s="229"/>
      <c r="AX811" s="227">
        <f t="shared" si="1559"/>
        <v>0</v>
      </c>
      <c r="AY811" s="228"/>
      <c r="AZ811" s="229"/>
      <c r="BA811" s="227">
        <f t="shared" si="1560"/>
        <v>0</v>
      </c>
      <c r="BB811" s="228"/>
      <c r="BC811" s="229"/>
      <c r="BD811" s="227">
        <f t="shared" si="1561"/>
        <v>0</v>
      </c>
      <c r="BE811" s="228"/>
      <c r="BF811" s="229"/>
      <c r="BG811" s="227">
        <f t="shared" si="1562"/>
        <v>0</v>
      </c>
      <c r="BH811" s="228"/>
      <c r="BI811" s="229"/>
      <c r="BJ811" s="227">
        <f t="shared" si="1563"/>
        <v>0</v>
      </c>
      <c r="BK811" s="228"/>
      <c r="BL811" s="229"/>
      <c r="BM811" s="227">
        <f t="shared" si="1564"/>
        <v>0</v>
      </c>
      <c r="BN811" s="228"/>
      <c r="BO811" s="229"/>
      <c r="BP811" s="227">
        <f t="shared" si="1565"/>
        <v>0</v>
      </c>
      <c r="BQ811" s="228"/>
      <c r="BR811" s="249"/>
      <c r="BS811" s="629"/>
    </row>
    <row r="812" spans="1:71" x14ac:dyDescent="0.3">
      <c r="A812" s="615"/>
      <c r="B812" s="618"/>
      <c r="C812" s="650"/>
      <c r="D812" s="624"/>
      <c r="E812" s="627"/>
      <c r="F812" s="242" t="s">
        <v>55</v>
      </c>
      <c r="G812" s="208"/>
      <c r="H812" s="217" t="str">
        <f t="shared" si="1539"/>
        <v/>
      </c>
      <c r="I812" s="208"/>
      <c r="J812" s="217" t="str">
        <f t="shared" si="1540"/>
        <v/>
      </c>
      <c r="K812" s="208"/>
      <c r="L812" s="217" t="str">
        <f t="shared" si="1541"/>
        <v/>
      </c>
      <c r="M812" s="208"/>
      <c r="N812" s="217" t="str">
        <f t="shared" si="1542"/>
        <v/>
      </c>
      <c r="O812" s="208"/>
      <c r="P812" s="217" t="str">
        <f t="shared" si="1543"/>
        <v/>
      </c>
      <c r="Q812" s="208">
        <v>1250000</v>
      </c>
      <c r="R812" s="217">
        <f t="shared" si="1544"/>
        <v>1250000</v>
      </c>
      <c r="S812" s="208"/>
      <c r="T812" s="217" t="str">
        <f t="shared" si="1545"/>
        <v/>
      </c>
      <c r="U812" s="208"/>
      <c r="V812" s="217" t="str">
        <f t="shared" si="1546"/>
        <v/>
      </c>
      <c r="W812" s="208"/>
      <c r="X812" s="217" t="str">
        <f t="shared" si="1547"/>
        <v/>
      </c>
      <c r="Y812" s="208"/>
      <c r="Z812" s="217" t="str">
        <f t="shared" si="1548"/>
        <v/>
      </c>
      <c r="AA812" s="208"/>
      <c r="AB812" s="217" t="str">
        <f t="shared" si="1549"/>
        <v/>
      </c>
      <c r="AC812" s="208"/>
      <c r="AD812" s="217" t="str">
        <f t="shared" si="1550"/>
        <v/>
      </c>
      <c r="AE812" s="208"/>
      <c r="AF812" s="217" t="str">
        <f t="shared" si="1551"/>
        <v/>
      </c>
      <c r="AG812" s="208">
        <v>4000000</v>
      </c>
      <c r="AH812" s="217">
        <f t="shared" si="1552"/>
        <v>4000000</v>
      </c>
      <c r="AI812" s="208"/>
      <c r="AJ812" s="217" t="str">
        <f t="shared" si="1553"/>
        <v/>
      </c>
      <c r="AK812" s="208"/>
      <c r="AL812" s="217" t="str">
        <f t="shared" si="1554"/>
        <v/>
      </c>
      <c r="AM812" s="208"/>
      <c r="AN812" s="217" t="str">
        <f t="shared" si="1555"/>
        <v/>
      </c>
      <c r="AO812" s="208"/>
      <c r="AP812" s="217" t="str">
        <f t="shared" si="1556"/>
        <v/>
      </c>
      <c r="AQ812" s="229"/>
      <c r="AR812" s="227">
        <f t="shared" si="1557"/>
        <v>0</v>
      </c>
      <c r="AS812" s="228"/>
      <c r="AT812" s="229"/>
      <c r="AU812" s="227">
        <f t="shared" si="1558"/>
        <v>0</v>
      </c>
      <c r="AV812" s="228"/>
      <c r="AW812" s="229"/>
      <c r="AX812" s="227">
        <f t="shared" si="1559"/>
        <v>0</v>
      </c>
      <c r="AY812" s="228"/>
      <c r="AZ812" s="229"/>
      <c r="BA812" s="227">
        <f t="shared" si="1560"/>
        <v>0</v>
      </c>
      <c r="BB812" s="228"/>
      <c r="BC812" s="229"/>
      <c r="BD812" s="227">
        <f t="shared" si="1561"/>
        <v>0</v>
      </c>
      <c r="BE812" s="228"/>
      <c r="BF812" s="229"/>
      <c r="BG812" s="227">
        <f t="shared" si="1562"/>
        <v>0</v>
      </c>
      <c r="BH812" s="228"/>
      <c r="BI812" s="229"/>
      <c r="BJ812" s="227">
        <f t="shared" si="1563"/>
        <v>0</v>
      </c>
      <c r="BK812" s="228"/>
      <c r="BL812" s="229"/>
      <c r="BM812" s="227">
        <f t="shared" si="1564"/>
        <v>0</v>
      </c>
      <c r="BN812" s="228"/>
      <c r="BO812" s="229"/>
      <c r="BP812" s="227">
        <f t="shared" si="1565"/>
        <v>0</v>
      </c>
      <c r="BQ812" s="228"/>
      <c r="BR812" s="249"/>
      <c r="BS812" s="218" t="s">
        <v>43</v>
      </c>
    </row>
    <row r="813" spans="1:71" x14ac:dyDescent="0.3">
      <c r="A813" s="615"/>
      <c r="B813" s="618"/>
      <c r="C813" s="650"/>
      <c r="D813" s="624"/>
      <c r="E813" s="627"/>
      <c r="F813" s="242" t="s">
        <v>56</v>
      </c>
      <c r="G813" s="208"/>
      <c r="H813" s="217" t="str">
        <f t="shared" si="1539"/>
        <v/>
      </c>
      <c r="I813" s="208"/>
      <c r="J813" s="217" t="str">
        <f t="shared" si="1540"/>
        <v/>
      </c>
      <c r="K813" s="208"/>
      <c r="L813" s="217" t="str">
        <f t="shared" si="1541"/>
        <v/>
      </c>
      <c r="M813" s="208"/>
      <c r="N813" s="217" t="str">
        <f t="shared" si="1542"/>
        <v/>
      </c>
      <c r="O813" s="208"/>
      <c r="P813" s="217" t="str">
        <f t="shared" si="1543"/>
        <v/>
      </c>
      <c r="Q813" s="208"/>
      <c r="R813" s="217" t="str">
        <f t="shared" si="1544"/>
        <v/>
      </c>
      <c r="S813" s="208"/>
      <c r="T813" s="217" t="str">
        <f t="shared" si="1545"/>
        <v/>
      </c>
      <c r="U813" s="208"/>
      <c r="V813" s="217" t="str">
        <f t="shared" si="1546"/>
        <v/>
      </c>
      <c r="W813" s="208"/>
      <c r="X813" s="217" t="str">
        <f t="shared" si="1547"/>
        <v/>
      </c>
      <c r="Y813" s="208"/>
      <c r="Z813" s="217" t="str">
        <f t="shared" si="1548"/>
        <v/>
      </c>
      <c r="AA813" s="208"/>
      <c r="AB813" s="217" t="str">
        <f t="shared" si="1549"/>
        <v/>
      </c>
      <c r="AC813" s="208"/>
      <c r="AD813" s="217" t="str">
        <f t="shared" si="1550"/>
        <v/>
      </c>
      <c r="AE813" s="208"/>
      <c r="AF813" s="217" t="str">
        <f t="shared" si="1551"/>
        <v/>
      </c>
      <c r="AG813" s="208"/>
      <c r="AH813" s="217" t="str">
        <f t="shared" si="1552"/>
        <v/>
      </c>
      <c r="AI813" s="208">
        <v>3000000</v>
      </c>
      <c r="AJ813" s="217">
        <f t="shared" si="1553"/>
        <v>3000000</v>
      </c>
      <c r="AK813" s="208"/>
      <c r="AL813" s="217" t="str">
        <f t="shared" si="1554"/>
        <v/>
      </c>
      <c r="AM813" s="208"/>
      <c r="AN813" s="217" t="str">
        <f t="shared" si="1555"/>
        <v/>
      </c>
      <c r="AO813" s="208"/>
      <c r="AP813" s="217" t="str">
        <f t="shared" si="1556"/>
        <v/>
      </c>
      <c r="AQ813" s="229"/>
      <c r="AR813" s="227">
        <f t="shared" si="1557"/>
        <v>0</v>
      </c>
      <c r="AS813" s="228"/>
      <c r="AT813" s="229"/>
      <c r="AU813" s="227">
        <f t="shared" si="1558"/>
        <v>0</v>
      </c>
      <c r="AV813" s="228"/>
      <c r="AW813" s="229"/>
      <c r="AX813" s="227">
        <f t="shared" si="1559"/>
        <v>0</v>
      </c>
      <c r="AY813" s="228"/>
      <c r="AZ813" s="229"/>
      <c r="BA813" s="227">
        <f t="shared" si="1560"/>
        <v>0</v>
      </c>
      <c r="BB813" s="228"/>
      <c r="BC813" s="229"/>
      <c r="BD813" s="227">
        <f t="shared" si="1561"/>
        <v>0</v>
      </c>
      <c r="BE813" s="228"/>
      <c r="BF813" s="229"/>
      <c r="BG813" s="227">
        <f t="shared" si="1562"/>
        <v>0</v>
      </c>
      <c r="BH813" s="228"/>
      <c r="BI813" s="229"/>
      <c r="BJ813" s="227">
        <f t="shared" si="1563"/>
        <v>0</v>
      </c>
      <c r="BK813" s="228"/>
      <c r="BL813" s="229"/>
      <c r="BM813" s="227">
        <f t="shared" si="1564"/>
        <v>0</v>
      </c>
      <c r="BN813" s="228"/>
      <c r="BO813" s="229"/>
      <c r="BP813" s="227">
        <f t="shared" si="1565"/>
        <v>0</v>
      </c>
      <c r="BQ813" s="228"/>
      <c r="BR813" s="249"/>
      <c r="BS813" s="629">
        <f>SUM(AR809:AR820,AU809:AU820,AX809:AX820,BA809:BA820,BD809:BD820)</f>
        <v>17270000</v>
      </c>
    </row>
    <row r="814" spans="1:71" x14ac:dyDescent="0.3">
      <c r="A814" s="615"/>
      <c r="B814" s="618"/>
      <c r="C814" s="650"/>
      <c r="D814" s="624"/>
      <c r="E814" s="627"/>
      <c r="F814" s="242" t="s">
        <v>57</v>
      </c>
      <c r="G814" s="208"/>
      <c r="H814" s="214" t="str">
        <f t="shared" si="1539"/>
        <v/>
      </c>
      <c r="I814" s="208"/>
      <c r="J814" s="214" t="str">
        <f t="shared" si="1540"/>
        <v/>
      </c>
      <c r="K814" s="208"/>
      <c r="L814" s="214" t="str">
        <f t="shared" si="1541"/>
        <v/>
      </c>
      <c r="M814" s="208"/>
      <c r="N814" s="214" t="str">
        <f t="shared" si="1542"/>
        <v/>
      </c>
      <c r="O814" s="208"/>
      <c r="P814" s="214" t="str">
        <f t="shared" si="1543"/>
        <v/>
      </c>
      <c r="Q814" s="208"/>
      <c r="R814" s="214" t="str">
        <f t="shared" si="1544"/>
        <v/>
      </c>
      <c r="S814" s="208"/>
      <c r="T814" s="214" t="str">
        <f t="shared" si="1545"/>
        <v/>
      </c>
      <c r="U814" s="208"/>
      <c r="V814" s="214" t="str">
        <f t="shared" si="1546"/>
        <v/>
      </c>
      <c r="W814" s="208"/>
      <c r="X814" s="214" t="str">
        <f t="shared" si="1547"/>
        <v/>
      </c>
      <c r="Y814" s="208"/>
      <c r="Z814" s="214" t="str">
        <f t="shared" si="1548"/>
        <v/>
      </c>
      <c r="AA814" s="208"/>
      <c r="AB814" s="214" t="str">
        <f t="shared" si="1549"/>
        <v/>
      </c>
      <c r="AC814" s="208"/>
      <c r="AD814" s="214" t="str">
        <f t="shared" si="1550"/>
        <v/>
      </c>
      <c r="AE814" s="208"/>
      <c r="AF814" s="214" t="str">
        <f t="shared" si="1551"/>
        <v/>
      </c>
      <c r="AG814" s="208"/>
      <c r="AH814" s="214" t="str">
        <f t="shared" si="1552"/>
        <v/>
      </c>
      <c r="AI814" s="208"/>
      <c r="AJ814" s="214" t="str">
        <f t="shared" si="1553"/>
        <v/>
      </c>
      <c r="AK814" s="208"/>
      <c r="AL814" s="214" t="str">
        <f t="shared" si="1554"/>
        <v/>
      </c>
      <c r="AM814" s="208"/>
      <c r="AN814" s="214" t="str">
        <f t="shared" si="1555"/>
        <v/>
      </c>
      <c r="AO814" s="208"/>
      <c r="AP814" s="214" t="str">
        <f t="shared" si="1556"/>
        <v/>
      </c>
      <c r="AQ814" s="229"/>
      <c r="AR814" s="227">
        <f t="shared" si="1557"/>
        <v>0</v>
      </c>
      <c r="AS814" s="228"/>
      <c r="AT814" s="229"/>
      <c r="AU814" s="227">
        <f t="shared" si="1558"/>
        <v>0</v>
      </c>
      <c r="AV814" s="228"/>
      <c r="AW814" s="229"/>
      <c r="AX814" s="227">
        <f t="shared" si="1559"/>
        <v>0</v>
      </c>
      <c r="AY814" s="228"/>
      <c r="AZ814" s="229">
        <v>17270000</v>
      </c>
      <c r="BA814" s="227">
        <f t="shared" si="1560"/>
        <v>17270000</v>
      </c>
      <c r="BB814" s="228"/>
      <c r="BC814" s="229"/>
      <c r="BD814" s="227">
        <f t="shared" si="1561"/>
        <v>0</v>
      </c>
      <c r="BE814" s="228"/>
      <c r="BF814" s="229"/>
      <c r="BG814" s="227">
        <f t="shared" si="1562"/>
        <v>0</v>
      </c>
      <c r="BH814" s="228"/>
      <c r="BI814" s="229"/>
      <c r="BJ814" s="227">
        <f t="shared" si="1563"/>
        <v>0</v>
      </c>
      <c r="BK814" s="228"/>
      <c r="BL814" s="229"/>
      <c r="BM814" s="227">
        <f t="shared" si="1564"/>
        <v>0</v>
      </c>
      <c r="BN814" s="228"/>
      <c r="BO814" s="229"/>
      <c r="BP814" s="227">
        <f t="shared" si="1565"/>
        <v>0</v>
      </c>
      <c r="BQ814" s="228"/>
      <c r="BR814" s="249"/>
      <c r="BS814" s="630"/>
    </row>
    <row r="815" spans="1:71" x14ac:dyDescent="0.3">
      <c r="A815" s="615"/>
      <c r="B815" s="618"/>
      <c r="C815" s="650"/>
      <c r="D815" s="624"/>
      <c r="E815" s="627"/>
      <c r="F815" s="242" t="s">
        <v>58</v>
      </c>
      <c r="G815" s="208"/>
      <c r="H815" s="214" t="str">
        <f t="shared" si="1539"/>
        <v/>
      </c>
      <c r="I815" s="208"/>
      <c r="J815" s="214" t="str">
        <f t="shared" si="1540"/>
        <v/>
      </c>
      <c r="K815" s="208"/>
      <c r="L815" s="214" t="str">
        <f t="shared" si="1541"/>
        <v/>
      </c>
      <c r="M815" s="208"/>
      <c r="N815" s="214" t="str">
        <f t="shared" si="1542"/>
        <v/>
      </c>
      <c r="O815" s="208"/>
      <c r="P815" s="214" t="str">
        <f t="shared" si="1543"/>
        <v/>
      </c>
      <c r="Q815" s="208"/>
      <c r="R815" s="214" t="str">
        <f t="shared" si="1544"/>
        <v/>
      </c>
      <c r="S815" s="208"/>
      <c r="T815" s="214" t="str">
        <f t="shared" si="1545"/>
        <v/>
      </c>
      <c r="U815" s="208"/>
      <c r="V815" s="214" t="str">
        <f t="shared" si="1546"/>
        <v/>
      </c>
      <c r="W815" s="208"/>
      <c r="X815" s="214" t="str">
        <f t="shared" si="1547"/>
        <v/>
      </c>
      <c r="Y815" s="208"/>
      <c r="Z815" s="214" t="str">
        <f t="shared" si="1548"/>
        <v/>
      </c>
      <c r="AA815" s="208"/>
      <c r="AB815" s="214" t="str">
        <f t="shared" si="1549"/>
        <v/>
      </c>
      <c r="AC815" s="208"/>
      <c r="AD815" s="214" t="str">
        <f t="shared" si="1550"/>
        <v/>
      </c>
      <c r="AE815" s="208"/>
      <c r="AF815" s="214" t="str">
        <f t="shared" si="1551"/>
        <v/>
      </c>
      <c r="AG815" s="208"/>
      <c r="AH815" s="214" t="str">
        <f t="shared" si="1552"/>
        <v/>
      </c>
      <c r="AI815" s="208"/>
      <c r="AJ815" s="214" t="str">
        <f t="shared" si="1553"/>
        <v/>
      </c>
      <c r="AK815" s="208"/>
      <c r="AL815" s="214" t="str">
        <f t="shared" si="1554"/>
        <v/>
      </c>
      <c r="AM815" s="208"/>
      <c r="AN815" s="214" t="str">
        <f t="shared" si="1555"/>
        <v/>
      </c>
      <c r="AO815" s="208"/>
      <c r="AP815" s="214" t="str">
        <f t="shared" si="1556"/>
        <v/>
      </c>
      <c r="AQ815" s="229"/>
      <c r="AR815" s="227">
        <f t="shared" si="1557"/>
        <v>0</v>
      </c>
      <c r="AS815" s="228"/>
      <c r="AT815" s="229"/>
      <c r="AU815" s="227">
        <f t="shared" si="1558"/>
        <v>0</v>
      </c>
      <c r="AV815" s="228"/>
      <c r="AW815" s="229"/>
      <c r="AX815" s="227">
        <f t="shared" si="1559"/>
        <v>0</v>
      </c>
      <c r="AY815" s="228"/>
      <c r="AZ815" s="229"/>
      <c r="BA815" s="227">
        <f t="shared" si="1560"/>
        <v>0</v>
      </c>
      <c r="BB815" s="228"/>
      <c r="BC815" s="229"/>
      <c r="BD815" s="227">
        <f t="shared" si="1561"/>
        <v>0</v>
      </c>
      <c r="BE815" s="228"/>
      <c r="BF815" s="229"/>
      <c r="BG815" s="227">
        <f t="shared" si="1562"/>
        <v>0</v>
      </c>
      <c r="BH815" s="228"/>
      <c r="BI815" s="229"/>
      <c r="BJ815" s="227">
        <f t="shared" si="1563"/>
        <v>0</v>
      </c>
      <c r="BK815" s="228"/>
      <c r="BL815" s="229"/>
      <c r="BM815" s="227">
        <f t="shared" si="1564"/>
        <v>0</v>
      </c>
      <c r="BN815" s="228"/>
      <c r="BO815" s="229"/>
      <c r="BP815" s="227">
        <f t="shared" si="1565"/>
        <v>0</v>
      </c>
      <c r="BQ815" s="228"/>
      <c r="BR815" s="249"/>
      <c r="BS815" s="218" t="s">
        <v>44</v>
      </c>
    </row>
    <row r="816" spans="1:71" x14ac:dyDescent="0.3">
      <c r="A816" s="615"/>
      <c r="B816" s="618"/>
      <c r="C816" s="650"/>
      <c r="D816" s="624"/>
      <c r="E816" s="627"/>
      <c r="F816" s="242" t="s">
        <v>59</v>
      </c>
      <c r="G816" s="208"/>
      <c r="H816" s="214" t="str">
        <f t="shared" si="1539"/>
        <v/>
      </c>
      <c r="I816" s="208"/>
      <c r="J816" s="214" t="str">
        <f t="shared" si="1540"/>
        <v/>
      </c>
      <c r="K816" s="208"/>
      <c r="L816" s="214" t="str">
        <f t="shared" si="1541"/>
        <v/>
      </c>
      <c r="M816" s="208"/>
      <c r="N816" s="214" t="str">
        <f t="shared" si="1542"/>
        <v/>
      </c>
      <c r="O816" s="208"/>
      <c r="P816" s="214" t="str">
        <f t="shared" si="1543"/>
        <v/>
      </c>
      <c r="Q816" s="208"/>
      <c r="R816" s="214" t="str">
        <f t="shared" si="1544"/>
        <v/>
      </c>
      <c r="S816" s="208"/>
      <c r="T816" s="214" t="str">
        <f t="shared" si="1545"/>
        <v/>
      </c>
      <c r="U816" s="208"/>
      <c r="V816" s="214" t="str">
        <f t="shared" si="1546"/>
        <v/>
      </c>
      <c r="W816" s="208"/>
      <c r="X816" s="214" t="str">
        <f t="shared" si="1547"/>
        <v/>
      </c>
      <c r="Y816" s="208"/>
      <c r="Z816" s="214" t="str">
        <f t="shared" si="1548"/>
        <v/>
      </c>
      <c r="AA816" s="208"/>
      <c r="AB816" s="214" t="str">
        <f t="shared" si="1549"/>
        <v/>
      </c>
      <c r="AC816" s="208"/>
      <c r="AD816" s="214" t="str">
        <f t="shared" si="1550"/>
        <v/>
      </c>
      <c r="AE816" s="208"/>
      <c r="AF816" s="214" t="str">
        <f t="shared" si="1551"/>
        <v/>
      </c>
      <c r="AG816" s="208"/>
      <c r="AH816" s="214" t="str">
        <f t="shared" si="1552"/>
        <v/>
      </c>
      <c r="AI816" s="208"/>
      <c r="AJ816" s="214" t="str">
        <f t="shared" si="1553"/>
        <v/>
      </c>
      <c r="AK816" s="208"/>
      <c r="AL816" s="214" t="str">
        <f t="shared" si="1554"/>
        <v/>
      </c>
      <c r="AM816" s="208"/>
      <c r="AN816" s="214" t="str">
        <f t="shared" si="1555"/>
        <v/>
      </c>
      <c r="AO816" s="208"/>
      <c r="AP816" s="214" t="str">
        <f t="shared" si="1556"/>
        <v/>
      </c>
      <c r="AQ816" s="229"/>
      <c r="AR816" s="227">
        <f t="shared" si="1557"/>
        <v>0</v>
      </c>
      <c r="AS816" s="228"/>
      <c r="AT816" s="229"/>
      <c r="AU816" s="227">
        <f t="shared" si="1558"/>
        <v>0</v>
      </c>
      <c r="AV816" s="228"/>
      <c r="AW816" s="229"/>
      <c r="AX816" s="227">
        <f t="shared" si="1559"/>
        <v>0</v>
      </c>
      <c r="AY816" s="228"/>
      <c r="AZ816" s="229"/>
      <c r="BA816" s="227">
        <f t="shared" si="1560"/>
        <v>0</v>
      </c>
      <c r="BB816" s="228"/>
      <c r="BC816" s="229"/>
      <c r="BD816" s="227">
        <f t="shared" si="1561"/>
        <v>0</v>
      </c>
      <c r="BE816" s="228"/>
      <c r="BF816" s="229"/>
      <c r="BG816" s="227">
        <f t="shared" si="1562"/>
        <v>0</v>
      </c>
      <c r="BH816" s="228"/>
      <c r="BI816" s="229"/>
      <c r="BJ816" s="227">
        <f t="shared" si="1563"/>
        <v>0</v>
      </c>
      <c r="BK816" s="228"/>
      <c r="BL816" s="229"/>
      <c r="BM816" s="227">
        <f t="shared" si="1564"/>
        <v>0</v>
      </c>
      <c r="BN816" s="228"/>
      <c r="BO816" s="229"/>
      <c r="BP816" s="227">
        <f t="shared" si="1565"/>
        <v>0</v>
      </c>
      <c r="BQ816" s="228"/>
      <c r="BR816" s="249"/>
      <c r="BS816" s="629">
        <f>SUM(AS809:AS820,AV809:AV820,AY809:AY820,BB809:BB820,BE809:BE820)+SUM(AP809:AP820,AN809:AN820,AL809:AL820,AJ809:AJ820,AH809:AH820,AF809:AF820,AD809:AD820,AB809:AB820,Z809:Z820,X809:X820,V809:V820,T809:T820,R809:R820,P809:P820,N809:N820,L809:L820,J809:J820,H809:H820)</f>
        <v>8250000</v>
      </c>
    </row>
    <row r="817" spans="1:71" x14ac:dyDescent="0.3">
      <c r="A817" s="615"/>
      <c r="B817" s="618"/>
      <c r="C817" s="650"/>
      <c r="D817" s="624"/>
      <c r="E817" s="627"/>
      <c r="F817" s="242" t="s">
        <v>60</v>
      </c>
      <c r="G817" s="208"/>
      <c r="H817" s="214" t="str">
        <f t="shared" si="1539"/>
        <v/>
      </c>
      <c r="I817" s="208"/>
      <c r="J817" s="214" t="str">
        <f t="shared" si="1540"/>
        <v/>
      </c>
      <c r="K817" s="208"/>
      <c r="L817" s="214" t="str">
        <f t="shared" si="1541"/>
        <v/>
      </c>
      <c r="M817" s="208"/>
      <c r="N817" s="214" t="str">
        <f t="shared" si="1542"/>
        <v/>
      </c>
      <c r="O817" s="208"/>
      <c r="P817" s="214" t="str">
        <f t="shared" si="1543"/>
        <v/>
      </c>
      <c r="Q817" s="208"/>
      <c r="R817" s="214" t="str">
        <f t="shared" si="1544"/>
        <v/>
      </c>
      <c r="S817" s="208"/>
      <c r="T817" s="214" t="str">
        <f t="shared" si="1545"/>
        <v/>
      </c>
      <c r="U817" s="208"/>
      <c r="V817" s="214" t="str">
        <f t="shared" si="1546"/>
        <v/>
      </c>
      <c r="W817" s="208"/>
      <c r="X817" s="214" t="str">
        <f t="shared" si="1547"/>
        <v/>
      </c>
      <c r="Y817" s="208"/>
      <c r="Z817" s="214" t="str">
        <f t="shared" si="1548"/>
        <v/>
      </c>
      <c r="AA817" s="208"/>
      <c r="AB817" s="214" t="str">
        <f t="shared" si="1549"/>
        <v/>
      </c>
      <c r="AC817" s="208"/>
      <c r="AD817" s="214" t="str">
        <f t="shared" si="1550"/>
        <v/>
      </c>
      <c r="AE817" s="208"/>
      <c r="AF817" s="214" t="str">
        <f t="shared" si="1551"/>
        <v/>
      </c>
      <c r="AG817" s="208"/>
      <c r="AH817" s="214" t="str">
        <f t="shared" si="1552"/>
        <v/>
      </c>
      <c r="AI817" s="208"/>
      <c r="AJ817" s="214" t="str">
        <f t="shared" si="1553"/>
        <v/>
      </c>
      <c r="AK817" s="208"/>
      <c r="AL817" s="214" t="str">
        <f t="shared" si="1554"/>
        <v/>
      </c>
      <c r="AM817" s="208"/>
      <c r="AN817" s="214" t="str">
        <f t="shared" si="1555"/>
        <v/>
      </c>
      <c r="AO817" s="208"/>
      <c r="AP817" s="214" t="str">
        <f t="shared" si="1556"/>
        <v/>
      </c>
      <c r="AQ817" s="229"/>
      <c r="AR817" s="227">
        <f t="shared" si="1557"/>
        <v>0</v>
      </c>
      <c r="AS817" s="228"/>
      <c r="AT817" s="229"/>
      <c r="AU817" s="227">
        <f t="shared" si="1558"/>
        <v>0</v>
      </c>
      <c r="AV817" s="228"/>
      <c r="AW817" s="229"/>
      <c r="AX817" s="227">
        <f t="shared" si="1559"/>
        <v>0</v>
      </c>
      <c r="AY817" s="228"/>
      <c r="AZ817" s="229"/>
      <c r="BA817" s="227">
        <f t="shared" si="1560"/>
        <v>0</v>
      </c>
      <c r="BB817" s="228"/>
      <c r="BC817" s="229"/>
      <c r="BD817" s="227">
        <f t="shared" si="1561"/>
        <v>0</v>
      </c>
      <c r="BE817" s="228"/>
      <c r="BF817" s="229"/>
      <c r="BG817" s="227">
        <f t="shared" si="1562"/>
        <v>0</v>
      </c>
      <c r="BH817" s="228"/>
      <c r="BI817" s="229"/>
      <c r="BJ817" s="227">
        <f t="shared" si="1563"/>
        <v>0</v>
      </c>
      <c r="BK817" s="228"/>
      <c r="BL817" s="229"/>
      <c r="BM817" s="227">
        <f t="shared" si="1564"/>
        <v>0</v>
      </c>
      <c r="BN817" s="228"/>
      <c r="BO817" s="229"/>
      <c r="BP817" s="227">
        <f t="shared" si="1565"/>
        <v>0</v>
      </c>
      <c r="BQ817" s="228"/>
      <c r="BR817" s="249"/>
      <c r="BS817" s="629"/>
    </row>
    <row r="818" spans="1:71" x14ac:dyDescent="0.3">
      <c r="A818" s="615"/>
      <c r="B818" s="618"/>
      <c r="C818" s="650"/>
      <c r="D818" s="624"/>
      <c r="E818" s="627"/>
      <c r="F818" s="242" t="s">
        <v>61</v>
      </c>
      <c r="G818" s="208"/>
      <c r="H818" s="217" t="str">
        <f t="shared" si="1539"/>
        <v/>
      </c>
      <c r="I818" s="208"/>
      <c r="J818" s="217" t="str">
        <f t="shared" si="1540"/>
        <v/>
      </c>
      <c r="K818" s="208"/>
      <c r="L818" s="217" t="str">
        <f t="shared" si="1541"/>
        <v/>
      </c>
      <c r="M818" s="208"/>
      <c r="N818" s="217" t="str">
        <f t="shared" si="1542"/>
        <v/>
      </c>
      <c r="O818" s="208"/>
      <c r="P818" s="217" t="str">
        <f t="shared" si="1543"/>
        <v/>
      </c>
      <c r="Q818" s="208"/>
      <c r="R818" s="217" t="str">
        <f t="shared" si="1544"/>
        <v/>
      </c>
      <c r="S818" s="208"/>
      <c r="T818" s="217" t="str">
        <f t="shared" si="1545"/>
        <v/>
      </c>
      <c r="U818" s="208"/>
      <c r="V818" s="217" t="str">
        <f t="shared" si="1546"/>
        <v/>
      </c>
      <c r="W818" s="208"/>
      <c r="X818" s="217" t="str">
        <f t="shared" si="1547"/>
        <v/>
      </c>
      <c r="Y818" s="208"/>
      <c r="Z818" s="217" t="str">
        <f t="shared" si="1548"/>
        <v/>
      </c>
      <c r="AA818" s="208"/>
      <c r="AB818" s="217" t="str">
        <f t="shared" si="1549"/>
        <v/>
      </c>
      <c r="AC818" s="208"/>
      <c r="AD818" s="217" t="str">
        <f t="shared" si="1550"/>
        <v/>
      </c>
      <c r="AE818" s="208"/>
      <c r="AF818" s="217" t="str">
        <f t="shared" si="1551"/>
        <v/>
      </c>
      <c r="AG818" s="208"/>
      <c r="AH818" s="217" t="str">
        <f t="shared" si="1552"/>
        <v/>
      </c>
      <c r="AI818" s="208"/>
      <c r="AJ818" s="217" t="str">
        <f t="shared" si="1553"/>
        <v/>
      </c>
      <c r="AK818" s="208"/>
      <c r="AL818" s="217" t="str">
        <f t="shared" si="1554"/>
        <v/>
      </c>
      <c r="AM818" s="208"/>
      <c r="AN818" s="217" t="str">
        <f t="shared" si="1555"/>
        <v/>
      </c>
      <c r="AO818" s="208"/>
      <c r="AP818" s="217" t="str">
        <f t="shared" si="1556"/>
        <v/>
      </c>
      <c r="AQ818" s="229"/>
      <c r="AR818" s="227">
        <f t="shared" si="1557"/>
        <v>0</v>
      </c>
      <c r="AS818" s="228"/>
      <c r="AT818" s="229"/>
      <c r="AU818" s="227">
        <f t="shared" si="1558"/>
        <v>0</v>
      </c>
      <c r="AV818" s="228"/>
      <c r="AW818" s="229"/>
      <c r="AX818" s="227">
        <f t="shared" si="1559"/>
        <v>0</v>
      </c>
      <c r="AY818" s="228"/>
      <c r="AZ818" s="229"/>
      <c r="BA818" s="227">
        <f t="shared" si="1560"/>
        <v>0</v>
      </c>
      <c r="BB818" s="228"/>
      <c r="BC818" s="229"/>
      <c r="BD818" s="227">
        <f t="shared" si="1561"/>
        <v>0</v>
      </c>
      <c r="BE818" s="228"/>
      <c r="BF818" s="229"/>
      <c r="BG818" s="227">
        <f t="shared" si="1562"/>
        <v>0</v>
      </c>
      <c r="BH818" s="228"/>
      <c r="BI818" s="229"/>
      <c r="BJ818" s="227">
        <f t="shared" si="1563"/>
        <v>0</v>
      </c>
      <c r="BK818" s="228"/>
      <c r="BL818" s="229"/>
      <c r="BM818" s="227">
        <f t="shared" si="1564"/>
        <v>0</v>
      </c>
      <c r="BN818" s="228"/>
      <c r="BO818" s="229"/>
      <c r="BP818" s="227">
        <f t="shared" si="1565"/>
        <v>0</v>
      </c>
      <c r="BQ818" s="228"/>
      <c r="BR818" s="249"/>
      <c r="BS818" s="218" t="s">
        <v>62</v>
      </c>
    </row>
    <row r="819" spans="1:71" x14ac:dyDescent="0.3">
      <c r="A819" s="615"/>
      <c r="B819" s="618"/>
      <c r="C819" s="650"/>
      <c r="D819" s="624"/>
      <c r="E819" s="627"/>
      <c r="F819" s="242" t="s">
        <v>63</v>
      </c>
      <c r="G819" s="208"/>
      <c r="H819" s="214" t="str">
        <f t="shared" si="1539"/>
        <v/>
      </c>
      <c r="I819" s="208"/>
      <c r="J819" s="214" t="str">
        <f t="shared" si="1540"/>
        <v/>
      </c>
      <c r="K819" s="208"/>
      <c r="L819" s="214" t="str">
        <f t="shared" si="1541"/>
        <v/>
      </c>
      <c r="M819" s="208"/>
      <c r="N819" s="214" t="str">
        <f t="shared" si="1542"/>
        <v/>
      </c>
      <c r="O819" s="208"/>
      <c r="P819" s="214" t="str">
        <f t="shared" si="1543"/>
        <v/>
      </c>
      <c r="Q819" s="208"/>
      <c r="R819" s="214" t="str">
        <f t="shared" si="1544"/>
        <v/>
      </c>
      <c r="S819" s="208"/>
      <c r="T819" s="214" t="str">
        <f t="shared" si="1545"/>
        <v/>
      </c>
      <c r="U819" s="208"/>
      <c r="V819" s="214" t="str">
        <f t="shared" si="1546"/>
        <v/>
      </c>
      <c r="W819" s="208"/>
      <c r="X819" s="214" t="str">
        <f t="shared" si="1547"/>
        <v/>
      </c>
      <c r="Y819" s="208"/>
      <c r="Z819" s="214" t="str">
        <f t="shared" si="1548"/>
        <v/>
      </c>
      <c r="AA819" s="208"/>
      <c r="AB819" s="214" t="str">
        <f t="shared" si="1549"/>
        <v/>
      </c>
      <c r="AC819" s="208"/>
      <c r="AD819" s="214" t="str">
        <f t="shared" si="1550"/>
        <v/>
      </c>
      <c r="AE819" s="208"/>
      <c r="AF819" s="214" t="str">
        <f t="shared" si="1551"/>
        <v/>
      </c>
      <c r="AG819" s="208"/>
      <c r="AH819" s="214" t="str">
        <f t="shared" si="1552"/>
        <v/>
      </c>
      <c r="AI819" s="208"/>
      <c r="AJ819" s="214" t="str">
        <f t="shared" si="1553"/>
        <v/>
      </c>
      <c r="AK819" s="208"/>
      <c r="AL819" s="214" t="str">
        <f t="shared" si="1554"/>
        <v/>
      </c>
      <c r="AM819" s="208"/>
      <c r="AN819" s="214" t="str">
        <f t="shared" si="1555"/>
        <v/>
      </c>
      <c r="AO819" s="208"/>
      <c r="AP819" s="214" t="str">
        <f t="shared" si="1556"/>
        <v/>
      </c>
      <c r="AQ819" s="229"/>
      <c r="AR819" s="227">
        <f t="shared" si="1557"/>
        <v>0</v>
      </c>
      <c r="AS819" s="228"/>
      <c r="AT819" s="229"/>
      <c r="AU819" s="227">
        <f t="shared" si="1558"/>
        <v>0</v>
      </c>
      <c r="AV819" s="228"/>
      <c r="AW819" s="229"/>
      <c r="AX819" s="227">
        <f t="shared" si="1559"/>
        <v>0</v>
      </c>
      <c r="AY819" s="228"/>
      <c r="AZ819" s="229"/>
      <c r="BA819" s="227">
        <f t="shared" si="1560"/>
        <v>0</v>
      </c>
      <c r="BB819" s="228"/>
      <c r="BC819" s="229"/>
      <c r="BD819" s="227">
        <f t="shared" si="1561"/>
        <v>0</v>
      </c>
      <c r="BE819" s="228"/>
      <c r="BF819" s="229"/>
      <c r="BG819" s="227">
        <f t="shared" si="1562"/>
        <v>0</v>
      </c>
      <c r="BH819" s="228"/>
      <c r="BI819" s="229"/>
      <c r="BJ819" s="227">
        <f t="shared" si="1563"/>
        <v>0</v>
      </c>
      <c r="BK819" s="228"/>
      <c r="BL819" s="229"/>
      <c r="BM819" s="227">
        <f t="shared" si="1564"/>
        <v>0</v>
      </c>
      <c r="BN819" s="228"/>
      <c r="BO819" s="229"/>
      <c r="BP819" s="227">
        <f t="shared" si="1565"/>
        <v>0</v>
      </c>
      <c r="BQ819" s="228"/>
      <c r="BR819" s="249"/>
      <c r="BS819" s="631">
        <f>BS816/BS810</f>
        <v>0.32327586206896552</v>
      </c>
    </row>
    <row r="820" spans="1:71" ht="15" thickBot="1" x14ac:dyDescent="0.35">
      <c r="A820" s="616"/>
      <c r="B820" s="619"/>
      <c r="C820" s="651"/>
      <c r="D820" s="625"/>
      <c r="E820" s="628"/>
      <c r="F820" s="243" t="s">
        <v>64</v>
      </c>
      <c r="G820" s="220"/>
      <c r="H820" s="221" t="str">
        <f t="shared" si="1539"/>
        <v/>
      </c>
      <c r="I820" s="220"/>
      <c r="J820" s="221" t="str">
        <f t="shared" si="1540"/>
        <v/>
      </c>
      <c r="K820" s="220"/>
      <c r="L820" s="221" t="str">
        <f t="shared" si="1541"/>
        <v/>
      </c>
      <c r="M820" s="220"/>
      <c r="N820" s="221" t="str">
        <f t="shared" si="1542"/>
        <v/>
      </c>
      <c r="O820" s="220"/>
      <c r="P820" s="221" t="str">
        <f t="shared" si="1543"/>
        <v/>
      </c>
      <c r="Q820" s="220"/>
      <c r="R820" s="221" t="str">
        <f t="shared" si="1544"/>
        <v/>
      </c>
      <c r="S820" s="220"/>
      <c r="T820" s="221" t="str">
        <f t="shared" si="1545"/>
        <v/>
      </c>
      <c r="U820" s="220"/>
      <c r="V820" s="221" t="str">
        <f t="shared" si="1546"/>
        <v/>
      </c>
      <c r="W820" s="220"/>
      <c r="X820" s="221" t="str">
        <f t="shared" si="1547"/>
        <v/>
      </c>
      <c r="Y820" s="220"/>
      <c r="Z820" s="221" t="str">
        <f t="shared" si="1548"/>
        <v/>
      </c>
      <c r="AA820" s="220"/>
      <c r="AB820" s="221" t="str">
        <f t="shared" si="1549"/>
        <v/>
      </c>
      <c r="AC820" s="220"/>
      <c r="AD820" s="221" t="str">
        <f t="shared" si="1550"/>
        <v/>
      </c>
      <c r="AE820" s="220"/>
      <c r="AF820" s="221" t="str">
        <f t="shared" si="1551"/>
        <v/>
      </c>
      <c r="AG820" s="220"/>
      <c r="AH820" s="221" t="str">
        <f t="shared" si="1552"/>
        <v/>
      </c>
      <c r="AI820" s="220"/>
      <c r="AJ820" s="221" t="str">
        <f t="shared" si="1553"/>
        <v/>
      </c>
      <c r="AK820" s="220"/>
      <c r="AL820" s="221" t="str">
        <f t="shared" si="1554"/>
        <v/>
      </c>
      <c r="AM820" s="220"/>
      <c r="AN820" s="221" t="str">
        <f t="shared" si="1555"/>
        <v/>
      </c>
      <c r="AO820" s="220"/>
      <c r="AP820" s="221" t="str">
        <f t="shared" si="1556"/>
        <v/>
      </c>
      <c r="AQ820" s="231"/>
      <c r="AR820" s="232">
        <f t="shared" si="1557"/>
        <v>0</v>
      </c>
      <c r="AS820" s="233"/>
      <c r="AT820" s="231"/>
      <c r="AU820" s="232">
        <f t="shared" si="1558"/>
        <v>0</v>
      </c>
      <c r="AV820" s="233"/>
      <c r="AW820" s="231"/>
      <c r="AX820" s="232">
        <f t="shared" si="1559"/>
        <v>0</v>
      </c>
      <c r="AY820" s="233"/>
      <c r="AZ820" s="231"/>
      <c r="BA820" s="232">
        <f t="shared" si="1560"/>
        <v>0</v>
      </c>
      <c r="BB820" s="233"/>
      <c r="BC820" s="231"/>
      <c r="BD820" s="232">
        <f t="shared" si="1561"/>
        <v>0</v>
      </c>
      <c r="BE820" s="233"/>
      <c r="BF820" s="231"/>
      <c r="BG820" s="232">
        <f t="shared" si="1562"/>
        <v>0</v>
      </c>
      <c r="BH820" s="233"/>
      <c r="BI820" s="231"/>
      <c r="BJ820" s="232">
        <f t="shared" si="1563"/>
        <v>0</v>
      </c>
      <c r="BK820" s="233"/>
      <c r="BL820" s="231"/>
      <c r="BM820" s="232">
        <f t="shared" si="1564"/>
        <v>0</v>
      </c>
      <c r="BN820" s="233"/>
      <c r="BO820" s="231"/>
      <c r="BP820" s="232">
        <f t="shared" si="1565"/>
        <v>0</v>
      </c>
      <c r="BQ820" s="233"/>
      <c r="BR820" s="250"/>
      <c r="BS820" s="632"/>
    </row>
    <row r="821" spans="1:71" ht="15" customHeight="1" x14ac:dyDescent="0.3">
      <c r="A821" s="643" t="s">
        <v>27</v>
      </c>
      <c r="B821" s="645" t="s">
        <v>28</v>
      </c>
      <c r="C821" s="645" t="s">
        <v>154</v>
      </c>
      <c r="D821" s="645" t="s">
        <v>30</v>
      </c>
      <c r="E821" s="635" t="s">
        <v>31</v>
      </c>
      <c r="F821" s="652" t="s">
        <v>32</v>
      </c>
      <c r="G821" s="639" t="s">
        <v>33</v>
      </c>
      <c r="H821" s="641" t="s">
        <v>34</v>
      </c>
      <c r="I821" s="639" t="s">
        <v>33</v>
      </c>
      <c r="J821" s="641" t="s">
        <v>34</v>
      </c>
      <c r="K821" s="639" t="s">
        <v>33</v>
      </c>
      <c r="L821" s="641" t="s">
        <v>34</v>
      </c>
      <c r="M821" s="639" t="s">
        <v>33</v>
      </c>
      <c r="N821" s="641" t="s">
        <v>34</v>
      </c>
      <c r="O821" s="639" t="s">
        <v>33</v>
      </c>
      <c r="P821" s="641" t="s">
        <v>34</v>
      </c>
      <c r="Q821" s="639" t="s">
        <v>33</v>
      </c>
      <c r="R821" s="641" t="s">
        <v>34</v>
      </c>
      <c r="S821" s="639" t="s">
        <v>33</v>
      </c>
      <c r="T821" s="641" t="s">
        <v>34</v>
      </c>
      <c r="U821" s="639" t="s">
        <v>33</v>
      </c>
      <c r="V821" s="641" t="s">
        <v>34</v>
      </c>
      <c r="W821" s="639" t="s">
        <v>33</v>
      </c>
      <c r="X821" s="641" t="s">
        <v>34</v>
      </c>
      <c r="Y821" s="639" t="s">
        <v>33</v>
      </c>
      <c r="Z821" s="641" t="s">
        <v>34</v>
      </c>
      <c r="AA821" s="639" t="s">
        <v>33</v>
      </c>
      <c r="AB821" s="641" t="s">
        <v>34</v>
      </c>
      <c r="AC821" s="639" t="s">
        <v>33</v>
      </c>
      <c r="AD821" s="641" t="s">
        <v>34</v>
      </c>
      <c r="AE821" s="639" t="s">
        <v>33</v>
      </c>
      <c r="AF821" s="641" t="s">
        <v>34</v>
      </c>
      <c r="AG821" s="639" t="s">
        <v>33</v>
      </c>
      <c r="AH821" s="641" t="s">
        <v>34</v>
      </c>
      <c r="AI821" s="639" t="s">
        <v>33</v>
      </c>
      <c r="AJ821" s="641" t="s">
        <v>34</v>
      </c>
      <c r="AK821" s="639" t="s">
        <v>33</v>
      </c>
      <c r="AL821" s="641" t="s">
        <v>34</v>
      </c>
      <c r="AM821" s="639" t="s">
        <v>33</v>
      </c>
      <c r="AN821" s="641" t="s">
        <v>34</v>
      </c>
      <c r="AO821" s="639" t="s">
        <v>33</v>
      </c>
      <c r="AP821" s="641" t="s">
        <v>34</v>
      </c>
      <c r="AQ821" s="633" t="s">
        <v>33</v>
      </c>
      <c r="AR821" s="635" t="s">
        <v>35</v>
      </c>
      <c r="AS821" s="637" t="s">
        <v>34</v>
      </c>
      <c r="AT821" s="633" t="s">
        <v>33</v>
      </c>
      <c r="AU821" s="635" t="s">
        <v>35</v>
      </c>
      <c r="AV821" s="637" t="s">
        <v>34</v>
      </c>
      <c r="AW821" s="633" t="s">
        <v>33</v>
      </c>
      <c r="AX821" s="635" t="s">
        <v>35</v>
      </c>
      <c r="AY821" s="637" t="s">
        <v>34</v>
      </c>
      <c r="AZ821" s="633" t="s">
        <v>33</v>
      </c>
      <c r="BA821" s="635" t="s">
        <v>35</v>
      </c>
      <c r="BB821" s="637" t="s">
        <v>34</v>
      </c>
      <c r="BC821" s="633" t="s">
        <v>33</v>
      </c>
      <c r="BD821" s="635" t="s">
        <v>35</v>
      </c>
      <c r="BE821" s="637" t="s">
        <v>34</v>
      </c>
      <c r="BF821" s="633" t="s">
        <v>33</v>
      </c>
      <c r="BG821" s="635" t="s">
        <v>35</v>
      </c>
      <c r="BH821" s="637" t="s">
        <v>34</v>
      </c>
      <c r="BI821" s="633" t="s">
        <v>33</v>
      </c>
      <c r="BJ821" s="635" t="s">
        <v>35</v>
      </c>
      <c r="BK821" s="637" t="s">
        <v>34</v>
      </c>
      <c r="BL821" s="633" t="s">
        <v>33</v>
      </c>
      <c r="BM821" s="635" t="s">
        <v>35</v>
      </c>
      <c r="BN821" s="637" t="s">
        <v>34</v>
      </c>
      <c r="BO821" s="633" t="s">
        <v>33</v>
      </c>
      <c r="BP821" s="635" t="s">
        <v>35</v>
      </c>
      <c r="BQ821" s="637" t="s">
        <v>34</v>
      </c>
      <c r="BR821" s="610" t="s">
        <v>33</v>
      </c>
      <c r="BS821" s="612" t="s">
        <v>36</v>
      </c>
    </row>
    <row r="822" spans="1:71" ht="15" customHeight="1" x14ac:dyDescent="0.3">
      <c r="A822" s="644"/>
      <c r="B822" s="646"/>
      <c r="C822" s="646"/>
      <c r="D822" s="646"/>
      <c r="E822" s="636"/>
      <c r="F822" s="648"/>
      <c r="G822" s="640"/>
      <c r="H822" s="642"/>
      <c r="I822" s="640"/>
      <c r="J822" s="642"/>
      <c r="K822" s="640"/>
      <c r="L822" s="642"/>
      <c r="M822" s="640"/>
      <c r="N822" s="642"/>
      <c r="O822" s="640"/>
      <c r="P822" s="642"/>
      <c r="Q822" s="640"/>
      <c r="R822" s="642"/>
      <c r="S822" s="640"/>
      <c r="T822" s="642"/>
      <c r="U822" s="640"/>
      <c r="V822" s="642"/>
      <c r="W822" s="640"/>
      <c r="X822" s="642"/>
      <c r="Y822" s="640"/>
      <c r="Z822" s="642"/>
      <c r="AA822" s="640"/>
      <c r="AB822" s="642"/>
      <c r="AC822" s="640"/>
      <c r="AD822" s="642"/>
      <c r="AE822" s="640"/>
      <c r="AF822" s="642"/>
      <c r="AG822" s="640"/>
      <c r="AH822" s="642"/>
      <c r="AI822" s="640"/>
      <c r="AJ822" s="642"/>
      <c r="AK822" s="640"/>
      <c r="AL822" s="642"/>
      <c r="AM822" s="640"/>
      <c r="AN822" s="642"/>
      <c r="AO822" s="640"/>
      <c r="AP822" s="642"/>
      <c r="AQ822" s="634"/>
      <c r="AR822" s="636"/>
      <c r="AS822" s="638"/>
      <c r="AT822" s="634"/>
      <c r="AU822" s="636"/>
      <c r="AV822" s="638"/>
      <c r="AW822" s="634"/>
      <c r="AX822" s="636"/>
      <c r="AY822" s="638"/>
      <c r="AZ822" s="634"/>
      <c r="BA822" s="636"/>
      <c r="BB822" s="638"/>
      <c r="BC822" s="634"/>
      <c r="BD822" s="636"/>
      <c r="BE822" s="638"/>
      <c r="BF822" s="634"/>
      <c r="BG822" s="636"/>
      <c r="BH822" s="638"/>
      <c r="BI822" s="634"/>
      <c r="BJ822" s="636"/>
      <c r="BK822" s="638"/>
      <c r="BL822" s="634"/>
      <c r="BM822" s="636"/>
      <c r="BN822" s="638"/>
      <c r="BO822" s="634"/>
      <c r="BP822" s="636"/>
      <c r="BQ822" s="638"/>
      <c r="BR822" s="611"/>
      <c r="BS822" s="613"/>
    </row>
    <row r="823" spans="1:71" ht="15" customHeight="1" x14ac:dyDescent="0.3">
      <c r="A823" s="614" t="s">
        <v>253</v>
      </c>
      <c r="B823" s="617">
        <v>1338</v>
      </c>
      <c r="C823" s="649" t="s">
        <v>336</v>
      </c>
      <c r="D823" s="623" t="s">
        <v>254</v>
      </c>
      <c r="E823" s="626" t="s">
        <v>386</v>
      </c>
      <c r="F823" s="241" t="s">
        <v>41</v>
      </c>
      <c r="G823" s="208"/>
      <c r="H823" s="209" t="str">
        <f t="shared" ref="H823:H834" si="1566">IF(G823&gt;0,G823,"")</f>
        <v/>
      </c>
      <c r="I823" s="208"/>
      <c r="J823" s="209" t="str">
        <f t="shared" ref="J823:J834" si="1567">IF(I823&gt;0,I823,"")</f>
        <v/>
      </c>
      <c r="K823" s="208"/>
      <c r="L823" s="209" t="str">
        <f t="shared" ref="L823:L834" si="1568">IF(K823&gt;0,K823,"")</f>
        <v/>
      </c>
      <c r="M823" s="208"/>
      <c r="N823" s="209" t="str">
        <f t="shared" ref="N823:N834" si="1569">IF(M823&gt;0,M823,"")</f>
        <v/>
      </c>
      <c r="O823" s="208"/>
      <c r="P823" s="209" t="str">
        <f t="shared" ref="P823:P834" si="1570">IF(O823&gt;0,O823,"")</f>
        <v/>
      </c>
      <c r="Q823" s="208"/>
      <c r="R823" s="209" t="str">
        <f t="shared" ref="R823:R834" si="1571">IF(Q823&gt;0,Q823,"")</f>
        <v/>
      </c>
      <c r="S823" s="208"/>
      <c r="T823" s="209" t="str">
        <f t="shared" ref="T823:T834" si="1572">IF(S823&gt;0,S823,"")</f>
        <v/>
      </c>
      <c r="U823" s="208"/>
      <c r="V823" s="209" t="str">
        <f t="shared" ref="V823:V834" si="1573">IF(U823&gt;0,U823,"")</f>
        <v/>
      </c>
      <c r="W823" s="208"/>
      <c r="X823" s="209" t="str">
        <f t="shared" ref="X823:X834" si="1574">IF(W823&gt;0,W823,"")</f>
        <v/>
      </c>
      <c r="Y823" s="208"/>
      <c r="Z823" s="209" t="str">
        <f t="shared" ref="Z823:Z834" si="1575">IF(Y823&gt;0,Y823,"")</f>
        <v/>
      </c>
      <c r="AA823" s="208"/>
      <c r="AB823" s="209" t="str">
        <f t="shared" ref="AB823:AB834" si="1576">IF(AA823&gt;0,AA823,"")</f>
        <v/>
      </c>
      <c r="AC823" s="208"/>
      <c r="AD823" s="209" t="str">
        <f t="shared" ref="AD823:AD834" si="1577">IF(AC823&gt;0,AC823,"")</f>
        <v/>
      </c>
      <c r="AE823" s="208"/>
      <c r="AF823" s="209" t="str">
        <f t="shared" ref="AF823:AF834" si="1578">IF(AE823&gt;0,AE823,"")</f>
        <v/>
      </c>
      <c r="AG823" s="208"/>
      <c r="AH823" s="209" t="str">
        <f t="shared" ref="AH823:AH834" si="1579">IF(AG823&gt;0,AG823,"")</f>
        <v/>
      </c>
      <c r="AI823" s="208"/>
      <c r="AJ823" s="209" t="str">
        <f t="shared" ref="AJ823:AJ834" si="1580">IF(AI823&gt;0,AI823,"")</f>
        <v/>
      </c>
      <c r="AK823" s="208"/>
      <c r="AL823" s="209" t="str">
        <f t="shared" ref="AL823:AL834" si="1581">IF(AK823&gt;0,AK823,"")</f>
        <v/>
      </c>
      <c r="AM823" s="208"/>
      <c r="AN823" s="209" t="str">
        <f t="shared" ref="AN823:AN834" si="1582">IF(AM823&gt;0,AM823,"")</f>
        <v/>
      </c>
      <c r="AO823" s="208"/>
      <c r="AP823" s="209" t="str">
        <f t="shared" ref="AP823:AP834" si="1583">IF(AO823&gt;0,AO823,"")</f>
        <v/>
      </c>
      <c r="AQ823" s="229"/>
      <c r="AR823" s="225">
        <f t="shared" ref="AR823:AR834" si="1584">AQ823-AS823</f>
        <v>0</v>
      </c>
      <c r="AS823" s="226"/>
      <c r="AT823" s="229"/>
      <c r="AU823" s="225">
        <f t="shared" ref="AU823:AU834" si="1585">AT823-AV823</f>
        <v>0</v>
      </c>
      <c r="AV823" s="226"/>
      <c r="AW823" s="229"/>
      <c r="AX823" s="225">
        <f t="shared" ref="AX823:AX834" si="1586">AW823-AY823</f>
        <v>0</v>
      </c>
      <c r="AY823" s="226"/>
      <c r="AZ823" s="229"/>
      <c r="BA823" s="225">
        <f t="shared" ref="BA823:BA834" si="1587">AZ823-BB823</f>
        <v>0</v>
      </c>
      <c r="BB823" s="226"/>
      <c r="BC823" s="229"/>
      <c r="BD823" s="225">
        <f t="shared" ref="BD823:BD834" si="1588">BC823-BE823</f>
        <v>0</v>
      </c>
      <c r="BE823" s="226"/>
      <c r="BF823" s="229"/>
      <c r="BG823" s="225">
        <f t="shared" ref="BG823:BG834" si="1589">BF823-BH823</f>
        <v>0</v>
      </c>
      <c r="BH823" s="226"/>
      <c r="BI823" s="229"/>
      <c r="BJ823" s="225">
        <f t="shared" ref="BJ823:BJ834" si="1590">BI823-BK823</f>
        <v>0</v>
      </c>
      <c r="BK823" s="226"/>
      <c r="BL823" s="229"/>
      <c r="BM823" s="225">
        <f t="shared" ref="BM823:BM834" si="1591">BL823-BN823</f>
        <v>0</v>
      </c>
      <c r="BN823" s="226"/>
      <c r="BO823" s="229"/>
      <c r="BP823" s="225">
        <f t="shared" ref="BP823:BP834" si="1592">BO823-BQ823</f>
        <v>0</v>
      </c>
      <c r="BQ823" s="226"/>
      <c r="BR823" s="249"/>
      <c r="BS823" s="213" t="s">
        <v>42</v>
      </c>
    </row>
    <row r="824" spans="1:71" x14ac:dyDescent="0.3">
      <c r="A824" s="615"/>
      <c r="B824" s="618"/>
      <c r="C824" s="650"/>
      <c r="D824" s="624"/>
      <c r="E824" s="627"/>
      <c r="F824" s="242" t="s">
        <v>53</v>
      </c>
      <c r="G824" s="208"/>
      <c r="H824" s="214" t="str">
        <f t="shared" si="1566"/>
        <v/>
      </c>
      <c r="I824" s="208"/>
      <c r="J824" s="214" t="str">
        <f t="shared" si="1567"/>
        <v/>
      </c>
      <c r="K824" s="208"/>
      <c r="L824" s="214" t="str">
        <f t="shared" si="1568"/>
        <v/>
      </c>
      <c r="M824" s="208"/>
      <c r="N824" s="214" t="str">
        <f t="shared" si="1569"/>
        <v/>
      </c>
      <c r="O824" s="208"/>
      <c r="P824" s="214" t="str">
        <f t="shared" si="1570"/>
        <v/>
      </c>
      <c r="Q824" s="208"/>
      <c r="R824" s="214" t="str">
        <f t="shared" si="1571"/>
        <v/>
      </c>
      <c r="S824" s="208"/>
      <c r="T824" s="214" t="str">
        <f t="shared" si="1572"/>
        <v/>
      </c>
      <c r="U824" s="208"/>
      <c r="V824" s="214" t="str">
        <f t="shared" si="1573"/>
        <v/>
      </c>
      <c r="W824" s="208"/>
      <c r="X824" s="214" t="str">
        <f t="shared" si="1574"/>
        <v/>
      </c>
      <c r="Y824" s="208"/>
      <c r="Z824" s="214" t="str">
        <f t="shared" si="1575"/>
        <v/>
      </c>
      <c r="AA824" s="208"/>
      <c r="AB824" s="214" t="str">
        <f t="shared" si="1576"/>
        <v/>
      </c>
      <c r="AC824" s="208"/>
      <c r="AD824" s="214" t="str">
        <f t="shared" si="1577"/>
        <v/>
      </c>
      <c r="AE824" s="208"/>
      <c r="AF824" s="214" t="str">
        <f t="shared" si="1578"/>
        <v/>
      </c>
      <c r="AG824" s="208"/>
      <c r="AH824" s="214" t="str">
        <f t="shared" si="1579"/>
        <v/>
      </c>
      <c r="AI824" s="208"/>
      <c r="AJ824" s="214" t="str">
        <f t="shared" si="1580"/>
        <v/>
      </c>
      <c r="AK824" s="208"/>
      <c r="AL824" s="214" t="str">
        <f t="shared" si="1581"/>
        <v/>
      </c>
      <c r="AM824" s="208"/>
      <c r="AN824" s="214" t="str">
        <f t="shared" si="1582"/>
        <v/>
      </c>
      <c r="AO824" s="208"/>
      <c r="AP824" s="214" t="str">
        <f t="shared" si="1583"/>
        <v/>
      </c>
      <c r="AQ824" s="229"/>
      <c r="AR824" s="227">
        <f t="shared" si="1584"/>
        <v>0</v>
      </c>
      <c r="AS824" s="228"/>
      <c r="AT824" s="229"/>
      <c r="AU824" s="227">
        <f t="shared" si="1585"/>
        <v>0</v>
      </c>
      <c r="AV824" s="228"/>
      <c r="AW824" s="229"/>
      <c r="AX824" s="227">
        <f t="shared" si="1586"/>
        <v>0</v>
      </c>
      <c r="AY824" s="228"/>
      <c r="AZ824" s="229"/>
      <c r="BA824" s="227">
        <f t="shared" si="1587"/>
        <v>0</v>
      </c>
      <c r="BB824" s="228"/>
      <c r="BC824" s="229"/>
      <c r="BD824" s="227">
        <f t="shared" si="1588"/>
        <v>0</v>
      </c>
      <c r="BE824" s="228"/>
      <c r="BF824" s="229"/>
      <c r="BG824" s="227">
        <f t="shared" si="1589"/>
        <v>0</v>
      </c>
      <c r="BH824" s="228"/>
      <c r="BI824" s="229"/>
      <c r="BJ824" s="227">
        <f t="shared" si="1590"/>
        <v>0</v>
      </c>
      <c r="BK824" s="228"/>
      <c r="BL824" s="229"/>
      <c r="BM824" s="227">
        <f t="shared" si="1591"/>
        <v>0</v>
      </c>
      <c r="BN824" s="228"/>
      <c r="BO824" s="229"/>
      <c r="BP824" s="227">
        <f t="shared" si="1592"/>
        <v>0</v>
      </c>
      <c r="BQ824" s="228"/>
      <c r="BR824" s="249"/>
      <c r="BS824" s="629">
        <f>SUM(AQ823:AQ834,AT823:AT834,AW823:AW834,AZ823:AZ834,BC823:BC834,BR823:BR834)+SUM(AO823:AO834,AM823:AM834,AK823:AK834,AI823:AI834,AG823:AG834,AE823:AE834,AC823:AC834,AA823:AA834,Y823:Y834,W823:W834,U823:U834,S823:S834,Q821,Q823:Q834,O823:O834,M823:M834,K823:K834,I823:I834,G823:G834,Q821)</f>
        <v>1630000</v>
      </c>
    </row>
    <row r="825" spans="1:71" x14ac:dyDescent="0.3">
      <c r="A825" s="615"/>
      <c r="B825" s="618"/>
      <c r="C825" s="650"/>
      <c r="D825" s="624"/>
      <c r="E825" s="627"/>
      <c r="F825" s="242" t="s">
        <v>54</v>
      </c>
      <c r="G825" s="208"/>
      <c r="H825" s="214" t="str">
        <f t="shared" si="1566"/>
        <v/>
      </c>
      <c r="I825" s="208"/>
      <c r="J825" s="214" t="str">
        <f t="shared" si="1567"/>
        <v/>
      </c>
      <c r="K825" s="208"/>
      <c r="L825" s="214" t="str">
        <f t="shared" si="1568"/>
        <v/>
      </c>
      <c r="M825" s="208"/>
      <c r="N825" s="214" t="str">
        <f t="shared" si="1569"/>
        <v/>
      </c>
      <c r="O825" s="208"/>
      <c r="P825" s="214" t="str">
        <f t="shared" si="1570"/>
        <v/>
      </c>
      <c r="Q825" s="208"/>
      <c r="R825" s="214" t="str">
        <f t="shared" si="1571"/>
        <v/>
      </c>
      <c r="S825" s="208"/>
      <c r="T825" s="214" t="str">
        <f t="shared" si="1572"/>
        <v/>
      </c>
      <c r="U825" s="208"/>
      <c r="V825" s="214" t="str">
        <f t="shared" si="1573"/>
        <v/>
      </c>
      <c r="W825" s="208"/>
      <c r="X825" s="214" t="str">
        <f t="shared" si="1574"/>
        <v/>
      </c>
      <c r="Y825" s="208"/>
      <c r="Z825" s="214" t="str">
        <f t="shared" si="1575"/>
        <v/>
      </c>
      <c r="AA825" s="208"/>
      <c r="AB825" s="214" t="str">
        <f t="shared" si="1576"/>
        <v/>
      </c>
      <c r="AC825" s="208"/>
      <c r="AD825" s="214" t="str">
        <f t="shared" si="1577"/>
        <v/>
      </c>
      <c r="AE825" s="208"/>
      <c r="AF825" s="214" t="str">
        <f t="shared" si="1578"/>
        <v/>
      </c>
      <c r="AG825" s="208"/>
      <c r="AH825" s="214" t="str">
        <f t="shared" si="1579"/>
        <v/>
      </c>
      <c r="AI825" s="208"/>
      <c r="AJ825" s="214" t="str">
        <f t="shared" si="1580"/>
        <v/>
      </c>
      <c r="AK825" s="208"/>
      <c r="AL825" s="214" t="str">
        <f t="shared" si="1581"/>
        <v/>
      </c>
      <c r="AM825" s="208"/>
      <c r="AN825" s="214" t="str">
        <f t="shared" si="1582"/>
        <v/>
      </c>
      <c r="AO825" s="208"/>
      <c r="AP825" s="214" t="str">
        <f t="shared" si="1583"/>
        <v/>
      </c>
      <c r="AQ825" s="229"/>
      <c r="AR825" s="227">
        <f t="shared" si="1584"/>
        <v>0</v>
      </c>
      <c r="AS825" s="228"/>
      <c r="AT825" s="229"/>
      <c r="AU825" s="227">
        <f t="shared" si="1585"/>
        <v>0</v>
      </c>
      <c r="AV825" s="228"/>
      <c r="AW825" s="229"/>
      <c r="AX825" s="227">
        <f t="shared" si="1586"/>
        <v>0</v>
      </c>
      <c r="AY825" s="228"/>
      <c r="AZ825" s="229">
        <v>550000</v>
      </c>
      <c r="BA825" s="227">
        <f t="shared" si="1587"/>
        <v>550000</v>
      </c>
      <c r="BB825" s="228"/>
      <c r="BC825" s="229"/>
      <c r="BD825" s="227">
        <f t="shared" si="1588"/>
        <v>0</v>
      </c>
      <c r="BE825" s="228"/>
      <c r="BF825" s="229"/>
      <c r="BG825" s="227">
        <f t="shared" si="1589"/>
        <v>0</v>
      </c>
      <c r="BH825" s="228"/>
      <c r="BI825" s="229"/>
      <c r="BJ825" s="227">
        <f t="shared" si="1590"/>
        <v>0</v>
      </c>
      <c r="BK825" s="228"/>
      <c r="BL825" s="229"/>
      <c r="BM825" s="227">
        <f t="shared" si="1591"/>
        <v>0</v>
      </c>
      <c r="BN825" s="228"/>
      <c r="BO825" s="229"/>
      <c r="BP825" s="227">
        <f t="shared" si="1592"/>
        <v>0</v>
      </c>
      <c r="BQ825" s="228"/>
      <c r="BR825" s="249"/>
      <c r="BS825" s="629"/>
    </row>
    <row r="826" spans="1:71" x14ac:dyDescent="0.3">
      <c r="A826" s="615"/>
      <c r="B826" s="618"/>
      <c r="C826" s="650"/>
      <c r="D826" s="624"/>
      <c r="E826" s="627"/>
      <c r="F826" s="242" t="s">
        <v>55</v>
      </c>
      <c r="G826" s="208"/>
      <c r="H826" s="217" t="str">
        <f t="shared" si="1566"/>
        <v/>
      </c>
      <c r="I826" s="208"/>
      <c r="J826" s="217" t="str">
        <f t="shared" si="1567"/>
        <v/>
      </c>
      <c r="K826" s="208"/>
      <c r="L826" s="217" t="str">
        <f t="shared" si="1568"/>
        <v/>
      </c>
      <c r="M826" s="208"/>
      <c r="N826" s="217" t="str">
        <f t="shared" si="1569"/>
        <v/>
      </c>
      <c r="O826" s="208"/>
      <c r="P826" s="217" t="str">
        <f t="shared" si="1570"/>
        <v/>
      </c>
      <c r="Q826" s="208"/>
      <c r="R826" s="217" t="str">
        <f t="shared" si="1571"/>
        <v/>
      </c>
      <c r="S826" s="208"/>
      <c r="T826" s="217" t="str">
        <f t="shared" si="1572"/>
        <v/>
      </c>
      <c r="U826" s="208"/>
      <c r="V826" s="217" t="str">
        <f t="shared" si="1573"/>
        <v/>
      </c>
      <c r="W826" s="208"/>
      <c r="X826" s="217" t="str">
        <f t="shared" si="1574"/>
        <v/>
      </c>
      <c r="Y826" s="208"/>
      <c r="Z826" s="217" t="str">
        <f t="shared" si="1575"/>
        <v/>
      </c>
      <c r="AA826" s="208"/>
      <c r="AB826" s="217" t="str">
        <f t="shared" si="1576"/>
        <v/>
      </c>
      <c r="AC826" s="208"/>
      <c r="AD826" s="217" t="str">
        <f t="shared" si="1577"/>
        <v/>
      </c>
      <c r="AE826" s="208"/>
      <c r="AF826" s="217" t="str">
        <f t="shared" si="1578"/>
        <v/>
      </c>
      <c r="AG826" s="208"/>
      <c r="AH826" s="217" t="str">
        <f t="shared" si="1579"/>
        <v/>
      </c>
      <c r="AI826" s="208"/>
      <c r="AJ826" s="217" t="str">
        <f t="shared" si="1580"/>
        <v/>
      </c>
      <c r="AK826" s="208"/>
      <c r="AL826" s="217" t="str">
        <f t="shared" si="1581"/>
        <v/>
      </c>
      <c r="AM826" s="208"/>
      <c r="AN826" s="217" t="str">
        <f t="shared" si="1582"/>
        <v/>
      </c>
      <c r="AO826" s="208"/>
      <c r="AP826" s="217" t="str">
        <f t="shared" si="1583"/>
        <v/>
      </c>
      <c r="AQ826" s="229"/>
      <c r="AR826" s="227">
        <f t="shared" si="1584"/>
        <v>0</v>
      </c>
      <c r="AS826" s="228"/>
      <c r="AT826" s="229"/>
      <c r="AU826" s="227">
        <f t="shared" si="1585"/>
        <v>0</v>
      </c>
      <c r="AV826" s="228"/>
      <c r="AW826" s="229"/>
      <c r="AX826" s="227">
        <f t="shared" si="1586"/>
        <v>0</v>
      </c>
      <c r="AY826" s="228"/>
      <c r="AZ826" s="229">
        <v>540000</v>
      </c>
      <c r="BA826" s="227">
        <f t="shared" si="1587"/>
        <v>540000</v>
      </c>
      <c r="BB826" s="228"/>
      <c r="BC826" s="229"/>
      <c r="BD826" s="227">
        <f t="shared" si="1588"/>
        <v>0</v>
      </c>
      <c r="BE826" s="228"/>
      <c r="BF826" s="229"/>
      <c r="BG826" s="227">
        <f t="shared" si="1589"/>
        <v>0</v>
      </c>
      <c r="BH826" s="228"/>
      <c r="BI826" s="229"/>
      <c r="BJ826" s="227">
        <f t="shared" si="1590"/>
        <v>0</v>
      </c>
      <c r="BK826" s="228"/>
      <c r="BL826" s="229"/>
      <c r="BM826" s="227">
        <f t="shared" si="1591"/>
        <v>0</v>
      </c>
      <c r="BN826" s="228"/>
      <c r="BO826" s="229"/>
      <c r="BP826" s="227">
        <f t="shared" si="1592"/>
        <v>0</v>
      </c>
      <c r="BQ826" s="228"/>
      <c r="BR826" s="249"/>
      <c r="BS826" s="218" t="s">
        <v>43</v>
      </c>
    </row>
    <row r="827" spans="1:71" x14ac:dyDescent="0.3">
      <c r="A827" s="615"/>
      <c r="B827" s="618"/>
      <c r="C827" s="650"/>
      <c r="D827" s="624"/>
      <c r="E827" s="627"/>
      <c r="F827" s="242" t="s">
        <v>56</v>
      </c>
      <c r="G827" s="208"/>
      <c r="H827" s="217" t="str">
        <f t="shared" si="1566"/>
        <v/>
      </c>
      <c r="I827" s="208"/>
      <c r="J827" s="217" t="str">
        <f t="shared" si="1567"/>
        <v/>
      </c>
      <c r="K827" s="208"/>
      <c r="L827" s="217" t="str">
        <f t="shared" si="1568"/>
        <v/>
      </c>
      <c r="M827" s="208"/>
      <c r="N827" s="217" t="str">
        <f t="shared" si="1569"/>
        <v/>
      </c>
      <c r="O827" s="208"/>
      <c r="P827" s="217" t="str">
        <f t="shared" si="1570"/>
        <v/>
      </c>
      <c r="Q827" s="208"/>
      <c r="R827" s="217" t="str">
        <f t="shared" si="1571"/>
        <v/>
      </c>
      <c r="S827" s="208"/>
      <c r="T827" s="217" t="str">
        <f t="shared" si="1572"/>
        <v/>
      </c>
      <c r="U827" s="208"/>
      <c r="V827" s="217" t="str">
        <f t="shared" si="1573"/>
        <v/>
      </c>
      <c r="W827" s="208"/>
      <c r="X827" s="217" t="str">
        <f t="shared" si="1574"/>
        <v/>
      </c>
      <c r="Y827" s="208"/>
      <c r="Z827" s="217" t="str">
        <f t="shared" si="1575"/>
        <v/>
      </c>
      <c r="AA827" s="208"/>
      <c r="AB827" s="217" t="str">
        <f t="shared" si="1576"/>
        <v/>
      </c>
      <c r="AC827" s="208"/>
      <c r="AD827" s="217" t="str">
        <f t="shared" si="1577"/>
        <v/>
      </c>
      <c r="AE827" s="208"/>
      <c r="AF827" s="217" t="str">
        <f t="shared" si="1578"/>
        <v/>
      </c>
      <c r="AG827" s="208"/>
      <c r="AH827" s="217" t="str">
        <f t="shared" si="1579"/>
        <v/>
      </c>
      <c r="AI827" s="208"/>
      <c r="AJ827" s="217" t="str">
        <f t="shared" si="1580"/>
        <v/>
      </c>
      <c r="AK827" s="208"/>
      <c r="AL827" s="217" t="str">
        <f t="shared" si="1581"/>
        <v/>
      </c>
      <c r="AM827" s="208"/>
      <c r="AN827" s="217" t="str">
        <f t="shared" si="1582"/>
        <v/>
      </c>
      <c r="AO827" s="208"/>
      <c r="AP827" s="217" t="str">
        <f t="shared" si="1583"/>
        <v/>
      </c>
      <c r="AQ827" s="229"/>
      <c r="AR827" s="227">
        <f t="shared" si="1584"/>
        <v>0</v>
      </c>
      <c r="AS827" s="228"/>
      <c r="AT827" s="229"/>
      <c r="AU827" s="227">
        <f t="shared" si="1585"/>
        <v>0</v>
      </c>
      <c r="AV827" s="228"/>
      <c r="AW827" s="229"/>
      <c r="AX827" s="227">
        <f t="shared" si="1586"/>
        <v>0</v>
      </c>
      <c r="AY827" s="228"/>
      <c r="AZ827" s="229">
        <v>540000</v>
      </c>
      <c r="BA827" s="227">
        <f t="shared" si="1587"/>
        <v>540000</v>
      </c>
      <c r="BB827" s="228"/>
      <c r="BC827" s="229"/>
      <c r="BD827" s="227">
        <f t="shared" si="1588"/>
        <v>0</v>
      </c>
      <c r="BE827" s="228"/>
      <c r="BF827" s="229"/>
      <c r="BG827" s="227">
        <f t="shared" si="1589"/>
        <v>0</v>
      </c>
      <c r="BH827" s="228"/>
      <c r="BI827" s="229"/>
      <c r="BJ827" s="227">
        <f t="shared" si="1590"/>
        <v>0</v>
      </c>
      <c r="BK827" s="228"/>
      <c r="BL827" s="229"/>
      <c r="BM827" s="227">
        <f t="shared" si="1591"/>
        <v>0</v>
      </c>
      <c r="BN827" s="228"/>
      <c r="BO827" s="229"/>
      <c r="BP827" s="227">
        <f t="shared" si="1592"/>
        <v>0</v>
      </c>
      <c r="BQ827" s="228"/>
      <c r="BR827" s="249"/>
      <c r="BS827" s="629">
        <f>SUM(AR823:AR834,AU823:AU834,AX823:AX834,BA823:BA834,BD823:BD834)</f>
        <v>1630000</v>
      </c>
    </row>
    <row r="828" spans="1:71" x14ac:dyDescent="0.3">
      <c r="A828" s="615"/>
      <c r="B828" s="618"/>
      <c r="C828" s="650"/>
      <c r="D828" s="624"/>
      <c r="E828" s="627"/>
      <c r="F828" s="242" t="s">
        <v>57</v>
      </c>
      <c r="G828" s="208"/>
      <c r="H828" s="214" t="str">
        <f t="shared" si="1566"/>
        <v/>
      </c>
      <c r="I828" s="208"/>
      <c r="J828" s="214" t="str">
        <f t="shared" si="1567"/>
        <v/>
      </c>
      <c r="K828" s="208"/>
      <c r="L828" s="214" t="str">
        <f t="shared" si="1568"/>
        <v/>
      </c>
      <c r="M828" s="208"/>
      <c r="N828" s="214" t="str">
        <f t="shared" si="1569"/>
        <v/>
      </c>
      <c r="O828" s="208"/>
      <c r="P828" s="214" t="str">
        <f t="shared" si="1570"/>
        <v/>
      </c>
      <c r="Q828" s="208"/>
      <c r="R828" s="214" t="str">
        <f t="shared" si="1571"/>
        <v/>
      </c>
      <c r="S828" s="208"/>
      <c r="T828" s="214" t="str">
        <f t="shared" si="1572"/>
        <v/>
      </c>
      <c r="U828" s="208"/>
      <c r="V828" s="214" t="str">
        <f t="shared" si="1573"/>
        <v/>
      </c>
      <c r="W828" s="208"/>
      <c r="X828" s="214" t="str">
        <f t="shared" si="1574"/>
        <v/>
      </c>
      <c r="Y828" s="208"/>
      <c r="Z828" s="214" t="str">
        <f t="shared" si="1575"/>
        <v/>
      </c>
      <c r="AA828" s="208"/>
      <c r="AB828" s="214" t="str">
        <f t="shared" si="1576"/>
        <v/>
      </c>
      <c r="AC828" s="208"/>
      <c r="AD828" s="214" t="str">
        <f t="shared" si="1577"/>
        <v/>
      </c>
      <c r="AE828" s="208"/>
      <c r="AF828" s="214" t="str">
        <f t="shared" si="1578"/>
        <v/>
      </c>
      <c r="AG828" s="208"/>
      <c r="AH828" s="214" t="str">
        <f t="shared" si="1579"/>
        <v/>
      </c>
      <c r="AI828" s="208"/>
      <c r="AJ828" s="214" t="str">
        <f t="shared" si="1580"/>
        <v/>
      </c>
      <c r="AK828" s="208"/>
      <c r="AL828" s="214" t="str">
        <f t="shared" si="1581"/>
        <v/>
      </c>
      <c r="AM828" s="208"/>
      <c r="AN828" s="214" t="str">
        <f t="shared" si="1582"/>
        <v/>
      </c>
      <c r="AO828" s="208"/>
      <c r="AP828" s="214" t="str">
        <f t="shared" si="1583"/>
        <v/>
      </c>
      <c r="AQ828" s="229"/>
      <c r="AR828" s="227">
        <f t="shared" si="1584"/>
        <v>0</v>
      </c>
      <c r="AS828" s="228"/>
      <c r="AT828" s="229"/>
      <c r="AU828" s="227">
        <f t="shared" si="1585"/>
        <v>0</v>
      </c>
      <c r="AV828" s="228"/>
      <c r="AW828" s="229"/>
      <c r="AX828" s="227">
        <f t="shared" si="1586"/>
        <v>0</v>
      </c>
      <c r="AY828" s="228"/>
      <c r="AZ828" s="229"/>
      <c r="BA828" s="227">
        <f t="shared" si="1587"/>
        <v>0</v>
      </c>
      <c r="BB828" s="228"/>
      <c r="BC828" s="229"/>
      <c r="BD828" s="227">
        <f t="shared" si="1588"/>
        <v>0</v>
      </c>
      <c r="BE828" s="228"/>
      <c r="BF828" s="229">
        <v>7000000</v>
      </c>
      <c r="BG828" s="227">
        <f t="shared" si="1589"/>
        <v>7000000</v>
      </c>
      <c r="BH828" s="228"/>
      <c r="BI828" s="229"/>
      <c r="BJ828" s="227">
        <f t="shared" si="1590"/>
        <v>0</v>
      </c>
      <c r="BK828" s="228"/>
      <c r="BL828" s="229"/>
      <c r="BM828" s="227">
        <f t="shared" si="1591"/>
        <v>0</v>
      </c>
      <c r="BN828" s="228"/>
      <c r="BO828" s="229"/>
      <c r="BP828" s="227">
        <f t="shared" si="1592"/>
        <v>0</v>
      </c>
      <c r="BQ828" s="228"/>
      <c r="BR828" s="249"/>
      <c r="BS828" s="630"/>
    </row>
    <row r="829" spans="1:71" x14ac:dyDescent="0.3">
      <c r="A829" s="615"/>
      <c r="B829" s="618"/>
      <c r="C829" s="650"/>
      <c r="D829" s="624"/>
      <c r="E829" s="627"/>
      <c r="F829" s="242" t="s">
        <v>58</v>
      </c>
      <c r="G829" s="208"/>
      <c r="H829" s="214" t="str">
        <f t="shared" si="1566"/>
        <v/>
      </c>
      <c r="I829" s="208"/>
      <c r="J829" s="214" t="str">
        <f t="shared" si="1567"/>
        <v/>
      </c>
      <c r="K829" s="208"/>
      <c r="L829" s="214" t="str">
        <f t="shared" si="1568"/>
        <v/>
      </c>
      <c r="M829" s="208"/>
      <c r="N829" s="214" t="str">
        <f t="shared" si="1569"/>
        <v/>
      </c>
      <c r="O829" s="208"/>
      <c r="P829" s="214" t="str">
        <f t="shared" si="1570"/>
        <v/>
      </c>
      <c r="Q829" s="208"/>
      <c r="R829" s="214" t="str">
        <f t="shared" si="1571"/>
        <v/>
      </c>
      <c r="S829" s="208"/>
      <c r="T829" s="214" t="str">
        <f t="shared" si="1572"/>
        <v/>
      </c>
      <c r="U829" s="208"/>
      <c r="V829" s="214" t="str">
        <f t="shared" si="1573"/>
        <v/>
      </c>
      <c r="W829" s="208"/>
      <c r="X829" s="214" t="str">
        <f t="shared" si="1574"/>
        <v/>
      </c>
      <c r="Y829" s="208"/>
      <c r="Z829" s="214" t="str">
        <f t="shared" si="1575"/>
        <v/>
      </c>
      <c r="AA829" s="208"/>
      <c r="AB829" s="214" t="str">
        <f t="shared" si="1576"/>
        <v/>
      </c>
      <c r="AC829" s="208"/>
      <c r="AD829" s="214" t="str">
        <f t="shared" si="1577"/>
        <v/>
      </c>
      <c r="AE829" s="208"/>
      <c r="AF829" s="214" t="str">
        <f t="shared" si="1578"/>
        <v/>
      </c>
      <c r="AG829" s="208"/>
      <c r="AH829" s="214" t="str">
        <f t="shared" si="1579"/>
        <v/>
      </c>
      <c r="AI829" s="208"/>
      <c r="AJ829" s="214" t="str">
        <f t="shared" si="1580"/>
        <v/>
      </c>
      <c r="AK829" s="208"/>
      <c r="AL829" s="214" t="str">
        <f t="shared" si="1581"/>
        <v/>
      </c>
      <c r="AM829" s="208"/>
      <c r="AN829" s="214" t="str">
        <f t="shared" si="1582"/>
        <v/>
      </c>
      <c r="AO829" s="208"/>
      <c r="AP829" s="214" t="str">
        <f t="shared" si="1583"/>
        <v/>
      </c>
      <c r="AQ829" s="229"/>
      <c r="AR829" s="227">
        <f t="shared" si="1584"/>
        <v>0</v>
      </c>
      <c r="AS829" s="228"/>
      <c r="AT829" s="229"/>
      <c r="AU829" s="227">
        <f t="shared" si="1585"/>
        <v>0</v>
      </c>
      <c r="AV829" s="228"/>
      <c r="AW829" s="229"/>
      <c r="AX829" s="227">
        <f t="shared" si="1586"/>
        <v>0</v>
      </c>
      <c r="AY829" s="228"/>
      <c r="AZ829" s="229"/>
      <c r="BA829" s="227">
        <f t="shared" si="1587"/>
        <v>0</v>
      </c>
      <c r="BB829" s="228"/>
      <c r="BC829" s="229"/>
      <c r="BD829" s="227">
        <f t="shared" si="1588"/>
        <v>0</v>
      </c>
      <c r="BE829" s="228"/>
      <c r="BF829" s="229"/>
      <c r="BG829" s="227">
        <f t="shared" si="1589"/>
        <v>0</v>
      </c>
      <c r="BH829" s="228"/>
      <c r="BI829" s="229"/>
      <c r="BJ829" s="227">
        <f t="shared" si="1590"/>
        <v>0</v>
      </c>
      <c r="BK829" s="228"/>
      <c r="BL829" s="229"/>
      <c r="BM829" s="227">
        <f t="shared" si="1591"/>
        <v>0</v>
      </c>
      <c r="BN829" s="228"/>
      <c r="BO829" s="229"/>
      <c r="BP829" s="227">
        <f t="shared" si="1592"/>
        <v>0</v>
      </c>
      <c r="BQ829" s="228"/>
      <c r="BR829" s="249"/>
      <c r="BS829" s="218" t="s">
        <v>44</v>
      </c>
    </row>
    <row r="830" spans="1:71" x14ac:dyDescent="0.3">
      <c r="A830" s="615"/>
      <c r="B830" s="618"/>
      <c r="C830" s="650"/>
      <c r="D830" s="624"/>
      <c r="E830" s="627"/>
      <c r="F830" s="242" t="s">
        <v>59</v>
      </c>
      <c r="G830" s="208"/>
      <c r="H830" s="214" t="str">
        <f t="shared" si="1566"/>
        <v/>
      </c>
      <c r="I830" s="208"/>
      <c r="J830" s="214" t="str">
        <f t="shared" si="1567"/>
        <v/>
      </c>
      <c r="K830" s="208"/>
      <c r="L830" s="214" t="str">
        <f t="shared" si="1568"/>
        <v/>
      </c>
      <c r="M830" s="208"/>
      <c r="N830" s="214" t="str">
        <f t="shared" si="1569"/>
        <v/>
      </c>
      <c r="O830" s="208"/>
      <c r="P830" s="214" t="str">
        <f t="shared" si="1570"/>
        <v/>
      </c>
      <c r="Q830" s="208"/>
      <c r="R830" s="214" t="str">
        <f t="shared" si="1571"/>
        <v/>
      </c>
      <c r="S830" s="208"/>
      <c r="T830" s="214" t="str">
        <f t="shared" si="1572"/>
        <v/>
      </c>
      <c r="U830" s="208"/>
      <c r="V830" s="214" t="str">
        <f t="shared" si="1573"/>
        <v/>
      </c>
      <c r="W830" s="208"/>
      <c r="X830" s="214" t="str">
        <f t="shared" si="1574"/>
        <v/>
      </c>
      <c r="Y830" s="208"/>
      <c r="Z830" s="214" t="str">
        <f t="shared" si="1575"/>
        <v/>
      </c>
      <c r="AA830" s="208"/>
      <c r="AB830" s="214" t="str">
        <f t="shared" si="1576"/>
        <v/>
      </c>
      <c r="AC830" s="208"/>
      <c r="AD830" s="214" t="str">
        <f t="shared" si="1577"/>
        <v/>
      </c>
      <c r="AE830" s="208"/>
      <c r="AF830" s="214" t="str">
        <f t="shared" si="1578"/>
        <v/>
      </c>
      <c r="AG830" s="208"/>
      <c r="AH830" s="214" t="str">
        <f t="shared" si="1579"/>
        <v/>
      </c>
      <c r="AI830" s="208"/>
      <c r="AJ830" s="214" t="str">
        <f t="shared" si="1580"/>
        <v/>
      </c>
      <c r="AK830" s="208"/>
      <c r="AL830" s="214" t="str">
        <f t="shared" si="1581"/>
        <v/>
      </c>
      <c r="AM830" s="208"/>
      <c r="AN830" s="214" t="str">
        <f t="shared" si="1582"/>
        <v/>
      </c>
      <c r="AO830" s="208"/>
      <c r="AP830" s="214" t="str">
        <f t="shared" si="1583"/>
        <v/>
      </c>
      <c r="AQ830" s="229"/>
      <c r="AR830" s="227">
        <f t="shared" si="1584"/>
        <v>0</v>
      </c>
      <c r="AS830" s="228"/>
      <c r="AT830" s="229"/>
      <c r="AU830" s="227">
        <f t="shared" si="1585"/>
        <v>0</v>
      </c>
      <c r="AV830" s="228"/>
      <c r="AW830" s="229"/>
      <c r="AX830" s="227">
        <f t="shared" si="1586"/>
        <v>0</v>
      </c>
      <c r="AY830" s="228"/>
      <c r="AZ830" s="229"/>
      <c r="BA830" s="227">
        <f t="shared" si="1587"/>
        <v>0</v>
      </c>
      <c r="BB830" s="228"/>
      <c r="BC830" s="229"/>
      <c r="BD830" s="227">
        <f t="shared" si="1588"/>
        <v>0</v>
      </c>
      <c r="BE830" s="228"/>
      <c r="BF830" s="229"/>
      <c r="BG830" s="227">
        <f t="shared" si="1589"/>
        <v>0</v>
      </c>
      <c r="BH830" s="228"/>
      <c r="BI830" s="229"/>
      <c r="BJ830" s="227">
        <f t="shared" si="1590"/>
        <v>0</v>
      </c>
      <c r="BK830" s="228"/>
      <c r="BL830" s="229"/>
      <c r="BM830" s="227">
        <f t="shared" si="1591"/>
        <v>0</v>
      </c>
      <c r="BN830" s="228"/>
      <c r="BO830" s="229"/>
      <c r="BP830" s="227">
        <f t="shared" si="1592"/>
        <v>0</v>
      </c>
      <c r="BQ830" s="228"/>
      <c r="BR830" s="249"/>
      <c r="BS830" s="629">
        <f>SUM(AS823:AS834,AV823:AV834,AY823:AY834,BB823:BB834,BE823:BE834)+SUM(AP823:AP834,AN823:AN834,AL823:AL834,AJ823:AJ834,AH823:AH834,AF823:AF834,AD823:AD834,AB823:AB834,Z823:Z834,X823:X834,V823:V834,T823:T834,R823:R834,P823:P834,N823:N834,L823:L834,J823:J834,H823:H834)</f>
        <v>0</v>
      </c>
    </row>
    <row r="831" spans="1:71" x14ac:dyDescent="0.3">
      <c r="A831" s="615"/>
      <c r="B831" s="618"/>
      <c r="C831" s="650"/>
      <c r="D831" s="624"/>
      <c r="E831" s="627"/>
      <c r="F831" s="242" t="s">
        <v>60</v>
      </c>
      <c r="G831" s="208"/>
      <c r="H831" s="214" t="str">
        <f t="shared" si="1566"/>
        <v/>
      </c>
      <c r="I831" s="208"/>
      <c r="J831" s="214" t="str">
        <f t="shared" si="1567"/>
        <v/>
      </c>
      <c r="K831" s="208"/>
      <c r="L831" s="214" t="str">
        <f t="shared" si="1568"/>
        <v/>
      </c>
      <c r="M831" s="208"/>
      <c r="N831" s="214" t="str">
        <f t="shared" si="1569"/>
        <v/>
      </c>
      <c r="O831" s="208"/>
      <c r="P831" s="214" t="str">
        <f t="shared" si="1570"/>
        <v/>
      </c>
      <c r="Q831" s="208"/>
      <c r="R831" s="214" t="str">
        <f t="shared" si="1571"/>
        <v/>
      </c>
      <c r="S831" s="208"/>
      <c r="T831" s="214" t="str">
        <f t="shared" si="1572"/>
        <v/>
      </c>
      <c r="U831" s="208"/>
      <c r="V831" s="214" t="str">
        <f t="shared" si="1573"/>
        <v/>
      </c>
      <c r="W831" s="208"/>
      <c r="X831" s="214" t="str">
        <f t="shared" si="1574"/>
        <v/>
      </c>
      <c r="Y831" s="208"/>
      <c r="Z831" s="214" t="str">
        <f t="shared" si="1575"/>
        <v/>
      </c>
      <c r="AA831" s="208"/>
      <c r="AB831" s="214" t="str">
        <f t="shared" si="1576"/>
        <v/>
      </c>
      <c r="AC831" s="208"/>
      <c r="AD831" s="214" t="str">
        <f t="shared" si="1577"/>
        <v/>
      </c>
      <c r="AE831" s="208"/>
      <c r="AF831" s="214" t="str">
        <f t="shared" si="1578"/>
        <v/>
      </c>
      <c r="AG831" s="208"/>
      <c r="AH831" s="214" t="str">
        <f t="shared" si="1579"/>
        <v/>
      </c>
      <c r="AI831" s="208"/>
      <c r="AJ831" s="214" t="str">
        <f t="shared" si="1580"/>
        <v/>
      </c>
      <c r="AK831" s="208"/>
      <c r="AL831" s="214" t="str">
        <f t="shared" si="1581"/>
        <v/>
      </c>
      <c r="AM831" s="208"/>
      <c r="AN831" s="214" t="str">
        <f t="shared" si="1582"/>
        <v/>
      </c>
      <c r="AO831" s="208"/>
      <c r="AP831" s="214" t="str">
        <f t="shared" si="1583"/>
        <v/>
      </c>
      <c r="AQ831" s="229"/>
      <c r="AR831" s="227">
        <f t="shared" si="1584"/>
        <v>0</v>
      </c>
      <c r="AS831" s="228"/>
      <c r="AT831" s="229"/>
      <c r="AU831" s="227">
        <f t="shared" si="1585"/>
        <v>0</v>
      </c>
      <c r="AV831" s="228"/>
      <c r="AW831" s="229"/>
      <c r="AX831" s="227">
        <f t="shared" si="1586"/>
        <v>0</v>
      </c>
      <c r="AY831" s="228"/>
      <c r="AZ831" s="229"/>
      <c r="BA831" s="227">
        <f t="shared" si="1587"/>
        <v>0</v>
      </c>
      <c r="BB831" s="228"/>
      <c r="BC831" s="229"/>
      <c r="BD831" s="227">
        <f t="shared" si="1588"/>
        <v>0</v>
      </c>
      <c r="BE831" s="228"/>
      <c r="BF831" s="229"/>
      <c r="BG831" s="227">
        <f t="shared" si="1589"/>
        <v>0</v>
      </c>
      <c r="BH831" s="228"/>
      <c r="BI831" s="229"/>
      <c r="BJ831" s="227">
        <f t="shared" si="1590"/>
        <v>0</v>
      </c>
      <c r="BK831" s="228"/>
      <c r="BL831" s="229"/>
      <c r="BM831" s="227">
        <f t="shared" si="1591"/>
        <v>0</v>
      </c>
      <c r="BN831" s="228"/>
      <c r="BO831" s="229"/>
      <c r="BP831" s="227">
        <f t="shared" si="1592"/>
        <v>0</v>
      </c>
      <c r="BQ831" s="228"/>
      <c r="BR831" s="249"/>
      <c r="BS831" s="629"/>
    </row>
    <row r="832" spans="1:71" x14ac:dyDescent="0.3">
      <c r="A832" s="615"/>
      <c r="B832" s="618"/>
      <c r="C832" s="650"/>
      <c r="D832" s="624"/>
      <c r="E832" s="627"/>
      <c r="F832" s="242" t="s">
        <v>61</v>
      </c>
      <c r="G832" s="208"/>
      <c r="H832" s="217" t="str">
        <f t="shared" si="1566"/>
        <v/>
      </c>
      <c r="I832" s="208"/>
      <c r="J832" s="217" t="str">
        <f t="shared" si="1567"/>
        <v/>
      </c>
      <c r="K832" s="208"/>
      <c r="L832" s="217" t="str">
        <f t="shared" si="1568"/>
        <v/>
      </c>
      <c r="M832" s="208"/>
      <c r="N832" s="217" t="str">
        <f t="shared" si="1569"/>
        <v/>
      </c>
      <c r="O832" s="208"/>
      <c r="P832" s="217" t="str">
        <f t="shared" si="1570"/>
        <v/>
      </c>
      <c r="Q832" s="208"/>
      <c r="R832" s="217" t="str">
        <f t="shared" si="1571"/>
        <v/>
      </c>
      <c r="S832" s="208"/>
      <c r="T832" s="217" t="str">
        <f t="shared" si="1572"/>
        <v/>
      </c>
      <c r="U832" s="208"/>
      <c r="V832" s="217" t="str">
        <f t="shared" si="1573"/>
        <v/>
      </c>
      <c r="W832" s="208"/>
      <c r="X832" s="217" t="str">
        <f t="shared" si="1574"/>
        <v/>
      </c>
      <c r="Y832" s="208"/>
      <c r="Z832" s="217" t="str">
        <f t="shared" si="1575"/>
        <v/>
      </c>
      <c r="AA832" s="208"/>
      <c r="AB832" s="217" t="str">
        <f t="shared" si="1576"/>
        <v/>
      </c>
      <c r="AC832" s="208"/>
      <c r="AD832" s="217" t="str">
        <f t="shared" si="1577"/>
        <v/>
      </c>
      <c r="AE832" s="208"/>
      <c r="AF832" s="217" t="str">
        <f t="shared" si="1578"/>
        <v/>
      </c>
      <c r="AG832" s="208"/>
      <c r="AH832" s="217" t="str">
        <f t="shared" si="1579"/>
        <v/>
      </c>
      <c r="AI832" s="208"/>
      <c r="AJ832" s="217" t="str">
        <f t="shared" si="1580"/>
        <v/>
      </c>
      <c r="AK832" s="208"/>
      <c r="AL832" s="217" t="str">
        <f t="shared" si="1581"/>
        <v/>
      </c>
      <c r="AM832" s="208"/>
      <c r="AN832" s="217" t="str">
        <f t="shared" si="1582"/>
        <v/>
      </c>
      <c r="AO832" s="208"/>
      <c r="AP832" s="217" t="str">
        <f t="shared" si="1583"/>
        <v/>
      </c>
      <c r="AQ832" s="229"/>
      <c r="AR832" s="227">
        <f t="shared" si="1584"/>
        <v>0</v>
      </c>
      <c r="AS832" s="228"/>
      <c r="AT832" s="229"/>
      <c r="AU832" s="227">
        <f t="shared" si="1585"/>
        <v>0</v>
      </c>
      <c r="AV832" s="228"/>
      <c r="AW832" s="229"/>
      <c r="AX832" s="227">
        <f t="shared" si="1586"/>
        <v>0</v>
      </c>
      <c r="AY832" s="228"/>
      <c r="AZ832" s="229"/>
      <c r="BA832" s="227">
        <f t="shared" si="1587"/>
        <v>0</v>
      </c>
      <c r="BB832" s="228"/>
      <c r="BC832" s="229"/>
      <c r="BD832" s="227">
        <f t="shared" si="1588"/>
        <v>0</v>
      </c>
      <c r="BE832" s="228"/>
      <c r="BF832" s="229"/>
      <c r="BG832" s="227">
        <f t="shared" si="1589"/>
        <v>0</v>
      </c>
      <c r="BH832" s="228"/>
      <c r="BI832" s="229"/>
      <c r="BJ832" s="227">
        <f t="shared" si="1590"/>
        <v>0</v>
      </c>
      <c r="BK832" s="228"/>
      <c r="BL832" s="229"/>
      <c r="BM832" s="227">
        <f t="shared" si="1591"/>
        <v>0</v>
      </c>
      <c r="BN832" s="228"/>
      <c r="BO832" s="229"/>
      <c r="BP832" s="227">
        <f t="shared" si="1592"/>
        <v>0</v>
      </c>
      <c r="BQ832" s="228"/>
      <c r="BR832" s="249"/>
      <c r="BS832" s="218" t="s">
        <v>62</v>
      </c>
    </row>
    <row r="833" spans="1:71" x14ac:dyDescent="0.3">
      <c r="A833" s="615"/>
      <c r="B833" s="618"/>
      <c r="C833" s="650"/>
      <c r="D833" s="624"/>
      <c r="E833" s="627"/>
      <c r="F833" s="242" t="s">
        <v>63</v>
      </c>
      <c r="G833" s="208"/>
      <c r="H833" s="214" t="str">
        <f t="shared" si="1566"/>
        <v/>
      </c>
      <c r="I833" s="208"/>
      <c r="J833" s="214" t="str">
        <f t="shared" si="1567"/>
        <v/>
      </c>
      <c r="K833" s="208"/>
      <c r="L833" s="214" t="str">
        <f t="shared" si="1568"/>
        <v/>
      </c>
      <c r="M833" s="208"/>
      <c r="N833" s="214" t="str">
        <f t="shared" si="1569"/>
        <v/>
      </c>
      <c r="O833" s="208"/>
      <c r="P833" s="214" t="str">
        <f t="shared" si="1570"/>
        <v/>
      </c>
      <c r="Q833" s="208"/>
      <c r="R833" s="214" t="str">
        <f t="shared" si="1571"/>
        <v/>
      </c>
      <c r="S833" s="208"/>
      <c r="T833" s="214" t="str">
        <f t="shared" si="1572"/>
        <v/>
      </c>
      <c r="U833" s="208"/>
      <c r="V833" s="214" t="str">
        <f t="shared" si="1573"/>
        <v/>
      </c>
      <c r="W833" s="208"/>
      <c r="X833" s="214" t="str">
        <f t="shared" si="1574"/>
        <v/>
      </c>
      <c r="Y833" s="208"/>
      <c r="Z833" s="214" t="str">
        <f t="shared" si="1575"/>
        <v/>
      </c>
      <c r="AA833" s="208"/>
      <c r="AB833" s="214" t="str">
        <f t="shared" si="1576"/>
        <v/>
      </c>
      <c r="AC833" s="208"/>
      <c r="AD833" s="214" t="str">
        <f t="shared" si="1577"/>
        <v/>
      </c>
      <c r="AE833" s="208"/>
      <c r="AF833" s="214" t="str">
        <f t="shared" si="1578"/>
        <v/>
      </c>
      <c r="AG833" s="208"/>
      <c r="AH833" s="214" t="str">
        <f t="shared" si="1579"/>
        <v/>
      </c>
      <c r="AI833" s="208"/>
      <c r="AJ833" s="214" t="str">
        <f t="shared" si="1580"/>
        <v/>
      </c>
      <c r="AK833" s="208"/>
      <c r="AL833" s="214" t="str">
        <f t="shared" si="1581"/>
        <v/>
      </c>
      <c r="AM833" s="208"/>
      <c r="AN833" s="214" t="str">
        <f t="shared" si="1582"/>
        <v/>
      </c>
      <c r="AO833" s="208"/>
      <c r="AP833" s="214" t="str">
        <f t="shared" si="1583"/>
        <v/>
      </c>
      <c r="AQ833" s="229"/>
      <c r="AR833" s="227">
        <f t="shared" si="1584"/>
        <v>0</v>
      </c>
      <c r="AS833" s="228"/>
      <c r="AT833" s="229"/>
      <c r="AU833" s="227">
        <f t="shared" si="1585"/>
        <v>0</v>
      </c>
      <c r="AV833" s="228"/>
      <c r="AW833" s="229"/>
      <c r="AX833" s="227">
        <f t="shared" si="1586"/>
        <v>0</v>
      </c>
      <c r="AY833" s="228"/>
      <c r="AZ833" s="229"/>
      <c r="BA833" s="227">
        <f t="shared" si="1587"/>
        <v>0</v>
      </c>
      <c r="BB833" s="228"/>
      <c r="BC833" s="229"/>
      <c r="BD833" s="227">
        <f t="shared" si="1588"/>
        <v>0</v>
      </c>
      <c r="BE833" s="228"/>
      <c r="BF833" s="229"/>
      <c r="BG833" s="227">
        <f t="shared" si="1589"/>
        <v>0</v>
      </c>
      <c r="BH833" s="228"/>
      <c r="BI833" s="229"/>
      <c r="BJ833" s="227">
        <f t="shared" si="1590"/>
        <v>0</v>
      </c>
      <c r="BK833" s="228"/>
      <c r="BL833" s="229"/>
      <c r="BM833" s="227">
        <f t="shared" si="1591"/>
        <v>0</v>
      </c>
      <c r="BN833" s="228"/>
      <c r="BO833" s="229"/>
      <c r="BP833" s="227">
        <f t="shared" si="1592"/>
        <v>0</v>
      </c>
      <c r="BQ833" s="228"/>
      <c r="BR833" s="249"/>
      <c r="BS833" s="631">
        <f>BS830/BS824</f>
        <v>0</v>
      </c>
    </row>
    <row r="834" spans="1:71" ht="15" thickBot="1" x14ac:dyDescent="0.35">
      <c r="A834" s="616"/>
      <c r="B834" s="619"/>
      <c r="C834" s="651"/>
      <c r="D834" s="625"/>
      <c r="E834" s="628"/>
      <c r="F834" s="243" t="s">
        <v>64</v>
      </c>
      <c r="G834" s="220"/>
      <c r="H834" s="221" t="str">
        <f t="shared" si="1566"/>
        <v/>
      </c>
      <c r="I834" s="220"/>
      <c r="J834" s="221" t="str">
        <f t="shared" si="1567"/>
        <v/>
      </c>
      <c r="K834" s="220"/>
      <c r="L834" s="221" t="str">
        <f t="shared" si="1568"/>
        <v/>
      </c>
      <c r="M834" s="220"/>
      <c r="N834" s="221" t="str">
        <f t="shared" si="1569"/>
        <v/>
      </c>
      <c r="O834" s="220"/>
      <c r="P834" s="221" t="str">
        <f t="shared" si="1570"/>
        <v/>
      </c>
      <c r="Q834" s="220"/>
      <c r="R834" s="221" t="str">
        <f t="shared" si="1571"/>
        <v/>
      </c>
      <c r="S834" s="220"/>
      <c r="T834" s="221" t="str">
        <f t="shared" si="1572"/>
        <v/>
      </c>
      <c r="U834" s="220"/>
      <c r="V834" s="221" t="str">
        <f t="shared" si="1573"/>
        <v/>
      </c>
      <c r="W834" s="220"/>
      <c r="X834" s="221" t="str">
        <f t="shared" si="1574"/>
        <v/>
      </c>
      <c r="Y834" s="220"/>
      <c r="Z834" s="221" t="str">
        <f t="shared" si="1575"/>
        <v/>
      </c>
      <c r="AA834" s="220"/>
      <c r="AB834" s="221" t="str">
        <f t="shared" si="1576"/>
        <v/>
      </c>
      <c r="AC834" s="220"/>
      <c r="AD834" s="221" t="str">
        <f t="shared" si="1577"/>
        <v/>
      </c>
      <c r="AE834" s="220"/>
      <c r="AF834" s="221" t="str">
        <f t="shared" si="1578"/>
        <v/>
      </c>
      <c r="AG834" s="220"/>
      <c r="AH834" s="221" t="str">
        <f t="shared" si="1579"/>
        <v/>
      </c>
      <c r="AI834" s="220"/>
      <c r="AJ834" s="221" t="str">
        <f t="shared" si="1580"/>
        <v/>
      </c>
      <c r="AK834" s="220"/>
      <c r="AL834" s="221" t="str">
        <f t="shared" si="1581"/>
        <v/>
      </c>
      <c r="AM834" s="220"/>
      <c r="AN834" s="221" t="str">
        <f t="shared" si="1582"/>
        <v/>
      </c>
      <c r="AO834" s="220"/>
      <c r="AP834" s="221" t="str">
        <f t="shared" si="1583"/>
        <v/>
      </c>
      <c r="AQ834" s="231"/>
      <c r="AR834" s="232">
        <f t="shared" si="1584"/>
        <v>0</v>
      </c>
      <c r="AS834" s="233"/>
      <c r="AT834" s="231"/>
      <c r="AU834" s="232">
        <f t="shared" si="1585"/>
        <v>0</v>
      </c>
      <c r="AV834" s="233"/>
      <c r="AW834" s="231"/>
      <c r="AX834" s="232">
        <f t="shared" si="1586"/>
        <v>0</v>
      </c>
      <c r="AY834" s="233"/>
      <c r="AZ834" s="231"/>
      <c r="BA834" s="232">
        <f t="shared" si="1587"/>
        <v>0</v>
      </c>
      <c r="BB834" s="233"/>
      <c r="BC834" s="231"/>
      <c r="BD834" s="232">
        <f t="shared" si="1588"/>
        <v>0</v>
      </c>
      <c r="BE834" s="233"/>
      <c r="BF834" s="231"/>
      <c r="BG834" s="232">
        <f t="shared" si="1589"/>
        <v>0</v>
      </c>
      <c r="BH834" s="233"/>
      <c r="BI834" s="231"/>
      <c r="BJ834" s="232">
        <f t="shared" si="1590"/>
        <v>0</v>
      </c>
      <c r="BK834" s="233"/>
      <c r="BL834" s="231"/>
      <c r="BM834" s="232">
        <f t="shared" si="1591"/>
        <v>0</v>
      </c>
      <c r="BN834" s="233"/>
      <c r="BO834" s="231"/>
      <c r="BP834" s="232">
        <f t="shared" si="1592"/>
        <v>0</v>
      </c>
      <c r="BQ834" s="233"/>
      <c r="BR834" s="250"/>
      <c r="BS834" s="632"/>
    </row>
    <row r="835" spans="1:71" ht="15" customHeight="1" x14ac:dyDescent="0.3">
      <c r="A835" s="643" t="s">
        <v>27</v>
      </c>
      <c r="B835" s="645" t="s">
        <v>28</v>
      </c>
      <c r="C835" s="645" t="s">
        <v>154</v>
      </c>
      <c r="D835" s="645" t="s">
        <v>30</v>
      </c>
      <c r="E835" s="635" t="s">
        <v>31</v>
      </c>
      <c r="F835" s="652" t="s">
        <v>32</v>
      </c>
      <c r="G835" s="639" t="s">
        <v>33</v>
      </c>
      <c r="H835" s="641" t="s">
        <v>34</v>
      </c>
      <c r="I835" s="639" t="s">
        <v>33</v>
      </c>
      <c r="J835" s="641" t="s">
        <v>34</v>
      </c>
      <c r="K835" s="639" t="s">
        <v>33</v>
      </c>
      <c r="L835" s="641" t="s">
        <v>34</v>
      </c>
      <c r="M835" s="639" t="s">
        <v>33</v>
      </c>
      <c r="N835" s="641" t="s">
        <v>34</v>
      </c>
      <c r="O835" s="639" t="s">
        <v>33</v>
      </c>
      <c r="P835" s="641" t="s">
        <v>34</v>
      </c>
      <c r="Q835" s="639" t="s">
        <v>33</v>
      </c>
      <c r="R835" s="641" t="s">
        <v>34</v>
      </c>
      <c r="S835" s="639" t="s">
        <v>33</v>
      </c>
      <c r="T835" s="641" t="s">
        <v>34</v>
      </c>
      <c r="U835" s="639" t="s">
        <v>33</v>
      </c>
      <c r="V835" s="641" t="s">
        <v>34</v>
      </c>
      <c r="W835" s="639" t="s">
        <v>33</v>
      </c>
      <c r="X835" s="641" t="s">
        <v>34</v>
      </c>
      <c r="Y835" s="639" t="s">
        <v>33</v>
      </c>
      <c r="Z835" s="641" t="s">
        <v>34</v>
      </c>
      <c r="AA835" s="639" t="s">
        <v>33</v>
      </c>
      <c r="AB835" s="641" t="s">
        <v>34</v>
      </c>
      <c r="AC835" s="639" t="s">
        <v>33</v>
      </c>
      <c r="AD835" s="641" t="s">
        <v>34</v>
      </c>
      <c r="AE835" s="639" t="s">
        <v>33</v>
      </c>
      <c r="AF835" s="641" t="s">
        <v>34</v>
      </c>
      <c r="AG835" s="639" t="s">
        <v>33</v>
      </c>
      <c r="AH835" s="641" t="s">
        <v>34</v>
      </c>
      <c r="AI835" s="639" t="s">
        <v>33</v>
      </c>
      <c r="AJ835" s="641" t="s">
        <v>34</v>
      </c>
      <c r="AK835" s="639" t="s">
        <v>33</v>
      </c>
      <c r="AL835" s="641" t="s">
        <v>34</v>
      </c>
      <c r="AM835" s="639" t="s">
        <v>33</v>
      </c>
      <c r="AN835" s="641" t="s">
        <v>34</v>
      </c>
      <c r="AO835" s="639" t="s">
        <v>33</v>
      </c>
      <c r="AP835" s="641" t="s">
        <v>34</v>
      </c>
      <c r="AQ835" s="633" t="s">
        <v>33</v>
      </c>
      <c r="AR835" s="635" t="s">
        <v>35</v>
      </c>
      <c r="AS835" s="637" t="s">
        <v>34</v>
      </c>
      <c r="AT835" s="633" t="s">
        <v>33</v>
      </c>
      <c r="AU835" s="635" t="s">
        <v>35</v>
      </c>
      <c r="AV835" s="637" t="s">
        <v>34</v>
      </c>
      <c r="AW835" s="633" t="s">
        <v>33</v>
      </c>
      <c r="AX835" s="635" t="s">
        <v>35</v>
      </c>
      <c r="AY835" s="637" t="s">
        <v>34</v>
      </c>
      <c r="AZ835" s="633" t="s">
        <v>33</v>
      </c>
      <c r="BA835" s="635" t="s">
        <v>35</v>
      </c>
      <c r="BB835" s="637" t="s">
        <v>34</v>
      </c>
      <c r="BC835" s="633" t="s">
        <v>33</v>
      </c>
      <c r="BD835" s="635" t="s">
        <v>35</v>
      </c>
      <c r="BE835" s="637" t="s">
        <v>34</v>
      </c>
      <c r="BF835" s="633" t="s">
        <v>33</v>
      </c>
      <c r="BG835" s="635" t="s">
        <v>35</v>
      </c>
      <c r="BH835" s="637" t="s">
        <v>34</v>
      </c>
      <c r="BI835" s="633" t="s">
        <v>33</v>
      </c>
      <c r="BJ835" s="635" t="s">
        <v>35</v>
      </c>
      <c r="BK835" s="637" t="s">
        <v>34</v>
      </c>
      <c r="BL835" s="633" t="s">
        <v>33</v>
      </c>
      <c r="BM835" s="635" t="s">
        <v>35</v>
      </c>
      <c r="BN835" s="637" t="s">
        <v>34</v>
      </c>
      <c r="BO835" s="633" t="s">
        <v>33</v>
      </c>
      <c r="BP835" s="635" t="s">
        <v>35</v>
      </c>
      <c r="BQ835" s="637" t="s">
        <v>34</v>
      </c>
      <c r="BR835" s="610" t="s">
        <v>33</v>
      </c>
      <c r="BS835" s="612" t="s">
        <v>36</v>
      </c>
    </row>
    <row r="836" spans="1:71" ht="15" customHeight="1" x14ac:dyDescent="0.3">
      <c r="A836" s="644"/>
      <c r="B836" s="646"/>
      <c r="C836" s="646"/>
      <c r="D836" s="646"/>
      <c r="E836" s="636"/>
      <c r="F836" s="648"/>
      <c r="G836" s="640"/>
      <c r="H836" s="642"/>
      <c r="I836" s="640"/>
      <c r="J836" s="642"/>
      <c r="K836" s="640"/>
      <c r="L836" s="642"/>
      <c r="M836" s="640"/>
      <c r="N836" s="642"/>
      <c r="O836" s="640"/>
      <c r="P836" s="642"/>
      <c r="Q836" s="640"/>
      <c r="R836" s="642"/>
      <c r="S836" s="640"/>
      <c r="T836" s="642"/>
      <c r="U836" s="640"/>
      <c r="V836" s="642"/>
      <c r="W836" s="640"/>
      <c r="X836" s="642"/>
      <c r="Y836" s="640"/>
      <c r="Z836" s="642"/>
      <c r="AA836" s="640"/>
      <c r="AB836" s="642"/>
      <c r="AC836" s="640"/>
      <c r="AD836" s="642"/>
      <c r="AE836" s="640"/>
      <c r="AF836" s="642"/>
      <c r="AG836" s="640"/>
      <c r="AH836" s="642"/>
      <c r="AI836" s="640"/>
      <c r="AJ836" s="642"/>
      <c r="AK836" s="640"/>
      <c r="AL836" s="642"/>
      <c r="AM836" s="640"/>
      <c r="AN836" s="642"/>
      <c r="AO836" s="640"/>
      <c r="AP836" s="642"/>
      <c r="AQ836" s="634"/>
      <c r="AR836" s="636"/>
      <c r="AS836" s="638"/>
      <c r="AT836" s="634"/>
      <c r="AU836" s="636"/>
      <c r="AV836" s="638"/>
      <c r="AW836" s="634"/>
      <c r="AX836" s="636"/>
      <c r="AY836" s="638"/>
      <c r="AZ836" s="634"/>
      <c r="BA836" s="636"/>
      <c r="BB836" s="638"/>
      <c r="BC836" s="634"/>
      <c r="BD836" s="636"/>
      <c r="BE836" s="638"/>
      <c r="BF836" s="634"/>
      <c r="BG836" s="636"/>
      <c r="BH836" s="638"/>
      <c r="BI836" s="634"/>
      <c r="BJ836" s="636"/>
      <c r="BK836" s="638"/>
      <c r="BL836" s="634"/>
      <c r="BM836" s="636"/>
      <c r="BN836" s="638"/>
      <c r="BO836" s="634"/>
      <c r="BP836" s="636"/>
      <c r="BQ836" s="638"/>
      <c r="BR836" s="611"/>
      <c r="BS836" s="613"/>
    </row>
    <row r="837" spans="1:71" ht="15" customHeight="1" x14ac:dyDescent="0.3">
      <c r="A837" s="614" t="s">
        <v>255</v>
      </c>
      <c r="B837" s="617">
        <v>1423</v>
      </c>
      <c r="C837" s="649" t="s">
        <v>353</v>
      </c>
      <c r="D837" s="623" t="s">
        <v>256</v>
      </c>
      <c r="E837" s="626" t="s">
        <v>386</v>
      </c>
      <c r="F837" s="241" t="s">
        <v>41</v>
      </c>
      <c r="G837" s="208"/>
      <c r="H837" s="209" t="str">
        <f t="shared" ref="H837:H848" si="1593">IF(G837&gt;0,G837,"")</f>
        <v/>
      </c>
      <c r="I837" s="208"/>
      <c r="J837" s="209" t="str">
        <f t="shared" ref="J837:J848" si="1594">IF(I837&gt;0,I837,"")</f>
        <v/>
      </c>
      <c r="K837" s="208"/>
      <c r="L837" s="209" t="str">
        <f t="shared" ref="L837:L848" si="1595">IF(K837&gt;0,K837,"")</f>
        <v/>
      </c>
      <c r="M837" s="208"/>
      <c r="N837" s="209" t="str">
        <f t="shared" ref="N837:N848" si="1596">IF(M837&gt;0,M837,"")</f>
        <v/>
      </c>
      <c r="O837" s="208"/>
      <c r="P837" s="209" t="str">
        <f t="shared" ref="P837:P848" si="1597">IF(O837&gt;0,O837,"")</f>
        <v/>
      </c>
      <c r="Q837" s="208"/>
      <c r="R837" s="209" t="str">
        <f t="shared" ref="R837:R848" si="1598">IF(Q837&gt;0,Q837,"")</f>
        <v/>
      </c>
      <c r="S837" s="208"/>
      <c r="T837" s="209" t="str">
        <f t="shared" ref="T837:T848" si="1599">IF(S837&gt;0,S837,"")</f>
        <v/>
      </c>
      <c r="U837" s="208"/>
      <c r="V837" s="209" t="str">
        <f t="shared" ref="V837:V848" si="1600">IF(U837&gt;0,U837,"")</f>
        <v/>
      </c>
      <c r="W837" s="208"/>
      <c r="X837" s="209" t="str">
        <f t="shared" ref="X837:X848" si="1601">IF(W837&gt;0,W837,"")</f>
        <v/>
      </c>
      <c r="Y837" s="208"/>
      <c r="Z837" s="209" t="str">
        <f t="shared" ref="Z837:Z848" si="1602">IF(Y837&gt;0,Y837,"")</f>
        <v/>
      </c>
      <c r="AA837" s="208"/>
      <c r="AB837" s="209" t="str">
        <f t="shared" ref="AB837:AB848" si="1603">IF(AA837&gt;0,AA837,"")</f>
        <v/>
      </c>
      <c r="AC837" s="208"/>
      <c r="AD837" s="209" t="str">
        <f t="shared" ref="AD837:AD848" si="1604">IF(AC837&gt;0,AC837,"")</f>
        <v/>
      </c>
      <c r="AE837" s="208"/>
      <c r="AF837" s="209" t="str">
        <f t="shared" ref="AF837:AF848" si="1605">IF(AE837&gt;0,AE837,"")</f>
        <v/>
      </c>
      <c r="AG837" s="208"/>
      <c r="AH837" s="209" t="str">
        <f t="shared" ref="AH837:AH848" si="1606">IF(AG837&gt;0,AG837,"")</f>
        <v/>
      </c>
      <c r="AI837" s="208"/>
      <c r="AJ837" s="209" t="str">
        <f t="shared" ref="AJ837:AJ848" si="1607">IF(AI837&gt;0,AI837,"")</f>
        <v/>
      </c>
      <c r="AK837" s="208"/>
      <c r="AL837" s="209" t="str">
        <f t="shared" ref="AL837:AL848" si="1608">IF(AK837&gt;0,AK837,"")</f>
        <v/>
      </c>
      <c r="AM837" s="208"/>
      <c r="AN837" s="209" t="str">
        <f t="shared" ref="AN837:AN848" si="1609">IF(AM837&gt;0,AM837,"")</f>
        <v/>
      </c>
      <c r="AO837" s="208"/>
      <c r="AP837" s="209" t="str">
        <f t="shared" ref="AP837:AP848" si="1610">IF(AO837&gt;0,AO837,"")</f>
        <v/>
      </c>
      <c r="AQ837" s="229"/>
      <c r="AR837" s="225">
        <f t="shared" ref="AR837:AR848" si="1611">AQ837-AS837</f>
        <v>0</v>
      </c>
      <c r="AS837" s="226"/>
      <c r="AT837" s="229"/>
      <c r="AU837" s="225">
        <f t="shared" ref="AU837:AU848" si="1612">AT837-AV837</f>
        <v>0</v>
      </c>
      <c r="AV837" s="226"/>
      <c r="AW837" s="229"/>
      <c r="AX837" s="225">
        <f t="shared" ref="AX837:AX848" si="1613">AW837-AY837</f>
        <v>0</v>
      </c>
      <c r="AY837" s="226"/>
      <c r="AZ837" s="229"/>
      <c r="BA837" s="225">
        <f t="shared" ref="BA837:BA848" si="1614">AZ837-BB837</f>
        <v>0</v>
      </c>
      <c r="BB837" s="226"/>
      <c r="BC837" s="229"/>
      <c r="BD837" s="225">
        <f t="shared" ref="BD837:BD848" si="1615">BC837-BE837</f>
        <v>0</v>
      </c>
      <c r="BE837" s="226"/>
      <c r="BF837" s="229"/>
      <c r="BG837" s="225">
        <f t="shared" ref="BG837:BG848" si="1616">BF837-BH837</f>
        <v>0</v>
      </c>
      <c r="BH837" s="226"/>
      <c r="BI837" s="229"/>
      <c r="BJ837" s="225">
        <f t="shared" ref="BJ837:BJ848" si="1617">BI837-BK837</f>
        <v>0</v>
      </c>
      <c r="BK837" s="226"/>
      <c r="BL837" s="229"/>
      <c r="BM837" s="225">
        <f t="shared" ref="BM837:BM848" si="1618">BL837-BN837</f>
        <v>0</v>
      </c>
      <c r="BN837" s="226"/>
      <c r="BO837" s="229"/>
      <c r="BP837" s="225">
        <f t="shared" ref="BP837:BP848" si="1619">BO837-BQ837</f>
        <v>0</v>
      </c>
      <c r="BQ837" s="226"/>
      <c r="BR837" s="249"/>
      <c r="BS837" s="213" t="s">
        <v>42</v>
      </c>
    </row>
    <row r="838" spans="1:71" x14ac:dyDescent="0.3">
      <c r="A838" s="615"/>
      <c r="B838" s="618"/>
      <c r="C838" s="650"/>
      <c r="D838" s="624"/>
      <c r="E838" s="627"/>
      <c r="F838" s="242" t="s">
        <v>53</v>
      </c>
      <c r="G838" s="208"/>
      <c r="H838" s="214" t="str">
        <f t="shared" si="1593"/>
        <v/>
      </c>
      <c r="I838" s="208"/>
      <c r="J838" s="214" t="str">
        <f t="shared" si="1594"/>
        <v/>
      </c>
      <c r="K838" s="208"/>
      <c r="L838" s="214" t="str">
        <f t="shared" si="1595"/>
        <v/>
      </c>
      <c r="M838" s="208"/>
      <c r="N838" s="214" t="str">
        <f t="shared" si="1596"/>
        <v/>
      </c>
      <c r="O838" s="208"/>
      <c r="P838" s="214" t="str">
        <f t="shared" si="1597"/>
        <v/>
      </c>
      <c r="Q838" s="208"/>
      <c r="R838" s="214" t="str">
        <f t="shared" si="1598"/>
        <v/>
      </c>
      <c r="S838" s="208"/>
      <c r="T838" s="214" t="str">
        <f t="shared" si="1599"/>
        <v/>
      </c>
      <c r="U838" s="208"/>
      <c r="V838" s="214" t="str">
        <f t="shared" si="1600"/>
        <v/>
      </c>
      <c r="W838" s="208"/>
      <c r="X838" s="214" t="str">
        <f t="shared" si="1601"/>
        <v/>
      </c>
      <c r="Y838" s="208"/>
      <c r="Z838" s="214" t="str">
        <f t="shared" si="1602"/>
        <v/>
      </c>
      <c r="AA838" s="208"/>
      <c r="AB838" s="214" t="str">
        <f t="shared" si="1603"/>
        <v/>
      </c>
      <c r="AC838" s="208"/>
      <c r="AD838" s="214" t="str">
        <f t="shared" si="1604"/>
        <v/>
      </c>
      <c r="AE838" s="208"/>
      <c r="AF838" s="214" t="str">
        <f t="shared" si="1605"/>
        <v/>
      </c>
      <c r="AG838" s="208"/>
      <c r="AH838" s="214" t="str">
        <f t="shared" si="1606"/>
        <v/>
      </c>
      <c r="AI838" s="208">
        <v>213000</v>
      </c>
      <c r="AJ838" s="214">
        <f t="shared" si="1607"/>
        <v>213000</v>
      </c>
      <c r="AK838" s="208"/>
      <c r="AL838" s="214" t="str">
        <f t="shared" si="1608"/>
        <v/>
      </c>
      <c r="AM838" s="208"/>
      <c r="AN838" s="214" t="str">
        <f t="shared" si="1609"/>
        <v/>
      </c>
      <c r="AO838" s="208"/>
      <c r="AP838" s="214" t="str">
        <f t="shared" si="1610"/>
        <v/>
      </c>
      <c r="AQ838" s="229"/>
      <c r="AR838" s="227">
        <f t="shared" si="1611"/>
        <v>0</v>
      </c>
      <c r="AS838" s="228"/>
      <c r="AT838" s="229"/>
      <c r="AU838" s="227">
        <f t="shared" si="1612"/>
        <v>0</v>
      </c>
      <c r="AV838" s="228"/>
      <c r="AW838" s="229"/>
      <c r="AX838" s="227">
        <f t="shared" si="1613"/>
        <v>0</v>
      </c>
      <c r="AY838" s="228"/>
      <c r="AZ838" s="229"/>
      <c r="BA838" s="227">
        <f t="shared" si="1614"/>
        <v>0</v>
      </c>
      <c r="BB838" s="228"/>
      <c r="BC838" s="229"/>
      <c r="BD838" s="227">
        <f t="shared" si="1615"/>
        <v>0</v>
      </c>
      <c r="BE838" s="228"/>
      <c r="BF838" s="229"/>
      <c r="BG838" s="227">
        <f t="shared" si="1616"/>
        <v>0</v>
      </c>
      <c r="BH838" s="228"/>
      <c r="BI838" s="229"/>
      <c r="BJ838" s="227">
        <f t="shared" si="1617"/>
        <v>0</v>
      </c>
      <c r="BK838" s="228"/>
      <c r="BL838" s="229"/>
      <c r="BM838" s="227">
        <f t="shared" si="1618"/>
        <v>0</v>
      </c>
      <c r="BN838" s="228"/>
      <c r="BO838" s="229"/>
      <c r="BP838" s="227">
        <f t="shared" si="1619"/>
        <v>0</v>
      </c>
      <c r="BQ838" s="228"/>
      <c r="BR838" s="249"/>
      <c r="BS838" s="629">
        <f>SUM(AQ837:AQ848,AT837:AT848,AW837:AW848,AZ837:AZ848,BC837:BC848,BR837:BR848)+SUM(AO837:AO848,AM837:AM848,AK837:AK848,AI837:AI848,AG837:AG848,AE837:AE848,AC837:AC848,AA837:AA848,Y837:Y848,W837:W848,U837:U848,S837:S848,Q835,Q837:Q848,O837:O848,M837:M848,K837:K848,I837:I848,G837:G848,Q835)</f>
        <v>413000</v>
      </c>
    </row>
    <row r="839" spans="1:71" x14ac:dyDescent="0.3">
      <c r="A839" s="615"/>
      <c r="B839" s="618"/>
      <c r="C839" s="650"/>
      <c r="D839" s="624"/>
      <c r="E839" s="627"/>
      <c r="F839" s="242" t="s">
        <v>54</v>
      </c>
      <c r="G839" s="208"/>
      <c r="H839" s="214" t="str">
        <f t="shared" si="1593"/>
        <v/>
      </c>
      <c r="I839" s="208"/>
      <c r="J839" s="214" t="str">
        <f t="shared" si="1594"/>
        <v/>
      </c>
      <c r="K839" s="208"/>
      <c r="L839" s="214" t="str">
        <f t="shared" si="1595"/>
        <v/>
      </c>
      <c r="M839" s="208"/>
      <c r="N839" s="214" t="str">
        <f t="shared" si="1596"/>
        <v/>
      </c>
      <c r="O839" s="208"/>
      <c r="P839" s="214" t="str">
        <f t="shared" si="1597"/>
        <v/>
      </c>
      <c r="Q839" s="208"/>
      <c r="R839" s="214" t="str">
        <f t="shared" si="1598"/>
        <v/>
      </c>
      <c r="S839" s="208"/>
      <c r="T839" s="214" t="str">
        <f t="shared" si="1599"/>
        <v/>
      </c>
      <c r="U839" s="208"/>
      <c r="V839" s="214" t="str">
        <f t="shared" si="1600"/>
        <v/>
      </c>
      <c r="W839" s="208"/>
      <c r="X839" s="214" t="str">
        <f t="shared" si="1601"/>
        <v/>
      </c>
      <c r="Y839" s="208"/>
      <c r="Z839" s="214" t="str">
        <f t="shared" si="1602"/>
        <v/>
      </c>
      <c r="AA839" s="208"/>
      <c r="AB839" s="214" t="str">
        <f t="shared" si="1603"/>
        <v/>
      </c>
      <c r="AC839" s="208"/>
      <c r="AD839" s="214" t="str">
        <f t="shared" si="1604"/>
        <v/>
      </c>
      <c r="AE839" s="208"/>
      <c r="AF839" s="214" t="str">
        <f t="shared" si="1605"/>
        <v/>
      </c>
      <c r="AG839" s="208"/>
      <c r="AH839" s="214" t="str">
        <f t="shared" si="1606"/>
        <v/>
      </c>
      <c r="AI839" s="208"/>
      <c r="AJ839" s="214" t="str">
        <f t="shared" si="1607"/>
        <v/>
      </c>
      <c r="AK839" s="208"/>
      <c r="AL839" s="214" t="str">
        <f t="shared" si="1608"/>
        <v/>
      </c>
      <c r="AM839" s="208"/>
      <c r="AN839" s="214" t="str">
        <f t="shared" si="1609"/>
        <v/>
      </c>
      <c r="AO839" s="208"/>
      <c r="AP839" s="214" t="str">
        <f t="shared" si="1610"/>
        <v/>
      </c>
      <c r="AQ839" s="229"/>
      <c r="AR839" s="227">
        <f t="shared" si="1611"/>
        <v>0</v>
      </c>
      <c r="AS839" s="228"/>
      <c r="AT839" s="229"/>
      <c r="AU839" s="227">
        <f t="shared" si="1612"/>
        <v>0</v>
      </c>
      <c r="AV839" s="228"/>
      <c r="AW839" s="229"/>
      <c r="AX839" s="227">
        <f t="shared" si="1613"/>
        <v>0</v>
      </c>
      <c r="AY839" s="228"/>
      <c r="AZ839" s="229">
        <v>200000</v>
      </c>
      <c r="BA839" s="227">
        <f t="shared" si="1614"/>
        <v>200000</v>
      </c>
      <c r="BB839" s="228"/>
      <c r="BC839" s="229"/>
      <c r="BD839" s="227">
        <f t="shared" si="1615"/>
        <v>0</v>
      </c>
      <c r="BE839" s="228"/>
      <c r="BF839" s="229"/>
      <c r="BG839" s="227">
        <f t="shared" si="1616"/>
        <v>0</v>
      </c>
      <c r="BH839" s="228"/>
      <c r="BI839" s="229"/>
      <c r="BJ839" s="227">
        <f t="shared" si="1617"/>
        <v>0</v>
      </c>
      <c r="BK839" s="228"/>
      <c r="BL839" s="229"/>
      <c r="BM839" s="227">
        <f t="shared" si="1618"/>
        <v>0</v>
      </c>
      <c r="BN839" s="228"/>
      <c r="BO839" s="229"/>
      <c r="BP839" s="227">
        <f t="shared" si="1619"/>
        <v>0</v>
      </c>
      <c r="BQ839" s="228"/>
      <c r="BR839" s="249"/>
      <c r="BS839" s="629"/>
    </row>
    <row r="840" spans="1:71" x14ac:dyDescent="0.3">
      <c r="A840" s="615"/>
      <c r="B840" s="618"/>
      <c r="C840" s="650"/>
      <c r="D840" s="624"/>
      <c r="E840" s="627"/>
      <c r="F840" s="242" t="s">
        <v>55</v>
      </c>
      <c r="G840" s="208"/>
      <c r="H840" s="217" t="str">
        <f t="shared" si="1593"/>
        <v/>
      </c>
      <c r="I840" s="208"/>
      <c r="J840" s="217" t="str">
        <f t="shared" si="1594"/>
        <v/>
      </c>
      <c r="K840" s="208"/>
      <c r="L840" s="217" t="str">
        <f t="shared" si="1595"/>
        <v/>
      </c>
      <c r="M840" s="208"/>
      <c r="N840" s="217" t="str">
        <f t="shared" si="1596"/>
        <v/>
      </c>
      <c r="O840" s="208"/>
      <c r="P840" s="217" t="str">
        <f t="shared" si="1597"/>
        <v/>
      </c>
      <c r="Q840" s="208"/>
      <c r="R840" s="217" t="str">
        <f t="shared" si="1598"/>
        <v/>
      </c>
      <c r="S840" s="208"/>
      <c r="T840" s="217" t="str">
        <f t="shared" si="1599"/>
        <v/>
      </c>
      <c r="U840" s="208"/>
      <c r="V840" s="217" t="str">
        <f t="shared" si="1600"/>
        <v/>
      </c>
      <c r="W840" s="208"/>
      <c r="X840" s="217" t="str">
        <f t="shared" si="1601"/>
        <v/>
      </c>
      <c r="Y840" s="208"/>
      <c r="Z840" s="217" t="str">
        <f t="shared" si="1602"/>
        <v/>
      </c>
      <c r="AA840" s="208"/>
      <c r="AB840" s="217" t="str">
        <f t="shared" si="1603"/>
        <v/>
      </c>
      <c r="AC840" s="208"/>
      <c r="AD840" s="217" t="str">
        <f t="shared" si="1604"/>
        <v/>
      </c>
      <c r="AE840" s="208"/>
      <c r="AF840" s="217" t="str">
        <f t="shared" si="1605"/>
        <v/>
      </c>
      <c r="AG840" s="208"/>
      <c r="AH840" s="217" t="str">
        <f t="shared" si="1606"/>
        <v/>
      </c>
      <c r="AI840" s="208"/>
      <c r="AJ840" s="217" t="str">
        <f t="shared" si="1607"/>
        <v/>
      </c>
      <c r="AK840" s="208"/>
      <c r="AL840" s="217" t="str">
        <f t="shared" si="1608"/>
        <v/>
      </c>
      <c r="AM840" s="208"/>
      <c r="AN840" s="217" t="str">
        <f t="shared" si="1609"/>
        <v/>
      </c>
      <c r="AO840" s="208"/>
      <c r="AP840" s="217" t="str">
        <f t="shared" si="1610"/>
        <v/>
      </c>
      <c r="AQ840" s="229"/>
      <c r="AR840" s="227">
        <f t="shared" si="1611"/>
        <v>0</v>
      </c>
      <c r="AS840" s="228"/>
      <c r="AT840" s="229"/>
      <c r="AU840" s="227">
        <f t="shared" si="1612"/>
        <v>0</v>
      </c>
      <c r="AV840" s="228"/>
      <c r="AW840" s="229"/>
      <c r="AX840" s="227">
        <f t="shared" si="1613"/>
        <v>0</v>
      </c>
      <c r="AY840" s="228"/>
      <c r="AZ840" s="229"/>
      <c r="BA840" s="227">
        <f t="shared" si="1614"/>
        <v>0</v>
      </c>
      <c r="BB840" s="228"/>
      <c r="BC840" s="229"/>
      <c r="BD840" s="227">
        <f t="shared" si="1615"/>
        <v>0</v>
      </c>
      <c r="BE840" s="228"/>
      <c r="BF840" s="229"/>
      <c r="BG840" s="227">
        <f t="shared" si="1616"/>
        <v>0</v>
      </c>
      <c r="BH840" s="228"/>
      <c r="BI840" s="229"/>
      <c r="BJ840" s="227">
        <f t="shared" si="1617"/>
        <v>0</v>
      </c>
      <c r="BK840" s="228"/>
      <c r="BL840" s="229"/>
      <c r="BM840" s="227">
        <f t="shared" si="1618"/>
        <v>0</v>
      </c>
      <c r="BN840" s="228"/>
      <c r="BO840" s="229"/>
      <c r="BP840" s="227">
        <f t="shared" si="1619"/>
        <v>0</v>
      </c>
      <c r="BQ840" s="228"/>
      <c r="BR840" s="249"/>
      <c r="BS840" s="218" t="s">
        <v>43</v>
      </c>
    </row>
    <row r="841" spans="1:71" x14ac:dyDescent="0.3">
      <c r="A841" s="615"/>
      <c r="B841" s="618"/>
      <c r="C841" s="650"/>
      <c r="D841" s="624"/>
      <c r="E841" s="627"/>
      <c r="F841" s="242" t="s">
        <v>56</v>
      </c>
      <c r="G841" s="208"/>
      <c r="H841" s="217" t="str">
        <f t="shared" si="1593"/>
        <v/>
      </c>
      <c r="I841" s="208"/>
      <c r="J841" s="217" t="str">
        <f t="shared" si="1594"/>
        <v/>
      </c>
      <c r="K841" s="208"/>
      <c r="L841" s="217" t="str">
        <f t="shared" si="1595"/>
        <v/>
      </c>
      <c r="M841" s="208"/>
      <c r="N841" s="217" t="str">
        <f t="shared" si="1596"/>
        <v/>
      </c>
      <c r="O841" s="208"/>
      <c r="P841" s="217" t="str">
        <f t="shared" si="1597"/>
        <v/>
      </c>
      <c r="Q841" s="208"/>
      <c r="R841" s="217" t="str">
        <f t="shared" si="1598"/>
        <v/>
      </c>
      <c r="S841" s="208"/>
      <c r="T841" s="217" t="str">
        <f t="shared" si="1599"/>
        <v/>
      </c>
      <c r="U841" s="208"/>
      <c r="V841" s="217" t="str">
        <f t="shared" si="1600"/>
        <v/>
      </c>
      <c r="W841" s="208"/>
      <c r="X841" s="217" t="str">
        <f t="shared" si="1601"/>
        <v/>
      </c>
      <c r="Y841" s="208"/>
      <c r="Z841" s="217" t="str">
        <f t="shared" si="1602"/>
        <v/>
      </c>
      <c r="AA841" s="208"/>
      <c r="AB841" s="217" t="str">
        <f t="shared" si="1603"/>
        <v/>
      </c>
      <c r="AC841" s="208"/>
      <c r="AD841" s="217" t="str">
        <f t="shared" si="1604"/>
        <v/>
      </c>
      <c r="AE841" s="208"/>
      <c r="AF841" s="217" t="str">
        <f t="shared" si="1605"/>
        <v/>
      </c>
      <c r="AG841" s="208"/>
      <c r="AH841" s="217" t="str">
        <f t="shared" si="1606"/>
        <v/>
      </c>
      <c r="AI841" s="208"/>
      <c r="AJ841" s="217" t="str">
        <f t="shared" si="1607"/>
        <v/>
      </c>
      <c r="AK841" s="208"/>
      <c r="AL841" s="217" t="str">
        <f t="shared" si="1608"/>
        <v/>
      </c>
      <c r="AM841" s="208"/>
      <c r="AN841" s="217" t="str">
        <f t="shared" si="1609"/>
        <v/>
      </c>
      <c r="AO841" s="208"/>
      <c r="AP841" s="217" t="str">
        <f t="shared" si="1610"/>
        <v/>
      </c>
      <c r="AQ841" s="229"/>
      <c r="AR841" s="227">
        <f t="shared" si="1611"/>
        <v>0</v>
      </c>
      <c r="AS841" s="228"/>
      <c r="AT841" s="229"/>
      <c r="AU841" s="227">
        <f t="shared" si="1612"/>
        <v>0</v>
      </c>
      <c r="AV841" s="228"/>
      <c r="AW841" s="229"/>
      <c r="AX841" s="227">
        <f t="shared" si="1613"/>
        <v>0</v>
      </c>
      <c r="AY841" s="228"/>
      <c r="AZ841" s="229"/>
      <c r="BA841" s="227">
        <f t="shared" si="1614"/>
        <v>0</v>
      </c>
      <c r="BB841" s="228"/>
      <c r="BC841" s="229"/>
      <c r="BD841" s="227">
        <f t="shared" si="1615"/>
        <v>0</v>
      </c>
      <c r="BE841" s="228"/>
      <c r="BF841" s="229"/>
      <c r="BG841" s="227">
        <f t="shared" si="1616"/>
        <v>0</v>
      </c>
      <c r="BH841" s="228"/>
      <c r="BI841" s="229"/>
      <c r="BJ841" s="227">
        <f t="shared" si="1617"/>
        <v>0</v>
      </c>
      <c r="BK841" s="228"/>
      <c r="BL841" s="229"/>
      <c r="BM841" s="227">
        <f t="shared" si="1618"/>
        <v>0</v>
      </c>
      <c r="BN841" s="228"/>
      <c r="BO841" s="229"/>
      <c r="BP841" s="227">
        <f t="shared" si="1619"/>
        <v>0</v>
      </c>
      <c r="BQ841" s="228"/>
      <c r="BR841" s="249"/>
      <c r="BS841" s="629">
        <f>SUM(AR837:AR848,AU837:AU848,AX837:AX848,BA837:BA848,BD837:BD848)</f>
        <v>200000</v>
      </c>
    </row>
    <row r="842" spans="1:71" x14ac:dyDescent="0.3">
      <c r="A842" s="615"/>
      <c r="B842" s="618"/>
      <c r="C842" s="650"/>
      <c r="D842" s="624"/>
      <c r="E842" s="627"/>
      <c r="F842" s="242" t="s">
        <v>57</v>
      </c>
      <c r="G842" s="208"/>
      <c r="H842" s="214" t="str">
        <f t="shared" si="1593"/>
        <v/>
      </c>
      <c r="I842" s="208"/>
      <c r="J842" s="214" t="str">
        <f t="shared" si="1594"/>
        <v/>
      </c>
      <c r="K842" s="208"/>
      <c r="L842" s="214" t="str">
        <f t="shared" si="1595"/>
        <v/>
      </c>
      <c r="M842" s="208"/>
      <c r="N842" s="214" t="str">
        <f t="shared" si="1596"/>
        <v/>
      </c>
      <c r="O842" s="208"/>
      <c r="P842" s="214" t="str">
        <f t="shared" si="1597"/>
        <v/>
      </c>
      <c r="Q842" s="208"/>
      <c r="R842" s="214" t="str">
        <f t="shared" si="1598"/>
        <v/>
      </c>
      <c r="S842" s="208"/>
      <c r="T842" s="214" t="str">
        <f t="shared" si="1599"/>
        <v/>
      </c>
      <c r="U842" s="208"/>
      <c r="V842" s="214" t="str">
        <f t="shared" si="1600"/>
        <v/>
      </c>
      <c r="W842" s="208"/>
      <c r="X842" s="214" t="str">
        <f t="shared" si="1601"/>
        <v/>
      </c>
      <c r="Y842" s="208"/>
      <c r="Z842" s="214" t="str">
        <f t="shared" si="1602"/>
        <v/>
      </c>
      <c r="AA842" s="208"/>
      <c r="AB842" s="214" t="str">
        <f t="shared" si="1603"/>
        <v/>
      </c>
      <c r="AC842" s="208"/>
      <c r="AD842" s="214" t="str">
        <f t="shared" si="1604"/>
        <v/>
      </c>
      <c r="AE842" s="208"/>
      <c r="AF842" s="214" t="str">
        <f t="shared" si="1605"/>
        <v/>
      </c>
      <c r="AG842" s="208"/>
      <c r="AH842" s="214" t="str">
        <f t="shared" si="1606"/>
        <v/>
      </c>
      <c r="AI842" s="208"/>
      <c r="AJ842" s="214" t="str">
        <f t="shared" si="1607"/>
        <v/>
      </c>
      <c r="AK842" s="208"/>
      <c r="AL842" s="214" t="str">
        <f t="shared" si="1608"/>
        <v/>
      </c>
      <c r="AM842" s="208"/>
      <c r="AN842" s="214" t="str">
        <f t="shared" si="1609"/>
        <v/>
      </c>
      <c r="AO842" s="208"/>
      <c r="AP842" s="214" t="str">
        <f t="shared" si="1610"/>
        <v/>
      </c>
      <c r="AQ842" s="229"/>
      <c r="AR842" s="227">
        <f t="shared" si="1611"/>
        <v>0</v>
      </c>
      <c r="AS842" s="228"/>
      <c r="AT842" s="229"/>
      <c r="AU842" s="227">
        <f t="shared" si="1612"/>
        <v>0</v>
      </c>
      <c r="AV842" s="228"/>
      <c r="AW842" s="229"/>
      <c r="AX842" s="227">
        <f t="shared" si="1613"/>
        <v>0</v>
      </c>
      <c r="AY842" s="228"/>
      <c r="AZ842" s="229"/>
      <c r="BA842" s="227">
        <f t="shared" si="1614"/>
        <v>0</v>
      </c>
      <c r="BB842" s="228"/>
      <c r="BC842" s="229"/>
      <c r="BD842" s="227">
        <f t="shared" si="1615"/>
        <v>0</v>
      </c>
      <c r="BE842" s="228"/>
      <c r="BF842" s="229"/>
      <c r="BG842" s="227">
        <f t="shared" si="1616"/>
        <v>0</v>
      </c>
      <c r="BH842" s="228"/>
      <c r="BI842" s="229"/>
      <c r="BJ842" s="227">
        <f t="shared" si="1617"/>
        <v>0</v>
      </c>
      <c r="BK842" s="228"/>
      <c r="BL842" s="229"/>
      <c r="BM842" s="227">
        <f t="shared" si="1618"/>
        <v>0</v>
      </c>
      <c r="BN842" s="228"/>
      <c r="BO842" s="229">
        <v>2250000</v>
      </c>
      <c r="BP842" s="227">
        <f t="shared" si="1619"/>
        <v>2250000</v>
      </c>
      <c r="BQ842" s="228"/>
      <c r="BR842" s="249"/>
      <c r="BS842" s="630"/>
    </row>
    <row r="843" spans="1:71" x14ac:dyDescent="0.3">
      <c r="A843" s="615"/>
      <c r="B843" s="618"/>
      <c r="C843" s="650"/>
      <c r="D843" s="624"/>
      <c r="E843" s="627"/>
      <c r="F843" s="242" t="s">
        <v>58</v>
      </c>
      <c r="G843" s="208"/>
      <c r="H843" s="214" t="str">
        <f t="shared" si="1593"/>
        <v/>
      </c>
      <c r="I843" s="208"/>
      <c r="J843" s="214" t="str">
        <f t="shared" si="1594"/>
        <v/>
      </c>
      <c r="K843" s="208"/>
      <c r="L843" s="214" t="str">
        <f t="shared" si="1595"/>
        <v/>
      </c>
      <c r="M843" s="208"/>
      <c r="N843" s="214" t="str">
        <f t="shared" si="1596"/>
        <v/>
      </c>
      <c r="O843" s="208"/>
      <c r="P843" s="214" t="str">
        <f t="shared" si="1597"/>
        <v/>
      </c>
      <c r="Q843" s="208"/>
      <c r="R843" s="214" t="str">
        <f t="shared" si="1598"/>
        <v/>
      </c>
      <c r="S843" s="208"/>
      <c r="T843" s="214" t="str">
        <f t="shared" si="1599"/>
        <v/>
      </c>
      <c r="U843" s="208"/>
      <c r="V843" s="214" t="str">
        <f t="shared" si="1600"/>
        <v/>
      </c>
      <c r="W843" s="208"/>
      <c r="X843" s="214" t="str">
        <f t="shared" si="1601"/>
        <v/>
      </c>
      <c r="Y843" s="208"/>
      <c r="Z843" s="214" t="str">
        <f t="shared" si="1602"/>
        <v/>
      </c>
      <c r="AA843" s="208"/>
      <c r="AB843" s="214" t="str">
        <f t="shared" si="1603"/>
        <v/>
      </c>
      <c r="AC843" s="208"/>
      <c r="AD843" s="214" t="str">
        <f t="shared" si="1604"/>
        <v/>
      </c>
      <c r="AE843" s="208"/>
      <c r="AF843" s="214" t="str">
        <f t="shared" si="1605"/>
        <v/>
      </c>
      <c r="AG843" s="208"/>
      <c r="AH843" s="214" t="str">
        <f t="shared" si="1606"/>
        <v/>
      </c>
      <c r="AI843" s="208"/>
      <c r="AJ843" s="214" t="str">
        <f t="shared" si="1607"/>
        <v/>
      </c>
      <c r="AK843" s="208"/>
      <c r="AL843" s="214" t="str">
        <f t="shared" si="1608"/>
        <v/>
      </c>
      <c r="AM843" s="208"/>
      <c r="AN843" s="214" t="str">
        <f t="shared" si="1609"/>
        <v/>
      </c>
      <c r="AO843" s="208"/>
      <c r="AP843" s="214" t="str">
        <f t="shared" si="1610"/>
        <v/>
      </c>
      <c r="AQ843" s="229"/>
      <c r="AR843" s="227">
        <f t="shared" si="1611"/>
        <v>0</v>
      </c>
      <c r="AS843" s="228"/>
      <c r="AT843" s="229"/>
      <c r="AU843" s="227">
        <f t="shared" si="1612"/>
        <v>0</v>
      </c>
      <c r="AV843" s="228"/>
      <c r="AW843" s="229"/>
      <c r="AX843" s="227">
        <f t="shared" si="1613"/>
        <v>0</v>
      </c>
      <c r="AY843" s="228"/>
      <c r="AZ843" s="229"/>
      <c r="BA843" s="227">
        <f t="shared" si="1614"/>
        <v>0</v>
      </c>
      <c r="BB843" s="228"/>
      <c r="BC843" s="229"/>
      <c r="BD843" s="227">
        <f t="shared" si="1615"/>
        <v>0</v>
      </c>
      <c r="BE843" s="228"/>
      <c r="BF843" s="229"/>
      <c r="BG843" s="227">
        <f t="shared" si="1616"/>
        <v>0</v>
      </c>
      <c r="BH843" s="228"/>
      <c r="BI843" s="229"/>
      <c r="BJ843" s="227">
        <f t="shared" si="1617"/>
        <v>0</v>
      </c>
      <c r="BK843" s="228"/>
      <c r="BL843" s="229"/>
      <c r="BM843" s="227">
        <f t="shared" si="1618"/>
        <v>0</v>
      </c>
      <c r="BN843" s="228"/>
      <c r="BO843" s="229"/>
      <c r="BP843" s="227">
        <f t="shared" si="1619"/>
        <v>0</v>
      </c>
      <c r="BQ843" s="228"/>
      <c r="BR843" s="249"/>
      <c r="BS843" s="218" t="s">
        <v>44</v>
      </c>
    </row>
    <row r="844" spans="1:71" x14ac:dyDescent="0.3">
      <c r="A844" s="615"/>
      <c r="B844" s="618"/>
      <c r="C844" s="650"/>
      <c r="D844" s="624"/>
      <c r="E844" s="627"/>
      <c r="F844" s="242" t="s">
        <v>59</v>
      </c>
      <c r="G844" s="208"/>
      <c r="H844" s="214" t="str">
        <f t="shared" si="1593"/>
        <v/>
      </c>
      <c r="I844" s="208"/>
      <c r="J844" s="214" t="str">
        <f t="shared" si="1594"/>
        <v/>
      </c>
      <c r="K844" s="208"/>
      <c r="L844" s="214" t="str">
        <f t="shared" si="1595"/>
        <v/>
      </c>
      <c r="M844" s="208"/>
      <c r="N844" s="214" t="str">
        <f t="shared" si="1596"/>
        <v/>
      </c>
      <c r="O844" s="208"/>
      <c r="P844" s="214" t="str">
        <f t="shared" si="1597"/>
        <v/>
      </c>
      <c r="Q844" s="208"/>
      <c r="R844" s="214" t="str">
        <f t="shared" si="1598"/>
        <v/>
      </c>
      <c r="S844" s="208"/>
      <c r="T844" s="214" t="str">
        <f t="shared" si="1599"/>
        <v/>
      </c>
      <c r="U844" s="208"/>
      <c r="V844" s="214" t="str">
        <f t="shared" si="1600"/>
        <v/>
      </c>
      <c r="W844" s="208"/>
      <c r="X844" s="214" t="str">
        <f t="shared" si="1601"/>
        <v/>
      </c>
      <c r="Y844" s="208"/>
      <c r="Z844" s="214" t="str">
        <f t="shared" si="1602"/>
        <v/>
      </c>
      <c r="AA844" s="208"/>
      <c r="AB844" s="214" t="str">
        <f t="shared" si="1603"/>
        <v/>
      </c>
      <c r="AC844" s="208"/>
      <c r="AD844" s="214" t="str">
        <f t="shared" si="1604"/>
        <v/>
      </c>
      <c r="AE844" s="208"/>
      <c r="AF844" s="214" t="str">
        <f t="shared" si="1605"/>
        <v/>
      </c>
      <c r="AG844" s="208"/>
      <c r="AH844" s="214" t="str">
        <f t="shared" si="1606"/>
        <v/>
      </c>
      <c r="AI844" s="208"/>
      <c r="AJ844" s="214" t="str">
        <f t="shared" si="1607"/>
        <v/>
      </c>
      <c r="AK844" s="208"/>
      <c r="AL844" s="214" t="str">
        <f t="shared" si="1608"/>
        <v/>
      </c>
      <c r="AM844" s="208"/>
      <c r="AN844" s="214" t="str">
        <f t="shared" si="1609"/>
        <v/>
      </c>
      <c r="AO844" s="208"/>
      <c r="AP844" s="214" t="str">
        <f t="shared" si="1610"/>
        <v/>
      </c>
      <c r="AQ844" s="229"/>
      <c r="AR844" s="227">
        <f t="shared" si="1611"/>
        <v>0</v>
      </c>
      <c r="AS844" s="228"/>
      <c r="AT844" s="229"/>
      <c r="AU844" s="227">
        <f t="shared" si="1612"/>
        <v>0</v>
      </c>
      <c r="AV844" s="228"/>
      <c r="AW844" s="229"/>
      <c r="AX844" s="227">
        <f t="shared" si="1613"/>
        <v>0</v>
      </c>
      <c r="AY844" s="228"/>
      <c r="AZ844" s="229"/>
      <c r="BA844" s="227">
        <f t="shared" si="1614"/>
        <v>0</v>
      </c>
      <c r="BB844" s="228"/>
      <c r="BC844" s="229"/>
      <c r="BD844" s="227">
        <f t="shared" si="1615"/>
        <v>0</v>
      </c>
      <c r="BE844" s="228"/>
      <c r="BF844" s="229"/>
      <c r="BG844" s="227">
        <f t="shared" si="1616"/>
        <v>0</v>
      </c>
      <c r="BH844" s="228"/>
      <c r="BI844" s="229"/>
      <c r="BJ844" s="227">
        <f t="shared" si="1617"/>
        <v>0</v>
      </c>
      <c r="BK844" s="228"/>
      <c r="BL844" s="229"/>
      <c r="BM844" s="227">
        <f t="shared" si="1618"/>
        <v>0</v>
      </c>
      <c r="BN844" s="228"/>
      <c r="BO844" s="229"/>
      <c r="BP844" s="227">
        <f t="shared" si="1619"/>
        <v>0</v>
      </c>
      <c r="BQ844" s="228"/>
      <c r="BR844" s="249"/>
      <c r="BS844" s="629">
        <f>SUM(AS837:AS848,AV837:AV848,AY837:AY848,BB837:BB848,BE837:BE848)+SUM(AP837:AP848,AN837:AN848,AL837:AL848,AJ837:AJ848,AH837:AH848,AF837:AF848,AD837:AD848,AB837:AB848,Z837:Z848,X837:X848,V837:V848,T837:T848,R837:R848,P837:P848,N837:N848,L837:L848,J837:J848,H837:H848)</f>
        <v>213000</v>
      </c>
    </row>
    <row r="845" spans="1:71" x14ac:dyDescent="0.3">
      <c r="A845" s="615"/>
      <c r="B845" s="618"/>
      <c r="C845" s="650"/>
      <c r="D845" s="624"/>
      <c r="E845" s="627"/>
      <c r="F845" s="242" t="s">
        <v>60</v>
      </c>
      <c r="G845" s="208"/>
      <c r="H845" s="214" t="str">
        <f t="shared" si="1593"/>
        <v/>
      </c>
      <c r="I845" s="208"/>
      <c r="J845" s="214" t="str">
        <f t="shared" si="1594"/>
        <v/>
      </c>
      <c r="K845" s="208"/>
      <c r="L845" s="214" t="str">
        <f t="shared" si="1595"/>
        <v/>
      </c>
      <c r="M845" s="208"/>
      <c r="N845" s="214" t="str">
        <f t="shared" si="1596"/>
        <v/>
      </c>
      <c r="O845" s="208"/>
      <c r="P845" s="214" t="str">
        <f t="shared" si="1597"/>
        <v/>
      </c>
      <c r="Q845" s="208"/>
      <c r="R845" s="214" t="str">
        <f t="shared" si="1598"/>
        <v/>
      </c>
      <c r="S845" s="208"/>
      <c r="T845" s="214" t="str">
        <f t="shared" si="1599"/>
        <v/>
      </c>
      <c r="U845" s="208"/>
      <c r="V845" s="214" t="str">
        <f t="shared" si="1600"/>
        <v/>
      </c>
      <c r="W845" s="208"/>
      <c r="X845" s="214" t="str">
        <f t="shared" si="1601"/>
        <v/>
      </c>
      <c r="Y845" s="208"/>
      <c r="Z845" s="214" t="str">
        <f t="shared" si="1602"/>
        <v/>
      </c>
      <c r="AA845" s="208"/>
      <c r="AB845" s="214" t="str">
        <f t="shared" si="1603"/>
        <v/>
      </c>
      <c r="AC845" s="208"/>
      <c r="AD845" s="214" t="str">
        <f t="shared" si="1604"/>
        <v/>
      </c>
      <c r="AE845" s="208"/>
      <c r="AF845" s="214" t="str">
        <f t="shared" si="1605"/>
        <v/>
      </c>
      <c r="AG845" s="208"/>
      <c r="AH845" s="214" t="str">
        <f t="shared" si="1606"/>
        <v/>
      </c>
      <c r="AI845" s="208"/>
      <c r="AJ845" s="214" t="str">
        <f t="shared" si="1607"/>
        <v/>
      </c>
      <c r="AK845" s="208"/>
      <c r="AL845" s="214" t="str">
        <f t="shared" si="1608"/>
        <v/>
      </c>
      <c r="AM845" s="208"/>
      <c r="AN845" s="214" t="str">
        <f t="shared" si="1609"/>
        <v/>
      </c>
      <c r="AO845" s="208"/>
      <c r="AP845" s="214" t="str">
        <f t="shared" si="1610"/>
        <v/>
      </c>
      <c r="AQ845" s="229"/>
      <c r="AR845" s="227">
        <f t="shared" si="1611"/>
        <v>0</v>
      </c>
      <c r="AS845" s="228"/>
      <c r="AT845" s="229"/>
      <c r="AU845" s="227">
        <f t="shared" si="1612"/>
        <v>0</v>
      </c>
      <c r="AV845" s="228"/>
      <c r="AW845" s="229"/>
      <c r="AX845" s="227">
        <f t="shared" si="1613"/>
        <v>0</v>
      </c>
      <c r="AY845" s="228"/>
      <c r="AZ845" s="229"/>
      <c r="BA845" s="227">
        <f t="shared" si="1614"/>
        <v>0</v>
      </c>
      <c r="BB845" s="228"/>
      <c r="BC845" s="229"/>
      <c r="BD845" s="227">
        <f t="shared" si="1615"/>
        <v>0</v>
      </c>
      <c r="BE845" s="228"/>
      <c r="BF845" s="229"/>
      <c r="BG845" s="227">
        <f t="shared" si="1616"/>
        <v>0</v>
      </c>
      <c r="BH845" s="228"/>
      <c r="BI845" s="229"/>
      <c r="BJ845" s="227">
        <f t="shared" si="1617"/>
        <v>0</v>
      </c>
      <c r="BK845" s="228"/>
      <c r="BL845" s="229"/>
      <c r="BM845" s="227">
        <f t="shared" si="1618"/>
        <v>0</v>
      </c>
      <c r="BN845" s="228"/>
      <c r="BO845" s="229"/>
      <c r="BP845" s="227">
        <f t="shared" si="1619"/>
        <v>0</v>
      </c>
      <c r="BQ845" s="228"/>
      <c r="BR845" s="249"/>
      <c r="BS845" s="629"/>
    </row>
    <row r="846" spans="1:71" x14ac:dyDescent="0.3">
      <c r="A846" s="615"/>
      <c r="B846" s="618"/>
      <c r="C846" s="650"/>
      <c r="D846" s="624"/>
      <c r="E846" s="627"/>
      <c r="F846" s="242" t="s">
        <v>61</v>
      </c>
      <c r="G846" s="208"/>
      <c r="H846" s="217" t="str">
        <f t="shared" si="1593"/>
        <v/>
      </c>
      <c r="I846" s="208"/>
      <c r="J846" s="217" t="str">
        <f t="shared" si="1594"/>
        <v/>
      </c>
      <c r="K846" s="208"/>
      <c r="L846" s="217" t="str">
        <f t="shared" si="1595"/>
        <v/>
      </c>
      <c r="M846" s="208"/>
      <c r="N846" s="217" t="str">
        <f t="shared" si="1596"/>
        <v/>
      </c>
      <c r="O846" s="208"/>
      <c r="P846" s="217" t="str">
        <f t="shared" si="1597"/>
        <v/>
      </c>
      <c r="Q846" s="208"/>
      <c r="R846" s="217" t="str">
        <f t="shared" si="1598"/>
        <v/>
      </c>
      <c r="S846" s="208"/>
      <c r="T846" s="217" t="str">
        <f t="shared" si="1599"/>
        <v/>
      </c>
      <c r="U846" s="208"/>
      <c r="V846" s="217" t="str">
        <f t="shared" si="1600"/>
        <v/>
      </c>
      <c r="W846" s="208"/>
      <c r="X846" s="217" t="str">
        <f t="shared" si="1601"/>
        <v/>
      </c>
      <c r="Y846" s="208"/>
      <c r="Z846" s="217" t="str">
        <f t="shared" si="1602"/>
        <v/>
      </c>
      <c r="AA846" s="208"/>
      <c r="AB846" s="217" t="str">
        <f t="shared" si="1603"/>
        <v/>
      </c>
      <c r="AC846" s="208"/>
      <c r="AD846" s="217" t="str">
        <f t="shared" si="1604"/>
        <v/>
      </c>
      <c r="AE846" s="208"/>
      <c r="AF846" s="217" t="str">
        <f t="shared" si="1605"/>
        <v/>
      </c>
      <c r="AG846" s="208"/>
      <c r="AH846" s="217" t="str">
        <f t="shared" si="1606"/>
        <v/>
      </c>
      <c r="AI846" s="208"/>
      <c r="AJ846" s="217" t="str">
        <f t="shared" si="1607"/>
        <v/>
      </c>
      <c r="AK846" s="208"/>
      <c r="AL846" s="217" t="str">
        <f t="shared" si="1608"/>
        <v/>
      </c>
      <c r="AM846" s="208"/>
      <c r="AN846" s="217" t="str">
        <f t="shared" si="1609"/>
        <v/>
      </c>
      <c r="AO846" s="208"/>
      <c r="AP846" s="217" t="str">
        <f t="shared" si="1610"/>
        <v/>
      </c>
      <c r="AQ846" s="229"/>
      <c r="AR846" s="227">
        <f t="shared" si="1611"/>
        <v>0</v>
      </c>
      <c r="AS846" s="228"/>
      <c r="AT846" s="229"/>
      <c r="AU846" s="227">
        <f t="shared" si="1612"/>
        <v>0</v>
      </c>
      <c r="AV846" s="228"/>
      <c r="AW846" s="229"/>
      <c r="AX846" s="227">
        <f t="shared" si="1613"/>
        <v>0</v>
      </c>
      <c r="AY846" s="228"/>
      <c r="AZ846" s="229"/>
      <c r="BA846" s="227">
        <f t="shared" si="1614"/>
        <v>0</v>
      </c>
      <c r="BB846" s="228"/>
      <c r="BC846" s="229"/>
      <c r="BD846" s="227">
        <f t="shared" si="1615"/>
        <v>0</v>
      </c>
      <c r="BE846" s="228"/>
      <c r="BF846" s="229"/>
      <c r="BG846" s="227">
        <f t="shared" si="1616"/>
        <v>0</v>
      </c>
      <c r="BH846" s="228"/>
      <c r="BI846" s="229"/>
      <c r="BJ846" s="227">
        <f t="shared" si="1617"/>
        <v>0</v>
      </c>
      <c r="BK846" s="228"/>
      <c r="BL846" s="229"/>
      <c r="BM846" s="227">
        <f t="shared" si="1618"/>
        <v>0</v>
      </c>
      <c r="BN846" s="228"/>
      <c r="BO846" s="229"/>
      <c r="BP846" s="227">
        <f t="shared" si="1619"/>
        <v>0</v>
      </c>
      <c r="BQ846" s="228"/>
      <c r="BR846" s="249"/>
      <c r="BS846" s="218" t="s">
        <v>62</v>
      </c>
    </row>
    <row r="847" spans="1:71" x14ac:dyDescent="0.3">
      <c r="A847" s="615"/>
      <c r="B847" s="618"/>
      <c r="C847" s="650"/>
      <c r="D847" s="624"/>
      <c r="E847" s="627"/>
      <c r="F847" s="242" t="s">
        <v>63</v>
      </c>
      <c r="G847" s="208"/>
      <c r="H847" s="214" t="str">
        <f t="shared" si="1593"/>
        <v/>
      </c>
      <c r="I847" s="208"/>
      <c r="J847" s="214" t="str">
        <f t="shared" si="1594"/>
        <v/>
      </c>
      <c r="K847" s="208"/>
      <c r="L847" s="214" t="str">
        <f t="shared" si="1595"/>
        <v/>
      </c>
      <c r="M847" s="208"/>
      <c r="N847" s="214" t="str">
        <f t="shared" si="1596"/>
        <v/>
      </c>
      <c r="O847" s="208"/>
      <c r="P847" s="214" t="str">
        <f t="shared" si="1597"/>
        <v/>
      </c>
      <c r="Q847" s="208"/>
      <c r="R847" s="214" t="str">
        <f t="shared" si="1598"/>
        <v/>
      </c>
      <c r="S847" s="208"/>
      <c r="T847" s="214" t="str">
        <f t="shared" si="1599"/>
        <v/>
      </c>
      <c r="U847" s="208"/>
      <c r="V847" s="214" t="str">
        <f t="shared" si="1600"/>
        <v/>
      </c>
      <c r="W847" s="208"/>
      <c r="X847" s="214" t="str">
        <f t="shared" si="1601"/>
        <v/>
      </c>
      <c r="Y847" s="208"/>
      <c r="Z847" s="214" t="str">
        <f t="shared" si="1602"/>
        <v/>
      </c>
      <c r="AA847" s="208"/>
      <c r="AB847" s="214" t="str">
        <f t="shared" si="1603"/>
        <v/>
      </c>
      <c r="AC847" s="208"/>
      <c r="AD847" s="214" t="str">
        <f t="shared" si="1604"/>
        <v/>
      </c>
      <c r="AE847" s="208"/>
      <c r="AF847" s="214" t="str">
        <f t="shared" si="1605"/>
        <v/>
      </c>
      <c r="AG847" s="208"/>
      <c r="AH847" s="214" t="str">
        <f t="shared" si="1606"/>
        <v/>
      </c>
      <c r="AI847" s="208"/>
      <c r="AJ847" s="214" t="str">
        <f t="shared" si="1607"/>
        <v/>
      </c>
      <c r="AK847" s="208"/>
      <c r="AL847" s="214" t="str">
        <f t="shared" si="1608"/>
        <v/>
      </c>
      <c r="AM847" s="208"/>
      <c r="AN847" s="214" t="str">
        <f t="shared" si="1609"/>
        <v/>
      </c>
      <c r="AO847" s="208"/>
      <c r="AP847" s="214" t="str">
        <f t="shared" si="1610"/>
        <v/>
      </c>
      <c r="AQ847" s="229"/>
      <c r="AR847" s="227">
        <f t="shared" si="1611"/>
        <v>0</v>
      </c>
      <c r="AS847" s="228"/>
      <c r="AT847" s="229"/>
      <c r="AU847" s="227">
        <f t="shared" si="1612"/>
        <v>0</v>
      </c>
      <c r="AV847" s="228"/>
      <c r="AW847" s="229"/>
      <c r="AX847" s="227">
        <f t="shared" si="1613"/>
        <v>0</v>
      </c>
      <c r="AY847" s="228"/>
      <c r="AZ847" s="229"/>
      <c r="BA847" s="227">
        <f t="shared" si="1614"/>
        <v>0</v>
      </c>
      <c r="BB847" s="228"/>
      <c r="BC847" s="229"/>
      <c r="BD847" s="227">
        <f t="shared" si="1615"/>
        <v>0</v>
      </c>
      <c r="BE847" s="228"/>
      <c r="BF847" s="229"/>
      <c r="BG847" s="227">
        <f t="shared" si="1616"/>
        <v>0</v>
      </c>
      <c r="BH847" s="228"/>
      <c r="BI847" s="229"/>
      <c r="BJ847" s="227">
        <f t="shared" si="1617"/>
        <v>0</v>
      </c>
      <c r="BK847" s="228"/>
      <c r="BL847" s="229"/>
      <c r="BM847" s="227">
        <f t="shared" si="1618"/>
        <v>0</v>
      </c>
      <c r="BN847" s="228"/>
      <c r="BO847" s="229"/>
      <c r="BP847" s="227">
        <f t="shared" si="1619"/>
        <v>0</v>
      </c>
      <c r="BQ847" s="228"/>
      <c r="BR847" s="249"/>
      <c r="BS847" s="631">
        <f>BS844/BS838</f>
        <v>0.5157384987893463</v>
      </c>
    </row>
    <row r="848" spans="1:71" ht="15" thickBot="1" x14ac:dyDescent="0.35">
      <c r="A848" s="616"/>
      <c r="B848" s="619"/>
      <c r="C848" s="651"/>
      <c r="D848" s="625"/>
      <c r="E848" s="628"/>
      <c r="F848" s="243" t="s">
        <v>64</v>
      </c>
      <c r="G848" s="220"/>
      <c r="H848" s="221" t="str">
        <f t="shared" si="1593"/>
        <v/>
      </c>
      <c r="I848" s="220"/>
      <c r="J848" s="221" t="str">
        <f t="shared" si="1594"/>
        <v/>
      </c>
      <c r="K848" s="220"/>
      <c r="L848" s="221" t="str">
        <f t="shared" si="1595"/>
        <v/>
      </c>
      <c r="M848" s="220"/>
      <c r="N848" s="221" t="str">
        <f t="shared" si="1596"/>
        <v/>
      </c>
      <c r="O848" s="220"/>
      <c r="P848" s="221" t="str">
        <f t="shared" si="1597"/>
        <v/>
      </c>
      <c r="Q848" s="220"/>
      <c r="R848" s="221" t="str">
        <f t="shared" si="1598"/>
        <v/>
      </c>
      <c r="S848" s="220"/>
      <c r="T848" s="221" t="str">
        <f t="shared" si="1599"/>
        <v/>
      </c>
      <c r="U848" s="220"/>
      <c r="V848" s="221" t="str">
        <f t="shared" si="1600"/>
        <v/>
      </c>
      <c r="W848" s="220"/>
      <c r="X848" s="221" t="str">
        <f t="shared" si="1601"/>
        <v/>
      </c>
      <c r="Y848" s="220"/>
      <c r="Z848" s="221" t="str">
        <f t="shared" si="1602"/>
        <v/>
      </c>
      <c r="AA848" s="220"/>
      <c r="AB848" s="221" t="str">
        <f t="shared" si="1603"/>
        <v/>
      </c>
      <c r="AC848" s="220"/>
      <c r="AD848" s="221" t="str">
        <f t="shared" si="1604"/>
        <v/>
      </c>
      <c r="AE848" s="220"/>
      <c r="AF848" s="221" t="str">
        <f t="shared" si="1605"/>
        <v/>
      </c>
      <c r="AG848" s="220"/>
      <c r="AH848" s="221" t="str">
        <f t="shared" si="1606"/>
        <v/>
      </c>
      <c r="AI848" s="220"/>
      <c r="AJ848" s="221" t="str">
        <f t="shared" si="1607"/>
        <v/>
      </c>
      <c r="AK848" s="220"/>
      <c r="AL848" s="221" t="str">
        <f t="shared" si="1608"/>
        <v/>
      </c>
      <c r="AM848" s="220"/>
      <c r="AN848" s="221" t="str">
        <f t="shared" si="1609"/>
        <v/>
      </c>
      <c r="AO848" s="220"/>
      <c r="AP848" s="221" t="str">
        <f t="shared" si="1610"/>
        <v/>
      </c>
      <c r="AQ848" s="231"/>
      <c r="AR848" s="232">
        <f t="shared" si="1611"/>
        <v>0</v>
      </c>
      <c r="AS848" s="233"/>
      <c r="AT848" s="231"/>
      <c r="AU848" s="232">
        <f t="shared" si="1612"/>
        <v>0</v>
      </c>
      <c r="AV848" s="233"/>
      <c r="AW848" s="231"/>
      <c r="AX848" s="232">
        <f t="shared" si="1613"/>
        <v>0</v>
      </c>
      <c r="AY848" s="233"/>
      <c r="AZ848" s="231"/>
      <c r="BA848" s="232">
        <f t="shared" si="1614"/>
        <v>0</v>
      </c>
      <c r="BB848" s="233"/>
      <c r="BC848" s="231"/>
      <c r="BD848" s="232">
        <f t="shared" si="1615"/>
        <v>0</v>
      </c>
      <c r="BE848" s="233"/>
      <c r="BF848" s="231"/>
      <c r="BG848" s="232">
        <f t="shared" si="1616"/>
        <v>0</v>
      </c>
      <c r="BH848" s="233"/>
      <c r="BI848" s="231"/>
      <c r="BJ848" s="232">
        <f t="shared" si="1617"/>
        <v>0</v>
      </c>
      <c r="BK848" s="233"/>
      <c r="BL848" s="231"/>
      <c r="BM848" s="232">
        <f t="shared" si="1618"/>
        <v>0</v>
      </c>
      <c r="BN848" s="233"/>
      <c r="BO848" s="231"/>
      <c r="BP848" s="232">
        <f t="shared" si="1619"/>
        <v>0</v>
      </c>
      <c r="BQ848" s="233"/>
      <c r="BR848" s="250"/>
      <c r="BS848" s="632"/>
    </row>
    <row r="849" spans="1:71" ht="15" hidden="1" customHeight="1" x14ac:dyDescent="0.25">
      <c r="A849" s="643" t="s">
        <v>27</v>
      </c>
      <c r="B849" s="645" t="s">
        <v>28</v>
      </c>
      <c r="C849" s="645" t="s">
        <v>154</v>
      </c>
      <c r="D849" s="645" t="s">
        <v>30</v>
      </c>
      <c r="E849" s="635" t="s">
        <v>31</v>
      </c>
      <c r="F849" s="647" t="s">
        <v>32</v>
      </c>
      <c r="G849" s="639" t="s">
        <v>33</v>
      </c>
      <c r="H849" s="641" t="s">
        <v>34</v>
      </c>
      <c r="I849" s="639" t="s">
        <v>33</v>
      </c>
      <c r="J849" s="641" t="s">
        <v>34</v>
      </c>
      <c r="K849" s="639" t="s">
        <v>33</v>
      </c>
      <c r="L849" s="641" t="s">
        <v>34</v>
      </c>
      <c r="M849" s="639" t="s">
        <v>33</v>
      </c>
      <c r="N849" s="641" t="s">
        <v>34</v>
      </c>
      <c r="O849" s="639" t="s">
        <v>33</v>
      </c>
      <c r="P849" s="641" t="s">
        <v>34</v>
      </c>
      <c r="Q849" s="639" t="s">
        <v>33</v>
      </c>
      <c r="R849" s="641" t="s">
        <v>34</v>
      </c>
      <c r="S849" s="639" t="s">
        <v>33</v>
      </c>
      <c r="T849" s="641" t="s">
        <v>34</v>
      </c>
      <c r="U849" s="639" t="s">
        <v>33</v>
      </c>
      <c r="V849" s="641" t="s">
        <v>34</v>
      </c>
      <c r="W849" s="639" t="s">
        <v>33</v>
      </c>
      <c r="X849" s="641" t="s">
        <v>34</v>
      </c>
      <c r="Y849" s="639" t="s">
        <v>33</v>
      </c>
      <c r="Z849" s="641" t="s">
        <v>34</v>
      </c>
      <c r="AA849" s="639" t="s">
        <v>33</v>
      </c>
      <c r="AB849" s="641" t="s">
        <v>34</v>
      </c>
      <c r="AC849" s="639" t="s">
        <v>33</v>
      </c>
      <c r="AD849" s="641" t="s">
        <v>34</v>
      </c>
      <c r="AE849" s="639" t="s">
        <v>33</v>
      </c>
      <c r="AF849" s="641" t="s">
        <v>34</v>
      </c>
      <c r="AG849" s="639" t="s">
        <v>33</v>
      </c>
      <c r="AH849" s="641" t="s">
        <v>34</v>
      </c>
      <c r="AI849" s="639" t="s">
        <v>33</v>
      </c>
      <c r="AJ849" s="641" t="s">
        <v>34</v>
      </c>
      <c r="AK849" s="639" t="s">
        <v>33</v>
      </c>
      <c r="AL849" s="641" t="s">
        <v>34</v>
      </c>
      <c r="AM849" s="639" t="s">
        <v>33</v>
      </c>
      <c r="AN849" s="641" t="s">
        <v>34</v>
      </c>
      <c r="AO849" s="639" t="s">
        <v>33</v>
      </c>
      <c r="AP849" s="641" t="s">
        <v>34</v>
      </c>
      <c r="AQ849" s="633" t="s">
        <v>33</v>
      </c>
      <c r="AR849" s="635" t="s">
        <v>35</v>
      </c>
      <c r="AS849" s="637" t="s">
        <v>34</v>
      </c>
      <c r="AT849" s="633" t="s">
        <v>33</v>
      </c>
      <c r="AU849" s="635" t="s">
        <v>35</v>
      </c>
      <c r="AV849" s="637" t="s">
        <v>34</v>
      </c>
      <c r="AW849" s="633" t="s">
        <v>33</v>
      </c>
      <c r="AX849" s="635" t="s">
        <v>35</v>
      </c>
      <c r="AY849" s="637" t="s">
        <v>34</v>
      </c>
      <c r="AZ849" s="633" t="s">
        <v>33</v>
      </c>
      <c r="BA849" s="635" t="s">
        <v>35</v>
      </c>
      <c r="BB849" s="637" t="s">
        <v>34</v>
      </c>
      <c r="BC849" s="633" t="s">
        <v>33</v>
      </c>
      <c r="BD849" s="635" t="s">
        <v>35</v>
      </c>
      <c r="BE849" s="637" t="s">
        <v>34</v>
      </c>
      <c r="BF849" s="633" t="s">
        <v>33</v>
      </c>
      <c r="BG849" s="635" t="s">
        <v>35</v>
      </c>
      <c r="BH849" s="637" t="s">
        <v>34</v>
      </c>
      <c r="BI849" s="633" t="s">
        <v>33</v>
      </c>
      <c r="BJ849" s="635" t="s">
        <v>35</v>
      </c>
      <c r="BK849" s="637" t="s">
        <v>34</v>
      </c>
      <c r="BL849" s="633" t="s">
        <v>33</v>
      </c>
      <c r="BM849" s="635" t="s">
        <v>35</v>
      </c>
      <c r="BN849" s="637" t="s">
        <v>34</v>
      </c>
      <c r="BO849" s="633" t="s">
        <v>33</v>
      </c>
      <c r="BP849" s="635" t="s">
        <v>35</v>
      </c>
      <c r="BQ849" s="637" t="s">
        <v>34</v>
      </c>
      <c r="BR849" s="610" t="s">
        <v>33</v>
      </c>
      <c r="BS849" s="612" t="s">
        <v>36</v>
      </c>
    </row>
    <row r="850" spans="1:71" ht="15" hidden="1" customHeight="1" x14ac:dyDescent="0.25">
      <c r="A850" s="644"/>
      <c r="B850" s="646"/>
      <c r="C850" s="646"/>
      <c r="D850" s="646"/>
      <c r="E850" s="636"/>
      <c r="F850" s="648"/>
      <c r="G850" s="640"/>
      <c r="H850" s="642"/>
      <c r="I850" s="640"/>
      <c r="J850" s="642"/>
      <c r="K850" s="640"/>
      <c r="L850" s="642"/>
      <c r="M850" s="640"/>
      <c r="N850" s="642"/>
      <c r="O850" s="640"/>
      <c r="P850" s="642"/>
      <c r="Q850" s="640"/>
      <c r="R850" s="642"/>
      <c r="S850" s="640"/>
      <c r="T850" s="642"/>
      <c r="U850" s="640"/>
      <c r="V850" s="642"/>
      <c r="W850" s="640"/>
      <c r="X850" s="642"/>
      <c r="Y850" s="640"/>
      <c r="Z850" s="642"/>
      <c r="AA850" s="640"/>
      <c r="AB850" s="642"/>
      <c r="AC850" s="640"/>
      <c r="AD850" s="642"/>
      <c r="AE850" s="640"/>
      <c r="AF850" s="642"/>
      <c r="AG850" s="640"/>
      <c r="AH850" s="642"/>
      <c r="AI850" s="640"/>
      <c r="AJ850" s="642"/>
      <c r="AK850" s="640"/>
      <c r="AL850" s="642"/>
      <c r="AM850" s="640"/>
      <c r="AN850" s="642"/>
      <c r="AO850" s="640"/>
      <c r="AP850" s="642"/>
      <c r="AQ850" s="634"/>
      <c r="AR850" s="636"/>
      <c r="AS850" s="638"/>
      <c r="AT850" s="634"/>
      <c r="AU850" s="636"/>
      <c r="AV850" s="638"/>
      <c r="AW850" s="634"/>
      <c r="AX850" s="636"/>
      <c r="AY850" s="638"/>
      <c r="AZ850" s="634"/>
      <c r="BA850" s="636"/>
      <c r="BB850" s="638"/>
      <c r="BC850" s="634"/>
      <c r="BD850" s="636"/>
      <c r="BE850" s="638"/>
      <c r="BF850" s="634"/>
      <c r="BG850" s="636"/>
      <c r="BH850" s="638"/>
      <c r="BI850" s="634"/>
      <c r="BJ850" s="636"/>
      <c r="BK850" s="638"/>
      <c r="BL850" s="634"/>
      <c r="BM850" s="636"/>
      <c r="BN850" s="638"/>
      <c r="BO850" s="634"/>
      <c r="BP850" s="636"/>
      <c r="BQ850" s="638"/>
      <c r="BR850" s="611"/>
      <c r="BS850" s="613"/>
    </row>
    <row r="851" spans="1:71" ht="15" hidden="1" customHeight="1" x14ac:dyDescent="0.25">
      <c r="A851" s="614" t="s">
        <v>295</v>
      </c>
      <c r="B851" s="617">
        <v>2540</v>
      </c>
      <c r="C851" s="620"/>
      <c r="D851" s="623" t="s">
        <v>296</v>
      </c>
      <c r="E851" s="626" t="s">
        <v>282</v>
      </c>
      <c r="F851" s="241" t="s">
        <v>41</v>
      </c>
      <c r="G851" s="208"/>
      <c r="H851" s="209" t="str">
        <f t="shared" ref="H851:H862" si="1620">IF(G851&gt;0,G851,"")</f>
        <v/>
      </c>
      <c r="I851" s="208"/>
      <c r="J851" s="209" t="str">
        <f t="shared" ref="J851:J862" si="1621">IF(I851&gt;0,I851,"")</f>
        <v/>
      </c>
      <c r="K851" s="208"/>
      <c r="L851" s="209" t="str">
        <f t="shared" ref="L851:L862" si="1622">IF(K851&gt;0,K851,"")</f>
        <v/>
      </c>
      <c r="M851" s="208"/>
      <c r="N851" s="209" t="str">
        <f t="shared" ref="N851:N862" si="1623">IF(M851&gt;0,M851,"")</f>
        <v/>
      </c>
      <c r="O851" s="208"/>
      <c r="P851" s="209" t="str">
        <f t="shared" ref="P851:P862" si="1624">IF(O851&gt;0,O851,"")</f>
        <v/>
      </c>
      <c r="Q851" s="208"/>
      <c r="R851" s="209" t="str">
        <f t="shared" ref="R851:R862" si="1625">IF(Q851&gt;0,Q851,"")</f>
        <v/>
      </c>
      <c r="S851" s="208"/>
      <c r="T851" s="209" t="str">
        <f t="shared" ref="T851:T862" si="1626">IF(S851&gt;0,S851,"")</f>
        <v/>
      </c>
      <c r="U851" s="208"/>
      <c r="V851" s="209" t="str">
        <f t="shared" ref="V851:V862" si="1627">IF(U851&gt;0,U851,"")</f>
        <v/>
      </c>
      <c r="W851" s="208"/>
      <c r="X851" s="209" t="str">
        <f t="shared" ref="X851:X862" si="1628">IF(W851&gt;0,W851,"")</f>
        <v/>
      </c>
      <c r="Y851" s="208"/>
      <c r="Z851" s="209" t="str">
        <f t="shared" ref="Z851:Z862" si="1629">IF(Y851&gt;0,Y851,"")</f>
        <v/>
      </c>
      <c r="AA851" s="208"/>
      <c r="AB851" s="209" t="str">
        <f t="shared" ref="AB851:AB862" si="1630">IF(AA851&gt;0,AA851,"")</f>
        <v/>
      </c>
      <c r="AC851" s="208"/>
      <c r="AD851" s="209" t="str">
        <f t="shared" ref="AD851:AD862" si="1631">IF(AC851&gt;0,AC851,"")</f>
        <v/>
      </c>
      <c r="AE851" s="208"/>
      <c r="AF851" s="209" t="str">
        <f t="shared" ref="AF851:AF862" si="1632">IF(AE851&gt;0,AE851,"")</f>
        <v/>
      </c>
      <c r="AG851" s="208"/>
      <c r="AH851" s="209" t="str">
        <f t="shared" ref="AH851:AH862" si="1633">IF(AG851&gt;0,AG851,"")</f>
        <v/>
      </c>
      <c r="AI851" s="208"/>
      <c r="AJ851" s="209" t="str">
        <f t="shared" ref="AJ851:AJ862" si="1634">IF(AI851&gt;0,AI851,"")</f>
        <v/>
      </c>
      <c r="AK851" s="208"/>
      <c r="AL851" s="209" t="str">
        <f t="shared" ref="AL851:AL862" si="1635">IF(AK851&gt;0,AK851,"")</f>
        <v/>
      </c>
      <c r="AM851" s="208"/>
      <c r="AN851" s="209" t="str">
        <f t="shared" ref="AN851:AN862" si="1636">IF(AM851&gt;0,AM851,"")</f>
        <v/>
      </c>
      <c r="AO851" s="208"/>
      <c r="AP851" s="209" t="str">
        <f t="shared" ref="AP851:AP862" si="1637">IF(AO851&gt;0,AO851,"")</f>
        <v/>
      </c>
      <c r="AQ851" s="229"/>
      <c r="AR851" s="225">
        <f t="shared" ref="AR851:AR862" si="1638">AQ851-AS851</f>
        <v>0</v>
      </c>
      <c r="AS851" s="226"/>
      <c r="AT851" s="229"/>
      <c r="AU851" s="225">
        <f t="shared" ref="AU851:AU862" si="1639">AT851-AV851</f>
        <v>0</v>
      </c>
      <c r="AV851" s="226"/>
      <c r="AW851" s="229"/>
      <c r="AX851" s="225">
        <f t="shared" ref="AX851:AX862" si="1640">AW851-AY851</f>
        <v>0</v>
      </c>
      <c r="AY851" s="226"/>
      <c r="AZ851" s="229"/>
      <c r="BA851" s="225">
        <f>AZ851-BB851</f>
        <v>0</v>
      </c>
      <c r="BB851" s="226"/>
      <c r="BC851" s="229"/>
      <c r="BD851" s="225">
        <f t="shared" ref="BD851:BD862" si="1641">BC851-BE851</f>
        <v>0</v>
      </c>
      <c r="BE851" s="226"/>
      <c r="BF851" s="229"/>
      <c r="BG851" s="225">
        <f t="shared" ref="BG851:BG862" si="1642">BF851-BH851</f>
        <v>0</v>
      </c>
      <c r="BH851" s="226"/>
      <c r="BI851" s="229"/>
      <c r="BJ851" s="225">
        <f t="shared" ref="BJ851:BJ862" si="1643">BI851-BK851</f>
        <v>0</v>
      </c>
      <c r="BK851" s="226"/>
      <c r="BL851" s="229"/>
      <c r="BM851" s="225">
        <f t="shared" ref="BM851:BM862" si="1644">BL851-BN851</f>
        <v>0</v>
      </c>
      <c r="BN851" s="226"/>
      <c r="BO851" s="229"/>
      <c r="BP851" s="225">
        <f t="shared" ref="BP851:BP862" si="1645">BO851-BQ851</f>
        <v>0</v>
      </c>
      <c r="BQ851" s="226"/>
      <c r="BR851" s="249"/>
      <c r="BS851" s="213" t="s">
        <v>42</v>
      </c>
    </row>
    <row r="852" spans="1:71" ht="15" hidden="1" x14ac:dyDescent="0.25">
      <c r="A852" s="615"/>
      <c r="B852" s="618"/>
      <c r="C852" s="621"/>
      <c r="D852" s="624"/>
      <c r="E852" s="627"/>
      <c r="F852" s="242" t="s">
        <v>53</v>
      </c>
      <c r="G852" s="208"/>
      <c r="H852" s="214" t="str">
        <f t="shared" si="1620"/>
        <v/>
      </c>
      <c r="I852" s="208"/>
      <c r="J852" s="214" t="str">
        <f t="shared" si="1621"/>
        <v/>
      </c>
      <c r="K852" s="208"/>
      <c r="L852" s="214" t="str">
        <f t="shared" si="1622"/>
        <v/>
      </c>
      <c r="M852" s="208"/>
      <c r="N852" s="214" t="str">
        <f t="shared" si="1623"/>
        <v/>
      </c>
      <c r="O852" s="208"/>
      <c r="P852" s="214" t="str">
        <f t="shared" si="1624"/>
        <v/>
      </c>
      <c r="Q852" s="208"/>
      <c r="R852" s="214" t="str">
        <f t="shared" si="1625"/>
        <v/>
      </c>
      <c r="S852" s="208"/>
      <c r="T852" s="214" t="str">
        <f t="shared" si="1626"/>
        <v/>
      </c>
      <c r="U852" s="208"/>
      <c r="V852" s="214" t="str">
        <f t="shared" si="1627"/>
        <v/>
      </c>
      <c r="W852" s="208"/>
      <c r="X852" s="214" t="str">
        <f t="shared" si="1628"/>
        <v/>
      </c>
      <c r="Y852" s="208"/>
      <c r="Z852" s="214" t="str">
        <f t="shared" si="1629"/>
        <v/>
      </c>
      <c r="AA852" s="208"/>
      <c r="AB852" s="214" t="str">
        <f t="shared" si="1630"/>
        <v/>
      </c>
      <c r="AC852" s="208"/>
      <c r="AD852" s="214" t="str">
        <f t="shared" si="1631"/>
        <v/>
      </c>
      <c r="AE852" s="208"/>
      <c r="AF852" s="214" t="str">
        <f t="shared" si="1632"/>
        <v/>
      </c>
      <c r="AG852" s="208"/>
      <c r="AH852" s="214" t="str">
        <f t="shared" si="1633"/>
        <v/>
      </c>
      <c r="AI852" s="208"/>
      <c r="AJ852" s="214" t="str">
        <f t="shared" si="1634"/>
        <v/>
      </c>
      <c r="AK852" s="208"/>
      <c r="AL852" s="214" t="str">
        <f t="shared" si="1635"/>
        <v/>
      </c>
      <c r="AM852" s="208"/>
      <c r="AN852" s="214" t="str">
        <f t="shared" si="1636"/>
        <v/>
      </c>
      <c r="AO852" s="208"/>
      <c r="AP852" s="214" t="str">
        <f t="shared" si="1637"/>
        <v/>
      </c>
      <c r="AQ852" s="229"/>
      <c r="AR852" s="227">
        <f t="shared" si="1638"/>
        <v>0</v>
      </c>
      <c r="AS852" s="228"/>
      <c r="AT852" s="229"/>
      <c r="AU852" s="227">
        <f t="shared" si="1639"/>
        <v>0</v>
      </c>
      <c r="AV852" s="228"/>
      <c r="AW852" s="229"/>
      <c r="AX852" s="227">
        <f t="shared" si="1640"/>
        <v>0</v>
      </c>
      <c r="AY852" s="228"/>
      <c r="AZ852" s="229"/>
      <c r="BA852" s="227">
        <v>0</v>
      </c>
      <c r="BB852" s="228"/>
      <c r="BC852" s="229"/>
      <c r="BD852" s="227">
        <f t="shared" si="1641"/>
        <v>0</v>
      </c>
      <c r="BE852" s="228"/>
      <c r="BF852" s="229"/>
      <c r="BG852" s="227">
        <f t="shared" si="1642"/>
        <v>0</v>
      </c>
      <c r="BH852" s="228"/>
      <c r="BI852" s="229"/>
      <c r="BJ852" s="227">
        <f t="shared" si="1643"/>
        <v>0</v>
      </c>
      <c r="BK852" s="228"/>
      <c r="BL852" s="229"/>
      <c r="BM852" s="227">
        <f t="shared" si="1644"/>
        <v>0</v>
      </c>
      <c r="BN852" s="228"/>
      <c r="BO852" s="229"/>
      <c r="BP852" s="227">
        <f t="shared" si="1645"/>
        <v>0</v>
      </c>
      <c r="BQ852" s="228"/>
      <c r="BR852" s="249"/>
      <c r="BS852" s="629">
        <f>SUM(AQ851:AQ862,AT851:AT862,AW851:AW862,AZ851:AZ862,BC851:BC862,BR851:BR862)+SUM(AO851:AO862,AM851:AM862,AK851:AK862,AI851:AI862,AG851:AG862,AE851:AE862,AC851:AC862,AA851:AA862,Y851:Y862,W851:W862,U851:U862,S851:S862,Q849,Q851:Q862,O851:O862,M851:M862,K851:K862,I851:I862,G851:G862,Q849)</f>
        <v>0</v>
      </c>
    </row>
    <row r="853" spans="1:71" ht="15" hidden="1" x14ac:dyDescent="0.25">
      <c r="A853" s="615"/>
      <c r="B853" s="618"/>
      <c r="C853" s="621"/>
      <c r="D853" s="624"/>
      <c r="E853" s="627"/>
      <c r="F853" s="242" t="s">
        <v>54</v>
      </c>
      <c r="G853" s="208"/>
      <c r="H853" s="214" t="str">
        <f t="shared" si="1620"/>
        <v/>
      </c>
      <c r="I853" s="208"/>
      <c r="J853" s="214" t="str">
        <f t="shared" si="1621"/>
        <v/>
      </c>
      <c r="K853" s="208"/>
      <c r="L853" s="214" t="str">
        <f t="shared" si="1622"/>
        <v/>
      </c>
      <c r="M853" s="208"/>
      <c r="N853" s="214" t="str">
        <f t="shared" si="1623"/>
        <v/>
      </c>
      <c r="O853" s="208"/>
      <c r="P853" s="214" t="str">
        <f t="shared" si="1624"/>
        <v/>
      </c>
      <c r="Q853" s="208"/>
      <c r="R853" s="214" t="str">
        <f t="shared" si="1625"/>
        <v/>
      </c>
      <c r="S853" s="208"/>
      <c r="T853" s="214" t="str">
        <f t="shared" si="1626"/>
        <v/>
      </c>
      <c r="U853" s="208"/>
      <c r="V853" s="214" t="str">
        <f t="shared" si="1627"/>
        <v/>
      </c>
      <c r="W853" s="208"/>
      <c r="X853" s="214" t="str">
        <f t="shared" si="1628"/>
        <v/>
      </c>
      <c r="Y853" s="208"/>
      <c r="Z853" s="214" t="str">
        <f t="shared" si="1629"/>
        <v/>
      </c>
      <c r="AA853" s="208"/>
      <c r="AB853" s="214" t="str">
        <f t="shared" si="1630"/>
        <v/>
      </c>
      <c r="AC853" s="208"/>
      <c r="AD853" s="214" t="str">
        <f t="shared" si="1631"/>
        <v/>
      </c>
      <c r="AE853" s="208"/>
      <c r="AF853" s="214" t="str">
        <f t="shared" si="1632"/>
        <v/>
      </c>
      <c r="AG853" s="208"/>
      <c r="AH853" s="214" t="str">
        <f t="shared" si="1633"/>
        <v/>
      </c>
      <c r="AI853" s="208"/>
      <c r="AJ853" s="214" t="str">
        <f t="shared" si="1634"/>
        <v/>
      </c>
      <c r="AK853" s="208"/>
      <c r="AL853" s="214" t="str">
        <f t="shared" si="1635"/>
        <v/>
      </c>
      <c r="AM853" s="208"/>
      <c r="AN853" s="214" t="str">
        <f t="shared" si="1636"/>
        <v/>
      </c>
      <c r="AO853" s="208"/>
      <c r="AP853" s="214" t="str">
        <f t="shared" si="1637"/>
        <v/>
      </c>
      <c r="AQ853" s="229"/>
      <c r="AR853" s="227">
        <f t="shared" si="1638"/>
        <v>0</v>
      </c>
      <c r="AS853" s="228"/>
      <c r="AT853" s="229"/>
      <c r="AU853" s="227">
        <f t="shared" si="1639"/>
        <v>0</v>
      </c>
      <c r="AV853" s="228"/>
      <c r="AW853" s="229"/>
      <c r="AX853" s="227">
        <f t="shared" si="1640"/>
        <v>0</v>
      </c>
      <c r="AY853" s="228"/>
      <c r="AZ853" s="229"/>
      <c r="BA853" s="227">
        <f t="shared" ref="BA853:BA862" si="1646">AZ853-BB853</f>
        <v>0</v>
      </c>
      <c r="BB853" s="228"/>
      <c r="BC853" s="229"/>
      <c r="BD853" s="227">
        <f t="shared" si="1641"/>
        <v>0</v>
      </c>
      <c r="BE853" s="228"/>
      <c r="BF853" s="229"/>
      <c r="BG853" s="227">
        <f t="shared" si="1642"/>
        <v>0</v>
      </c>
      <c r="BH853" s="228"/>
      <c r="BI853" s="229"/>
      <c r="BJ853" s="227">
        <f t="shared" si="1643"/>
        <v>0</v>
      </c>
      <c r="BK853" s="228"/>
      <c r="BL853" s="229"/>
      <c r="BM853" s="227">
        <f t="shared" si="1644"/>
        <v>0</v>
      </c>
      <c r="BN853" s="228"/>
      <c r="BO853" s="229"/>
      <c r="BP853" s="227">
        <f t="shared" si="1645"/>
        <v>0</v>
      </c>
      <c r="BQ853" s="228"/>
      <c r="BR853" s="249"/>
      <c r="BS853" s="629"/>
    </row>
    <row r="854" spans="1:71" ht="15" hidden="1" x14ac:dyDescent="0.25">
      <c r="A854" s="615"/>
      <c r="B854" s="618"/>
      <c r="C854" s="621"/>
      <c r="D854" s="624"/>
      <c r="E854" s="627"/>
      <c r="F854" s="242" t="s">
        <v>55</v>
      </c>
      <c r="G854" s="208"/>
      <c r="H854" s="217" t="str">
        <f t="shared" si="1620"/>
        <v/>
      </c>
      <c r="I854" s="208"/>
      <c r="J854" s="217" t="str">
        <f t="shared" si="1621"/>
        <v/>
      </c>
      <c r="K854" s="208"/>
      <c r="L854" s="217" t="str">
        <f t="shared" si="1622"/>
        <v/>
      </c>
      <c r="M854" s="208"/>
      <c r="N854" s="217" t="str">
        <f t="shared" si="1623"/>
        <v/>
      </c>
      <c r="O854" s="208"/>
      <c r="P854" s="217" t="str">
        <f t="shared" si="1624"/>
        <v/>
      </c>
      <c r="Q854" s="208"/>
      <c r="R854" s="217" t="str">
        <f t="shared" si="1625"/>
        <v/>
      </c>
      <c r="S854" s="208"/>
      <c r="T854" s="217" t="str">
        <f t="shared" si="1626"/>
        <v/>
      </c>
      <c r="U854" s="208"/>
      <c r="V854" s="217" t="str">
        <f t="shared" si="1627"/>
        <v/>
      </c>
      <c r="W854" s="208"/>
      <c r="X854" s="217" t="str">
        <f t="shared" si="1628"/>
        <v/>
      </c>
      <c r="Y854" s="208"/>
      <c r="Z854" s="217" t="str">
        <f t="shared" si="1629"/>
        <v/>
      </c>
      <c r="AA854" s="208"/>
      <c r="AB854" s="217" t="str">
        <f t="shared" si="1630"/>
        <v/>
      </c>
      <c r="AC854" s="208"/>
      <c r="AD854" s="217" t="str">
        <f t="shared" si="1631"/>
        <v/>
      </c>
      <c r="AE854" s="208"/>
      <c r="AF854" s="217" t="str">
        <f t="shared" si="1632"/>
        <v/>
      </c>
      <c r="AG854" s="208"/>
      <c r="AH854" s="217" t="str">
        <f t="shared" si="1633"/>
        <v/>
      </c>
      <c r="AI854" s="208"/>
      <c r="AJ854" s="217" t="str">
        <f t="shared" si="1634"/>
        <v/>
      </c>
      <c r="AK854" s="208"/>
      <c r="AL854" s="217" t="str">
        <f t="shared" si="1635"/>
        <v/>
      </c>
      <c r="AM854" s="208"/>
      <c r="AN854" s="217" t="str">
        <f t="shared" si="1636"/>
        <v/>
      </c>
      <c r="AO854" s="208"/>
      <c r="AP854" s="217" t="str">
        <f t="shared" si="1637"/>
        <v/>
      </c>
      <c r="AQ854" s="229"/>
      <c r="AR854" s="227">
        <f t="shared" si="1638"/>
        <v>0</v>
      </c>
      <c r="AS854" s="228"/>
      <c r="AT854" s="229"/>
      <c r="AU854" s="227">
        <f t="shared" si="1639"/>
        <v>0</v>
      </c>
      <c r="AV854" s="228"/>
      <c r="AW854" s="229"/>
      <c r="AX854" s="227">
        <f t="shared" si="1640"/>
        <v>0</v>
      </c>
      <c r="AY854" s="228"/>
      <c r="AZ854" s="229"/>
      <c r="BA854" s="227">
        <f t="shared" si="1646"/>
        <v>0</v>
      </c>
      <c r="BB854" s="228"/>
      <c r="BC854" s="229"/>
      <c r="BD854" s="227">
        <f t="shared" si="1641"/>
        <v>0</v>
      </c>
      <c r="BE854" s="228"/>
      <c r="BF854" s="229"/>
      <c r="BG854" s="227">
        <f t="shared" si="1642"/>
        <v>0</v>
      </c>
      <c r="BH854" s="228"/>
      <c r="BI854" s="229"/>
      <c r="BJ854" s="227">
        <f t="shared" si="1643"/>
        <v>0</v>
      </c>
      <c r="BK854" s="228"/>
      <c r="BL854" s="229"/>
      <c r="BM854" s="227">
        <f t="shared" si="1644"/>
        <v>0</v>
      </c>
      <c r="BN854" s="228"/>
      <c r="BO854" s="229"/>
      <c r="BP854" s="227">
        <f t="shared" si="1645"/>
        <v>0</v>
      </c>
      <c r="BQ854" s="228"/>
      <c r="BR854" s="249"/>
      <c r="BS854" s="218" t="s">
        <v>43</v>
      </c>
    </row>
    <row r="855" spans="1:71" ht="15" hidden="1" x14ac:dyDescent="0.25">
      <c r="A855" s="615"/>
      <c r="B855" s="618"/>
      <c r="C855" s="621"/>
      <c r="D855" s="624"/>
      <c r="E855" s="627"/>
      <c r="F855" s="242" t="s">
        <v>56</v>
      </c>
      <c r="G855" s="208"/>
      <c r="H855" s="217" t="str">
        <f t="shared" si="1620"/>
        <v/>
      </c>
      <c r="I855" s="208"/>
      <c r="J855" s="217" t="str">
        <f t="shared" si="1621"/>
        <v/>
      </c>
      <c r="K855" s="208"/>
      <c r="L855" s="217" t="str">
        <f t="shared" si="1622"/>
        <v/>
      </c>
      <c r="M855" s="208"/>
      <c r="N855" s="217" t="str">
        <f t="shared" si="1623"/>
        <v/>
      </c>
      <c r="O855" s="208"/>
      <c r="P855" s="217" t="str">
        <f t="shared" si="1624"/>
        <v/>
      </c>
      <c r="Q855" s="208"/>
      <c r="R855" s="217" t="str">
        <f t="shared" si="1625"/>
        <v/>
      </c>
      <c r="S855" s="208"/>
      <c r="T855" s="217" t="str">
        <f t="shared" si="1626"/>
        <v/>
      </c>
      <c r="U855" s="208"/>
      <c r="V855" s="217" t="str">
        <f t="shared" si="1627"/>
        <v/>
      </c>
      <c r="W855" s="208"/>
      <c r="X855" s="217" t="str">
        <f t="shared" si="1628"/>
        <v/>
      </c>
      <c r="Y855" s="208"/>
      <c r="Z855" s="217" t="str">
        <f t="shared" si="1629"/>
        <v/>
      </c>
      <c r="AA855" s="208"/>
      <c r="AB855" s="217" t="str">
        <f t="shared" si="1630"/>
        <v/>
      </c>
      <c r="AC855" s="208"/>
      <c r="AD855" s="217" t="str">
        <f t="shared" si="1631"/>
        <v/>
      </c>
      <c r="AE855" s="208"/>
      <c r="AF855" s="217" t="str">
        <f t="shared" si="1632"/>
        <v/>
      </c>
      <c r="AG855" s="208"/>
      <c r="AH855" s="217" t="str">
        <f t="shared" si="1633"/>
        <v/>
      </c>
      <c r="AI855" s="208"/>
      <c r="AJ855" s="217" t="str">
        <f t="shared" si="1634"/>
        <v/>
      </c>
      <c r="AK855" s="208"/>
      <c r="AL855" s="217" t="str">
        <f t="shared" si="1635"/>
        <v/>
      </c>
      <c r="AM855" s="208"/>
      <c r="AN855" s="217" t="str">
        <f t="shared" si="1636"/>
        <v/>
      </c>
      <c r="AO855" s="208"/>
      <c r="AP855" s="217" t="str">
        <f t="shared" si="1637"/>
        <v/>
      </c>
      <c r="AQ855" s="229"/>
      <c r="AR855" s="227">
        <f t="shared" si="1638"/>
        <v>0</v>
      </c>
      <c r="AS855" s="228"/>
      <c r="AT855" s="229"/>
      <c r="AU855" s="227">
        <f t="shared" si="1639"/>
        <v>0</v>
      </c>
      <c r="AV855" s="228"/>
      <c r="AW855" s="229"/>
      <c r="AX855" s="227">
        <f t="shared" si="1640"/>
        <v>0</v>
      </c>
      <c r="AY855" s="228"/>
      <c r="AZ855" s="229"/>
      <c r="BA855" s="227">
        <f t="shared" si="1646"/>
        <v>0</v>
      </c>
      <c r="BB855" s="228"/>
      <c r="BC855" s="229"/>
      <c r="BD855" s="227">
        <f t="shared" si="1641"/>
        <v>0</v>
      </c>
      <c r="BE855" s="228"/>
      <c r="BF855" s="229"/>
      <c r="BG855" s="227">
        <f t="shared" si="1642"/>
        <v>0</v>
      </c>
      <c r="BH855" s="228"/>
      <c r="BI855" s="229"/>
      <c r="BJ855" s="227">
        <f t="shared" si="1643"/>
        <v>0</v>
      </c>
      <c r="BK855" s="228"/>
      <c r="BL855" s="229"/>
      <c r="BM855" s="227">
        <f t="shared" si="1644"/>
        <v>0</v>
      </c>
      <c r="BN855" s="228"/>
      <c r="BO855" s="229"/>
      <c r="BP855" s="227">
        <f t="shared" si="1645"/>
        <v>0</v>
      </c>
      <c r="BQ855" s="228"/>
      <c r="BR855" s="249"/>
      <c r="BS855" s="629">
        <f>SUM(AR851:AR862,AU851:AU862,AX851:AX862,BA851:BA862,BD851:BD862)</f>
        <v>0</v>
      </c>
    </row>
    <row r="856" spans="1:71" ht="15" hidden="1" x14ac:dyDescent="0.25">
      <c r="A856" s="615"/>
      <c r="B856" s="618"/>
      <c r="C856" s="621"/>
      <c r="D856" s="624"/>
      <c r="E856" s="627"/>
      <c r="F856" s="242" t="s">
        <v>57</v>
      </c>
      <c r="G856" s="208"/>
      <c r="H856" s="214" t="str">
        <f t="shared" si="1620"/>
        <v/>
      </c>
      <c r="I856" s="208"/>
      <c r="J856" s="214" t="str">
        <f t="shared" si="1621"/>
        <v/>
      </c>
      <c r="K856" s="208"/>
      <c r="L856" s="214" t="str">
        <f t="shared" si="1622"/>
        <v/>
      </c>
      <c r="M856" s="208"/>
      <c r="N856" s="214" t="str">
        <f t="shared" si="1623"/>
        <v/>
      </c>
      <c r="O856" s="208"/>
      <c r="P856" s="214" t="str">
        <f t="shared" si="1624"/>
        <v/>
      </c>
      <c r="Q856" s="208"/>
      <c r="R856" s="214" t="str">
        <f t="shared" si="1625"/>
        <v/>
      </c>
      <c r="S856" s="208"/>
      <c r="T856" s="214" t="str">
        <f t="shared" si="1626"/>
        <v/>
      </c>
      <c r="U856" s="208"/>
      <c r="V856" s="214" t="str">
        <f t="shared" si="1627"/>
        <v/>
      </c>
      <c r="W856" s="208"/>
      <c r="X856" s="214" t="str">
        <f t="shared" si="1628"/>
        <v/>
      </c>
      <c r="Y856" s="208"/>
      <c r="Z856" s="214" t="str">
        <f t="shared" si="1629"/>
        <v/>
      </c>
      <c r="AA856" s="208"/>
      <c r="AB856" s="214" t="str">
        <f t="shared" si="1630"/>
        <v/>
      </c>
      <c r="AC856" s="208"/>
      <c r="AD856" s="214" t="str">
        <f t="shared" si="1631"/>
        <v/>
      </c>
      <c r="AE856" s="208"/>
      <c r="AF856" s="214" t="str">
        <f t="shared" si="1632"/>
        <v/>
      </c>
      <c r="AG856" s="208"/>
      <c r="AH856" s="214" t="str">
        <f t="shared" si="1633"/>
        <v/>
      </c>
      <c r="AI856" s="208"/>
      <c r="AJ856" s="214" t="str">
        <f t="shared" si="1634"/>
        <v/>
      </c>
      <c r="AK856" s="208"/>
      <c r="AL856" s="214" t="str">
        <f t="shared" si="1635"/>
        <v/>
      </c>
      <c r="AM856" s="208"/>
      <c r="AN856" s="214" t="str">
        <f t="shared" si="1636"/>
        <v/>
      </c>
      <c r="AO856" s="208"/>
      <c r="AP856" s="214" t="str">
        <f t="shared" si="1637"/>
        <v/>
      </c>
      <c r="AQ856" s="229"/>
      <c r="AR856" s="227">
        <f t="shared" si="1638"/>
        <v>0</v>
      </c>
      <c r="AS856" s="228"/>
      <c r="AT856" s="229"/>
      <c r="AU856" s="227">
        <f t="shared" si="1639"/>
        <v>0</v>
      </c>
      <c r="AV856" s="228"/>
      <c r="AW856" s="229"/>
      <c r="AX856" s="227">
        <f t="shared" si="1640"/>
        <v>0</v>
      </c>
      <c r="AY856" s="228"/>
      <c r="AZ856" s="229"/>
      <c r="BA856" s="227">
        <f t="shared" si="1646"/>
        <v>0</v>
      </c>
      <c r="BB856" s="228"/>
      <c r="BC856" s="229"/>
      <c r="BD856" s="227">
        <f t="shared" si="1641"/>
        <v>0</v>
      </c>
      <c r="BE856" s="228"/>
      <c r="BF856" s="229"/>
      <c r="BG856" s="227">
        <f t="shared" si="1642"/>
        <v>0</v>
      </c>
      <c r="BH856" s="228"/>
      <c r="BI856" s="229"/>
      <c r="BJ856" s="227">
        <f t="shared" si="1643"/>
        <v>0</v>
      </c>
      <c r="BK856" s="228"/>
      <c r="BL856" s="229"/>
      <c r="BM856" s="227">
        <f t="shared" si="1644"/>
        <v>0</v>
      </c>
      <c r="BN856" s="228"/>
      <c r="BO856" s="229"/>
      <c r="BP856" s="227">
        <f t="shared" si="1645"/>
        <v>0</v>
      </c>
      <c r="BQ856" s="228"/>
      <c r="BR856" s="249"/>
      <c r="BS856" s="630"/>
    </row>
    <row r="857" spans="1:71" ht="15" hidden="1" x14ac:dyDescent="0.25">
      <c r="A857" s="615"/>
      <c r="B857" s="618"/>
      <c r="C857" s="621"/>
      <c r="D857" s="624"/>
      <c r="E857" s="627"/>
      <c r="F857" s="242" t="s">
        <v>58</v>
      </c>
      <c r="G857" s="208"/>
      <c r="H857" s="214" t="str">
        <f t="shared" si="1620"/>
        <v/>
      </c>
      <c r="I857" s="208"/>
      <c r="J857" s="214" t="str">
        <f t="shared" si="1621"/>
        <v/>
      </c>
      <c r="K857" s="208"/>
      <c r="L857" s="214" t="str">
        <f t="shared" si="1622"/>
        <v/>
      </c>
      <c r="M857" s="208"/>
      <c r="N857" s="214" t="str">
        <f t="shared" si="1623"/>
        <v/>
      </c>
      <c r="O857" s="208"/>
      <c r="P857" s="214" t="str">
        <f t="shared" si="1624"/>
        <v/>
      </c>
      <c r="Q857" s="208"/>
      <c r="R857" s="214" t="str">
        <f t="shared" si="1625"/>
        <v/>
      </c>
      <c r="S857" s="208"/>
      <c r="T857" s="214" t="str">
        <f t="shared" si="1626"/>
        <v/>
      </c>
      <c r="U857" s="208"/>
      <c r="V857" s="214" t="str">
        <f t="shared" si="1627"/>
        <v/>
      </c>
      <c r="W857" s="208"/>
      <c r="X857" s="214" t="str">
        <f t="shared" si="1628"/>
        <v/>
      </c>
      <c r="Y857" s="208"/>
      <c r="Z857" s="214" t="str">
        <f t="shared" si="1629"/>
        <v/>
      </c>
      <c r="AA857" s="208"/>
      <c r="AB857" s="214" t="str">
        <f t="shared" si="1630"/>
        <v/>
      </c>
      <c r="AC857" s="208"/>
      <c r="AD857" s="214" t="str">
        <f t="shared" si="1631"/>
        <v/>
      </c>
      <c r="AE857" s="208"/>
      <c r="AF857" s="214" t="str">
        <f t="shared" si="1632"/>
        <v/>
      </c>
      <c r="AG857" s="208"/>
      <c r="AH857" s="214" t="str">
        <f t="shared" si="1633"/>
        <v/>
      </c>
      <c r="AI857" s="208"/>
      <c r="AJ857" s="214" t="str">
        <f t="shared" si="1634"/>
        <v/>
      </c>
      <c r="AK857" s="208"/>
      <c r="AL857" s="214" t="str">
        <f t="shared" si="1635"/>
        <v/>
      </c>
      <c r="AM857" s="208"/>
      <c r="AN857" s="214" t="str">
        <f t="shared" si="1636"/>
        <v/>
      </c>
      <c r="AO857" s="208"/>
      <c r="AP857" s="214" t="str">
        <f t="shared" si="1637"/>
        <v/>
      </c>
      <c r="AQ857" s="229"/>
      <c r="AR857" s="227">
        <f t="shared" si="1638"/>
        <v>0</v>
      </c>
      <c r="AS857" s="228"/>
      <c r="AT857" s="229"/>
      <c r="AU857" s="227">
        <f t="shared" si="1639"/>
        <v>0</v>
      </c>
      <c r="AV857" s="228"/>
      <c r="AW857" s="229"/>
      <c r="AX857" s="227">
        <f t="shared" si="1640"/>
        <v>0</v>
      </c>
      <c r="AY857" s="228"/>
      <c r="AZ857" s="229"/>
      <c r="BA857" s="227">
        <f t="shared" si="1646"/>
        <v>0</v>
      </c>
      <c r="BB857" s="228"/>
      <c r="BC857" s="229"/>
      <c r="BD857" s="227">
        <f t="shared" si="1641"/>
        <v>0</v>
      </c>
      <c r="BE857" s="228"/>
      <c r="BF857" s="229"/>
      <c r="BG857" s="227">
        <f t="shared" si="1642"/>
        <v>0</v>
      </c>
      <c r="BH857" s="228"/>
      <c r="BI857" s="229"/>
      <c r="BJ857" s="227">
        <f t="shared" si="1643"/>
        <v>0</v>
      </c>
      <c r="BK857" s="228"/>
      <c r="BL857" s="229"/>
      <c r="BM857" s="227">
        <f t="shared" si="1644"/>
        <v>0</v>
      </c>
      <c r="BN857" s="228"/>
      <c r="BO857" s="229"/>
      <c r="BP857" s="227">
        <f t="shared" si="1645"/>
        <v>0</v>
      </c>
      <c r="BQ857" s="228"/>
      <c r="BR857" s="249"/>
      <c r="BS857" s="218" t="s">
        <v>44</v>
      </c>
    </row>
    <row r="858" spans="1:71" ht="15" hidden="1" x14ac:dyDescent="0.25">
      <c r="A858" s="615"/>
      <c r="B858" s="618"/>
      <c r="C858" s="621"/>
      <c r="D858" s="624"/>
      <c r="E858" s="627"/>
      <c r="F858" s="242" t="s">
        <v>59</v>
      </c>
      <c r="G858" s="208"/>
      <c r="H858" s="214" t="str">
        <f t="shared" si="1620"/>
        <v/>
      </c>
      <c r="I858" s="208"/>
      <c r="J858" s="214" t="str">
        <f t="shared" si="1621"/>
        <v/>
      </c>
      <c r="K858" s="208"/>
      <c r="L858" s="214" t="str">
        <f t="shared" si="1622"/>
        <v/>
      </c>
      <c r="M858" s="208"/>
      <c r="N858" s="214" t="str">
        <f t="shared" si="1623"/>
        <v/>
      </c>
      <c r="O858" s="208"/>
      <c r="P858" s="214" t="str">
        <f t="shared" si="1624"/>
        <v/>
      </c>
      <c r="Q858" s="208"/>
      <c r="R858" s="214" t="str">
        <f t="shared" si="1625"/>
        <v/>
      </c>
      <c r="S858" s="208"/>
      <c r="T858" s="214" t="str">
        <f t="shared" si="1626"/>
        <v/>
      </c>
      <c r="U858" s="208"/>
      <c r="V858" s="214" t="str">
        <f t="shared" si="1627"/>
        <v/>
      </c>
      <c r="W858" s="208"/>
      <c r="X858" s="214" t="str">
        <f t="shared" si="1628"/>
        <v/>
      </c>
      <c r="Y858" s="208"/>
      <c r="Z858" s="214" t="str">
        <f t="shared" si="1629"/>
        <v/>
      </c>
      <c r="AA858" s="208"/>
      <c r="AB858" s="214" t="str">
        <f t="shared" si="1630"/>
        <v/>
      </c>
      <c r="AC858" s="208"/>
      <c r="AD858" s="214" t="str">
        <f t="shared" si="1631"/>
        <v/>
      </c>
      <c r="AE858" s="208"/>
      <c r="AF858" s="214" t="str">
        <f t="shared" si="1632"/>
        <v/>
      </c>
      <c r="AG858" s="208"/>
      <c r="AH858" s="214" t="str">
        <f t="shared" si="1633"/>
        <v/>
      </c>
      <c r="AI858" s="208"/>
      <c r="AJ858" s="214" t="str">
        <f t="shared" si="1634"/>
        <v/>
      </c>
      <c r="AK858" s="208"/>
      <c r="AL858" s="214" t="str">
        <f t="shared" si="1635"/>
        <v/>
      </c>
      <c r="AM858" s="208"/>
      <c r="AN858" s="214" t="str">
        <f t="shared" si="1636"/>
        <v/>
      </c>
      <c r="AO858" s="208"/>
      <c r="AP858" s="214" t="str">
        <f t="shared" si="1637"/>
        <v/>
      </c>
      <c r="AQ858" s="229"/>
      <c r="AR858" s="227">
        <f t="shared" si="1638"/>
        <v>0</v>
      </c>
      <c r="AS858" s="228"/>
      <c r="AT858" s="229"/>
      <c r="AU858" s="227">
        <f t="shared" si="1639"/>
        <v>0</v>
      </c>
      <c r="AV858" s="228"/>
      <c r="AW858" s="229"/>
      <c r="AX858" s="227">
        <f t="shared" si="1640"/>
        <v>0</v>
      </c>
      <c r="AY858" s="228"/>
      <c r="AZ858" s="229"/>
      <c r="BA858" s="227">
        <f t="shared" si="1646"/>
        <v>0</v>
      </c>
      <c r="BB858" s="228"/>
      <c r="BC858" s="229"/>
      <c r="BD858" s="227">
        <f t="shared" si="1641"/>
        <v>0</v>
      </c>
      <c r="BE858" s="228"/>
      <c r="BF858" s="229"/>
      <c r="BG858" s="227">
        <f t="shared" si="1642"/>
        <v>0</v>
      </c>
      <c r="BH858" s="228"/>
      <c r="BI858" s="229"/>
      <c r="BJ858" s="227">
        <f t="shared" si="1643"/>
        <v>0</v>
      </c>
      <c r="BK858" s="228"/>
      <c r="BL858" s="229"/>
      <c r="BM858" s="227">
        <f t="shared" si="1644"/>
        <v>0</v>
      </c>
      <c r="BN858" s="228"/>
      <c r="BO858" s="229"/>
      <c r="BP858" s="227">
        <f t="shared" si="1645"/>
        <v>0</v>
      </c>
      <c r="BQ858" s="228"/>
      <c r="BR858" s="249"/>
      <c r="BS858" s="629">
        <f>SUM(AS851:AS862,AV851:AV862,AY851:AY862,BB851:BB862,BE851:BE862)+SUM(AP851:AP862,AN851:AN862,AL851:AL862,AJ851:AJ862,AH851:AH862,AF851:AF862,AD851:AD862,AB851:AB862,Z851:Z862,X851:X862,V851:V862,T851:T862,R851:R862,P851:P862,N851:N862,L851:L862,J851:J862,H851:H862)</f>
        <v>0</v>
      </c>
    </row>
    <row r="859" spans="1:71" ht="15" hidden="1" x14ac:dyDescent="0.25">
      <c r="A859" s="615"/>
      <c r="B859" s="618"/>
      <c r="C859" s="621"/>
      <c r="D859" s="624"/>
      <c r="E859" s="627"/>
      <c r="F859" s="242" t="s">
        <v>60</v>
      </c>
      <c r="G859" s="208"/>
      <c r="H859" s="214" t="str">
        <f t="shared" si="1620"/>
        <v/>
      </c>
      <c r="I859" s="208"/>
      <c r="J859" s="214" t="str">
        <f t="shared" si="1621"/>
        <v/>
      </c>
      <c r="K859" s="208"/>
      <c r="L859" s="214" t="str">
        <f t="shared" si="1622"/>
        <v/>
      </c>
      <c r="M859" s="208"/>
      <c r="N859" s="214" t="str">
        <f t="shared" si="1623"/>
        <v/>
      </c>
      <c r="O859" s="208"/>
      <c r="P859" s="214" t="str">
        <f t="shared" si="1624"/>
        <v/>
      </c>
      <c r="Q859" s="208"/>
      <c r="R859" s="214" t="str">
        <f t="shared" si="1625"/>
        <v/>
      </c>
      <c r="S859" s="208"/>
      <c r="T859" s="214" t="str">
        <f t="shared" si="1626"/>
        <v/>
      </c>
      <c r="U859" s="208"/>
      <c r="V859" s="214" t="str">
        <f t="shared" si="1627"/>
        <v/>
      </c>
      <c r="W859" s="208"/>
      <c r="X859" s="214" t="str">
        <f t="shared" si="1628"/>
        <v/>
      </c>
      <c r="Y859" s="208"/>
      <c r="Z859" s="214" t="str">
        <f t="shared" si="1629"/>
        <v/>
      </c>
      <c r="AA859" s="208"/>
      <c r="AB859" s="214" t="str">
        <f t="shared" si="1630"/>
        <v/>
      </c>
      <c r="AC859" s="208"/>
      <c r="AD859" s="214" t="str">
        <f t="shared" si="1631"/>
        <v/>
      </c>
      <c r="AE859" s="208"/>
      <c r="AF859" s="214" t="str">
        <f t="shared" si="1632"/>
        <v/>
      </c>
      <c r="AG859" s="208"/>
      <c r="AH859" s="214" t="str">
        <f t="shared" si="1633"/>
        <v/>
      </c>
      <c r="AI859" s="208"/>
      <c r="AJ859" s="214" t="str">
        <f t="shared" si="1634"/>
        <v/>
      </c>
      <c r="AK859" s="208"/>
      <c r="AL859" s="214" t="str">
        <f t="shared" si="1635"/>
        <v/>
      </c>
      <c r="AM859" s="208"/>
      <c r="AN859" s="214" t="str">
        <f t="shared" si="1636"/>
        <v/>
      </c>
      <c r="AO859" s="208"/>
      <c r="AP859" s="214" t="str">
        <f t="shared" si="1637"/>
        <v/>
      </c>
      <c r="AQ859" s="229"/>
      <c r="AR859" s="227">
        <f t="shared" si="1638"/>
        <v>0</v>
      </c>
      <c r="AS859" s="228"/>
      <c r="AT859" s="229"/>
      <c r="AU859" s="227">
        <f t="shared" si="1639"/>
        <v>0</v>
      </c>
      <c r="AV859" s="228"/>
      <c r="AW859" s="229"/>
      <c r="AX859" s="227">
        <f t="shared" si="1640"/>
        <v>0</v>
      </c>
      <c r="AY859" s="228"/>
      <c r="AZ859" s="229"/>
      <c r="BA859" s="227">
        <f t="shared" si="1646"/>
        <v>0</v>
      </c>
      <c r="BB859" s="228"/>
      <c r="BC859" s="229"/>
      <c r="BD859" s="227">
        <f t="shared" si="1641"/>
        <v>0</v>
      </c>
      <c r="BE859" s="228"/>
      <c r="BF859" s="229"/>
      <c r="BG859" s="227">
        <f t="shared" si="1642"/>
        <v>0</v>
      </c>
      <c r="BH859" s="228"/>
      <c r="BI859" s="229"/>
      <c r="BJ859" s="227">
        <f t="shared" si="1643"/>
        <v>0</v>
      </c>
      <c r="BK859" s="228"/>
      <c r="BL859" s="229"/>
      <c r="BM859" s="227">
        <f t="shared" si="1644"/>
        <v>0</v>
      </c>
      <c r="BN859" s="228"/>
      <c r="BO859" s="229"/>
      <c r="BP859" s="227">
        <f t="shared" si="1645"/>
        <v>0</v>
      </c>
      <c r="BQ859" s="228"/>
      <c r="BR859" s="249"/>
      <c r="BS859" s="629"/>
    </row>
    <row r="860" spans="1:71" ht="15" hidden="1" x14ac:dyDescent="0.25">
      <c r="A860" s="615"/>
      <c r="B860" s="618"/>
      <c r="C860" s="621"/>
      <c r="D860" s="624"/>
      <c r="E860" s="627"/>
      <c r="F860" s="242" t="s">
        <v>61</v>
      </c>
      <c r="G860" s="208"/>
      <c r="H860" s="217" t="str">
        <f t="shared" si="1620"/>
        <v/>
      </c>
      <c r="I860" s="208"/>
      <c r="J860" s="217" t="str">
        <f t="shared" si="1621"/>
        <v/>
      </c>
      <c r="K860" s="208"/>
      <c r="L860" s="217" t="str">
        <f t="shared" si="1622"/>
        <v/>
      </c>
      <c r="M860" s="208"/>
      <c r="N860" s="217" t="str">
        <f t="shared" si="1623"/>
        <v/>
      </c>
      <c r="O860" s="208"/>
      <c r="P860" s="217" t="str">
        <f t="shared" si="1624"/>
        <v/>
      </c>
      <c r="Q860" s="208"/>
      <c r="R860" s="217" t="str">
        <f t="shared" si="1625"/>
        <v/>
      </c>
      <c r="S860" s="208"/>
      <c r="T860" s="217" t="str">
        <f t="shared" si="1626"/>
        <v/>
      </c>
      <c r="U860" s="208"/>
      <c r="V860" s="217" t="str">
        <f t="shared" si="1627"/>
        <v/>
      </c>
      <c r="W860" s="208"/>
      <c r="X860" s="217" t="str">
        <f t="shared" si="1628"/>
        <v/>
      </c>
      <c r="Y860" s="208"/>
      <c r="Z860" s="217" t="str">
        <f t="shared" si="1629"/>
        <v/>
      </c>
      <c r="AA860" s="208"/>
      <c r="AB860" s="217" t="str">
        <f t="shared" si="1630"/>
        <v/>
      </c>
      <c r="AC860" s="208"/>
      <c r="AD860" s="217" t="str">
        <f t="shared" si="1631"/>
        <v/>
      </c>
      <c r="AE860" s="208"/>
      <c r="AF860" s="217" t="str">
        <f t="shared" si="1632"/>
        <v/>
      </c>
      <c r="AG860" s="208"/>
      <c r="AH860" s="217" t="str">
        <f t="shared" si="1633"/>
        <v/>
      </c>
      <c r="AI860" s="208"/>
      <c r="AJ860" s="217" t="str">
        <f t="shared" si="1634"/>
        <v/>
      </c>
      <c r="AK860" s="208"/>
      <c r="AL860" s="217" t="str">
        <f t="shared" si="1635"/>
        <v/>
      </c>
      <c r="AM860" s="208"/>
      <c r="AN860" s="217" t="str">
        <f t="shared" si="1636"/>
        <v/>
      </c>
      <c r="AO860" s="208"/>
      <c r="AP860" s="217" t="str">
        <f t="shared" si="1637"/>
        <v/>
      </c>
      <c r="AQ860" s="229"/>
      <c r="AR860" s="227">
        <f t="shared" si="1638"/>
        <v>0</v>
      </c>
      <c r="AS860" s="228"/>
      <c r="AT860" s="229"/>
      <c r="AU860" s="227">
        <f t="shared" si="1639"/>
        <v>0</v>
      </c>
      <c r="AV860" s="228"/>
      <c r="AW860" s="229"/>
      <c r="AX860" s="227">
        <f t="shared" si="1640"/>
        <v>0</v>
      </c>
      <c r="AY860" s="228"/>
      <c r="AZ860" s="229"/>
      <c r="BA860" s="227">
        <f t="shared" si="1646"/>
        <v>0</v>
      </c>
      <c r="BB860" s="228"/>
      <c r="BC860" s="229"/>
      <c r="BD860" s="227">
        <f t="shared" si="1641"/>
        <v>0</v>
      </c>
      <c r="BE860" s="228"/>
      <c r="BF860" s="229"/>
      <c r="BG860" s="227">
        <f t="shared" si="1642"/>
        <v>0</v>
      </c>
      <c r="BH860" s="228"/>
      <c r="BI860" s="229"/>
      <c r="BJ860" s="227">
        <f t="shared" si="1643"/>
        <v>0</v>
      </c>
      <c r="BK860" s="228"/>
      <c r="BL860" s="229"/>
      <c r="BM860" s="227">
        <f t="shared" si="1644"/>
        <v>0</v>
      </c>
      <c r="BN860" s="228"/>
      <c r="BO860" s="229"/>
      <c r="BP860" s="227">
        <f t="shared" si="1645"/>
        <v>0</v>
      </c>
      <c r="BQ860" s="228"/>
      <c r="BR860" s="249"/>
      <c r="BS860" s="218" t="s">
        <v>62</v>
      </c>
    </row>
    <row r="861" spans="1:71" ht="15" hidden="1" x14ac:dyDescent="0.25">
      <c r="A861" s="615"/>
      <c r="B861" s="618"/>
      <c r="C861" s="621"/>
      <c r="D861" s="624"/>
      <c r="E861" s="627"/>
      <c r="F861" s="242" t="s">
        <v>63</v>
      </c>
      <c r="G861" s="208"/>
      <c r="H861" s="214" t="str">
        <f t="shared" si="1620"/>
        <v/>
      </c>
      <c r="I861" s="208"/>
      <c r="J861" s="214" t="str">
        <f t="shared" si="1621"/>
        <v/>
      </c>
      <c r="K861" s="208"/>
      <c r="L861" s="214" t="str">
        <f t="shared" si="1622"/>
        <v/>
      </c>
      <c r="M861" s="208"/>
      <c r="N861" s="214" t="str">
        <f t="shared" si="1623"/>
        <v/>
      </c>
      <c r="O861" s="208"/>
      <c r="P861" s="214" t="str">
        <f t="shared" si="1624"/>
        <v/>
      </c>
      <c r="Q861" s="208"/>
      <c r="R861" s="214" t="str">
        <f t="shared" si="1625"/>
        <v/>
      </c>
      <c r="S861" s="208"/>
      <c r="T861" s="214" t="str">
        <f t="shared" si="1626"/>
        <v/>
      </c>
      <c r="U861" s="208"/>
      <c r="V861" s="214" t="str">
        <f t="shared" si="1627"/>
        <v/>
      </c>
      <c r="W861" s="208"/>
      <c r="X861" s="214" t="str">
        <f t="shared" si="1628"/>
        <v/>
      </c>
      <c r="Y861" s="208"/>
      <c r="Z861" s="214" t="str">
        <f t="shared" si="1629"/>
        <v/>
      </c>
      <c r="AA861" s="208"/>
      <c r="AB861" s="214" t="str">
        <f t="shared" si="1630"/>
        <v/>
      </c>
      <c r="AC861" s="208"/>
      <c r="AD861" s="214" t="str">
        <f t="shared" si="1631"/>
        <v/>
      </c>
      <c r="AE861" s="208"/>
      <c r="AF861" s="214" t="str">
        <f t="shared" si="1632"/>
        <v/>
      </c>
      <c r="AG861" s="208"/>
      <c r="AH861" s="214" t="str">
        <f t="shared" si="1633"/>
        <v/>
      </c>
      <c r="AI861" s="208"/>
      <c r="AJ861" s="214" t="str">
        <f t="shared" si="1634"/>
        <v/>
      </c>
      <c r="AK861" s="208"/>
      <c r="AL861" s="214" t="str">
        <f t="shared" si="1635"/>
        <v/>
      </c>
      <c r="AM861" s="208"/>
      <c r="AN861" s="214" t="str">
        <f t="shared" si="1636"/>
        <v/>
      </c>
      <c r="AO861" s="208"/>
      <c r="AP861" s="214" t="str">
        <f t="shared" si="1637"/>
        <v/>
      </c>
      <c r="AQ861" s="229"/>
      <c r="AR861" s="227">
        <f t="shared" si="1638"/>
        <v>0</v>
      </c>
      <c r="AS861" s="228"/>
      <c r="AT861" s="229"/>
      <c r="AU861" s="227">
        <f t="shared" si="1639"/>
        <v>0</v>
      </c>
      <c r="AV861" s="228"/>
      <c r="AW861" s="229"/>
      <c r="AX861" s="227">
        <f t="shared" si="1640"/>
        <v>0</v>
      </c>
      <c r="AY861" s="228"/>
      <c r="AZ861" s="229"/>
      <c r="BA861" s="227">
        <f t="shared" si="1646"/>
        <v>0</v>
      </c>
      <c r="BB861" s="228"/>
      <c r="BC861" s="229"/>
      <c r="BD861" s="227">
        <f t="shared" si="1641"/>
        <v>0</v>
      </c>
      <c r="BE861" s="228"/>
      <c r="BF861" s="229"/>
      <c r="BG861" s="227">
        <f t="shared" si="1642"/>
        <v>0</v>
      </c>
      <c r="BH861" s="228"/>
      <c r="BI861" s="229"/>
      <c r="BJ861" s="227">
        <f t="shared" si="1643"/>
        <v>0</v>
      </c>
      <c r="BK861" s="228"/>
      <c r="BL861" s="229"/>
      <c r="BM861" s="227">
        <f t="shared" si="1644"/>
        <v>0</v>
      </c>
      <c r="BN861" s="228"/>
      <c r="BO861" s="229"/>
      <c r="BP861" s="227">
        <f t="shared" si="1645"/>
        <v>0</v>
      </c>
      <c r="BQ861" s="228"/>
      <c r="BR861" s="249"/>
      <c r="BS861" s="631" t="e">
        <f>BS858/BS852</f>
        <v>#DIV/0!</v>
      </c>
    </row>
    <row r="862" spans="1:71" ht="15.75" hidden="1" thickBot="1" x14ac:dyDescent="0.3">
      <c r="A862" s="616"/>
      <c r="B862" s="619"/>
      <c r="C862" s="622"/>
      <c r="D862" s="625"/>
      <c r="E862" s="628"/>
      <c r="F862" s="243" t="s">
        <v>64</v>
      </c>
      <c r="G862" s="220"/>
      <c r="H862" s="221" t="str">
        <f t="shared" si="1620"/>
        <v/>
      </c>
      <c r="I862" s="220"/>
      <c r="J862" s="221" t="str">
        <f t="shared" si="1621"/>
        <v/>
      </c>
      <c r="K862" s="220"/>
      <c r="L862" s="221" t="str">
        <f t="shared" si="1622"/>
        <v/>
      </c>
      <c r="M862" s="220"/>
      <c r="N862" s="221" t="str">
        <f t="shared" si="1623"/>
        <v/>
      </c>
      <c r="O862" s="220"/>
      <c r="P862" s="221" t="str">
        <f t="shared" si="1624"/>
        <v/>
      </c>
      <c r="Q862" s="220"/>
      <c r="R862" s="221" t="str">
        <f t="shared" si="1625"/>
        <v/>
      </c>
      <c r="S862" s="220"/>
      <c r="T862" s="221" t="str">
        <f t="shared" si="1626"/>
        <v/>
      </c>
      <c r="U862" s="220"/>
      <c r="V862" s="221" t="str">
        <f t="shared" si="1627"/>
        <v/>
      </c>
      <c r="W862" s="220"/>
      <c r="X862" s="221" t="str">
        <f t="shared" si="1628"/>
        <v/>
      </c>
      <c r="Y862" s="220"/>
      <c r="Z862" s="221" t="str">
        <f t="shared" si="1629"/>
        <v/>
      </c>
      <c r="AA862" s="220"/>
      <c r="AB862" s="221" t="str">
        <f t="shared" si="1630"/>
        <v/>
      </c>
      <c r="AC862" s="220"/>
      <c r="AD862" s="221" t="str">
        <f t="shared" si="1631"/>
        <v/>
      </c>
      <c r="AE862" s="220"/>
      <c r="AF862" s="221" t="str">
        <f t="shared" si="1632"/>
        <v/>
      </c>
      <c r="AG862" s="220"/>
      <c r="AH862" s="221" t="str">
        <f t="shared" si="1633"/>
        <v/>
      </c>
      <c r="AI862" s="220"/>
      <c r="AJ862" s="221" t="str">
        <f t="shared" si="1634"/>
        <v/>
      </c>
      <c r="AK862" s="220"/>
      <c r="AL862" s="221" t="str">
        <f t="shared" si="1635"/>
        <v/>
      </c>
      <c r="AM862" s="220"/>
      <c r="AN862" s="221" t="str">
        <f t="shared" si="1636"/>
        <v/>
      </c>
      <c r="AO862" s="220"/>
      <c r="AP862" s="221" t="str">
        <f t="shared" si="1637"/>
        <v/>
      </c>
      <c r="AQ862" s="231"/>
      <c r="AR862" s="232">
        <f t="shared" si="1638"/>
        <v>0</v>
      </c>
      <c r="AS862" s="233"/>
      <c r="AT862" s="231"/>
      <c r="AU862" s="232">
        <f t="shared" si="1639"/>
        <v>0</v>
      </c>
      <c r="AV862" s="233"/>
      <c r="AW862" s="231"/>
      <c r="AX862" s="232">
        <f t="shared" si="1640"/>
        <v>0</v>
      </c>
      <c r="AY862" s="233"/>
      <c r="AZ862" s="231"/>
      <c r="BA862" s="232">
        <f t="shared" si="1646"/>
        <v>0</v>
      </c>
      <c r="BB862" s="233"/>
      <c r="BC862" s="231"/>
      <c r="BD862" s="232">
        <f t="shared" si="1641"/>
        <v>0</v>
      </c>
      <c r="BE862" s="233"/>
      <c r="BF862" s="231"/>
      <c r="BG862" s="232">
        <f t="shared" si="1642"/>
        <v>0</v>
      </c>
      <c r="BH862" s="233"/>
      <c r="BI862" s="231"/>
      <c r="BJ862" s="232">
        <f t="shared" si="1643"/>
        <v>0</v>
      </c>
      <c r="BK862" s="233"/>
      <c r="BL862" s="231"/>
      <c r="BM862" s="232">
        <f t="shared" si="1644"/>
        <v>0</v>
      </c>
      <c r="BN862" s="233"/>
      <c r="BO862" s="231"/>
      <c r="BP862" s="232">
        <f t="shared" si="1645"/>
        <v>0</v>
      </c>
      <c r="BQ862" s="233"/>
      <c r="BR862" s="250"/>
      <c r="BS862" s="632"/>
    </row>
    <row r="863" spans="1:71" ht="15" customHeight="1" x14ac:dyDescent="0.3">
      <c r="A863" s="643" t="s">
        <v>27</v>
      </c>
      <c r="B863" s="645" t="s">
        <v>28</v>
      </c>
      <c r="C863" s="645" t="s">
        <v>154</v>
      </c>
      <c r="D863" s="645" t="s">
        <v>30</v>
      </c>
      <c r="E863" s="635" t="s">
        <v>31</v>
      </c>
      <c r="F863" s="652" t="s">
        <v>32</v>
      </c>
      <c r="G863" s="639" t="s">
        <v>33</v>
      </c>
      <c r="H863" s="641" t="s">
        <v>34</v>
      </c>
      <c r="I863" s="639" t="s">
        <v>33</v>
      </c>
      <c r="J863" s="641" t="s">
        <v>34</v>
      </c>
      <c r="K863" s="639" t="s">
        <v>33</v>
      </c>
      <c r="L863" s="641" t="s">
        <v>34</v>
      </c>
      <c r="M863" s="639" t="s">
        <v>33</v>
      </c>
      <c r="N863" s="641" t="s">
        <v>34</v>
      </c>
      <c r="O863" s="639" t="s">
        <v>33</v>
      </c>
      <c r="P863" s="641" t="s">
        <v>34</v>
      </c>
      <c r="Q863" s="639" t="s">
        <v>33</v>
      </c>
      <c r="R863" s="641" t="s">
        <v>34</v>
      </c>
      <c r="S863" s="639" t="s">
        <v>33</v>
      </c>
      <c r="T863" s="641" t="s">
        <v>34</v>
      </c>
      <c r="U863" s="639" t="s">
        <v>33</v>
      </c>
      <c r="V863" s="641" t="s">
        <v>34</v>
      </c>
      <c r="W863" s="639" t="s">
        <v>33</v>
      </c>
      <c r="X863" s="641" t="s">
        <v>34</v>
      </c>
      <c r="Y863" s="639" t="s">
        <v>33</v>
      </c>
      <c r="Z863" s="641" t="s">
        <v>34</v>
      </c>
      <c r="AA863" s="639" t="s">
        <v>33</v>
      </c>
      <c r="AB863" s="641" t="s">
        <v>34</v>
      </c>
      <c r="AC863" s="639" t="s">
        <v>33</v>
      </c>
      <c r="AD863" s="641" t="s">
        <v>34</v>
      </c>
      <c r="AE863" s="639" t="s">
        <v>33</v>
      </c>
      <c r="AF863" s="641" t="s">
        <v>34</v>
      </c>
      <c r="AG863" s="639" t="s">
        <v>33</v>
      </c>
      <c r="AH863" s="641" t="s">
        <v>34</v>
      </c>
      <c r="AI863" s="639" t="s">
        <v>33</v>
      </c>
      <c r="AJ863" s="641" t="s">
        <v>34</v>
      </c>
      <c r="AK863" s="639" t="s">
        <v>33</v>
      </c>
      <c r="AL863" s="641" t="s">
        <v>34</v>
      </c>
      <c r="AM863" s="639" t="s">
        <v>33</v>
      </c>
      <c r="AN863" s="641" t="s">
        <v>34</v>
      </c>
      <c r="AO863" s="639" t="s">
        <v>33</v>
      </c>
      <c r="AP863" s="641" t="s">
        <v>34</v>
      </c>
      <c r="AQ863" s="633" t="s">
        <v>33</v>
      </c>
      <c r="AR863" s="635" t="s">
        <v>35</v>
      </c>
      <c r="AS863" s="637" t="s">
        <v>34</v>
      </c>
      <c r="AT863" s="633" t="s">
        <v>33</v>
      </c>
      <c r="AU863" s="635" t="s">
        <v>35</v>
      </c>
      <c r="AV863" s="637" t="s">
        <v>34</v>
      </c>
      <c r="AW863" s="633" t="s">
        <v>33</v>
      </c>
      <c r="AX863" s="635" t="s">
        <v>35</v>
      </c>
      <c r="AY863" s="637" t="s">
        <v>34</v>
      </c>
      <c r="AZ863" s="633" t="s">
        <v>33</v>
      </c>
      <c r="BA863" s="635" t="s">
        <v>35</v>
      </c>
      <c r="BB863" s="637" t="s">
        <v>34</v>
      </c>
      <c r="BC863" s="633" t="s">
        <v>33</v>
      </c>
      <c r="BD863" s="635" t="s">
        <v>35</v>
      </c>
      <c r="BE863" s="637" t="s">
        <v>34</v>
      </c>
      <c r="BF863" s="633" t="s">
        <v>33</v>
      </c>
      <c r="BG863" s="635" t="s">
        <v>35</v>
      </c>
      <c r="BH863" s="637" t="s">
        <v>34</v>
      </c>
      <c r="BI863" s="633" t="s">
        <v>33</v>
      </c>
      <c r="BJ863" s="635" t="s">
        <v>35</v>
      </c>
      <c r="BK863" s="637" t="s">
        <v>34</v>
      </c>
      <c r="BL863" s="633" t="s">
        <v>33</v>
      </c>
      <c r="BM863" s="635" t="s">
        <v>35</v>
      </c>
      <c r="BN863" s="637" t="s">
        <v>34</v>
      </c>
      <c r="BO863" s="633" t="s">
        <v>33</v>
      </c>
      <c r="BP863" s="635" t="s">
        <v>35</v>
      </c>
      <c r="BQ863" s="637" t="s">
        <v>34</v>
      </c>
      <c r="BR863" s="610" t="s">
        <v>33</v>
      </c>
      <c r="BS863" s="612" t="s">
        <v>36</v>
      </c>
    </row>
    <row r="864" spans="1:71" ht="15" customHeight="1" x14ac:dyDescent="0.3">
      <c r="A864" s="644"/>
      <c r="B864" s="646"/>
      <c r="C864" s="646"/>
      <c r="D864" s="646"/>
      <c r="E864" s="636"/>
      <c r="F864" s="648"/>
      <c r="G864" s="640"/>
      <c r="H864" s="642"/>
      <c r="I864" s="640"/>
      <c r="J864" s="642"/>
      <c r="K864" s="640"/>
      <c r="L864" s="642"/>
      <c r="M864" s="640"/>
      <c r="N864" s="642"/>
      <c r="O864" s="640"/>
      <c r="P864" s="642"/>
      <c r="Q864" s="640"/>
      <c r="R864" s="642"/>
      <c r="S864" s="640"/>
      <c r="T864" s="642"/>
      <c r="U864" s="640"/>
      <c r="V864" s="642"/>
      <c r="W864" s="640"/>
      <c r="X864" s="642"/>
      <c r="Y864" s="640"/>
      <c r="Z864" s="642"/>
      <c r="AA864" s="640"/>
      <c r="AB864" s="642"/>
      <c r="AC864" s="640"/>
      <c r="AD864" s="642"/>
      <c r="AE864" s="640"/>
      <c r="AF864" s="642"/>
      <c r="AG864" s="640"/>
      <c r="AH864" s="642"/>
      <c r="AI864" s="640"/>
      <c r="AJ864" s="642"/>
      <c r="AK864" s="640"/>
      <c r="AL864" s="642"/>
      <c r="AM864" s="640"/>
      <c r="AN864" s="642"/>
      <c r="AO864" s="640"/>
      <c r="AP864" s="642"/>
      <c r="AQ864" s="634"/>
      <c r="AR864" s="636"/>
      <c r="AS864" s="638"/>
      <c r="AT864" s="634"/>
      <c r="AU864" s="636"/>
      <c r="AV864" s="638"/>
      <c r="AW864" s="634"/>
      <c r="AX864" s="636"/>
      <c r="AY864" s="638"/>
      <c r="AZ864" s="634"/>
      <c r="BA864" s="636"/>
      <c r="BB864" s="638"/>
      <c r="BC864" s="634"/>
      <c r="BD864" s="636"/>
      <c r="BE864" s="638"/>
      <c r="BF864" s="634"/>
      <c r="BG864" s="636"/>
      <c r="BH864" s="638"/>
      <c r="BI864" s="634"/>
      <c r="BJ864" s="636"/>
      <c r="BK864" s="638"/>
      <c r="BL864" s="634"/>
      <c r="BM864" s="636"/>
      <c r="BN864" s="638"/>
      <c r="BO864" s="634"/>
      <c r="BP864" s="636"/>
      <c r="BQ864" s="638"/>
      <c r="BR864" s="611"/>
      <c r="BS864" s="613"/>
    </row>
    <row r="865" spans="1:71" ht="15" customHeight="1" x14ac:dyDescent="0.3">
      <c r="A865" s="614" t="s">
        <v>416</v>
      </c>
      <c r="B865" s="617">
        <v>2619</v>
      </c>
      <c r="C865" s="649"/>
      <c r="D865" s="623" t="s">
        <v>417</v>
      </c>
      <c r="E865" s="626" t="s">
        <v>45</v>
      </c>
      <c r="F865" s="241" t="s">
        <v>41</v>
      </c>
      <c r="G865" s="208"/>
      <c r="H865" s="209" t="str">
        <f t="shared" ref="H865:H876" si="1647">IF(G865&gt;0,G865,"")</f>
        <v/>
      </c>
      <c r="I865" s="208"/>
      <c r="J865" s="209" t="str">
        <f t="shared" ref="J865:J876" si="1648">IF(I865&gt;0,I865,"")</f>
        <v/>
      </c>
      <c r="K865" s="208"/>
      <c r="L865" s="209" t="str">
        <f t="shared" ref="L865:L876" si="1649">IF(K865&gt;0,K865,"")</f>
        <v/>
      </c>
      <c r="M865" s="208"/>
      <c r="N865" s="209" t="str">
        <f t="shared" ref="N865:N876" si="1650">IF(M865&gt;0,M865,"")</f>
        <v/>
      </c>
      <c r="O865" s="208"/>
      <c r="P865" s="209" t="str">
        <f t="shared" ref="P865:P876" si="1651">IF(O865&gt;0,O865,"")</f>
        <v/>
      </c>
      <c r="Q865" s="208"/>
      <c r="R865" s="209" t="str">
        <f t="shared" ref="R865:R876" si="1652">IF(Q865&gt;0,Q865,"")</f>
        <v/>
      </c>
      <c r="S865" s="208"/>
      <c r="T865" s="209" t="str">
        <f t="shared" ref="T865:T876" si="1653">IF(S865&gt;0,S865,"")</f>
        <v/>
      </c>
      <c r="U865" s="208"/>
      <c r="V865" s="209" t="str">
        <f t="shared" ref="V865:V876" si="1654">IF(U865&gt;0,U865,"")</f>
        <v/>
      </c>
      <c r="W865" s="208"/>
      <c r="X865" s="209" t="str">
        <f t="shared" ref="X865:X876" si="1655">IF(W865&gt;0,W865,"")</f>
        <v/>
      </c>
      <c r="Y865" s="208"/>
      <c r="Z865" s="209" t="str">
        <f t="shared" ref="Z865:Z876" si="1656">IF(Y865&gt;0,Y865,"")</f>
        <v/>
      </c>
      <c r="AA865" s="208"/>
      <c r="AB865" s="209" t="str">
        <f t="shared" ref="AB865:AB876" si="1657">IF(AA865&gt;0,AA865,"")</f>
        <v/>
      </c>
      <c r="AC865" s="208"/>
      <c r="AD865" s="209" t="str">
        <f t="shared" ref="AD865:AD876" si="1658">IF(AC865&gt;0,AC865,"")</f>
        <v/>
      </c>
      <c r="AE865" s="208"/>
      <c r="AF865" s="209" t="str">
        <f t="shared" ref="AF865:AF876" si="1659">IF(AE865&gt;0,AE865,"")</f>
        <v/>
      </c>
      <c r="AG865" s="208"/>
      <c r="AH865" s="209" t="str">
        <f t="shared" ref="AH865:AH876" si="1660">IF(AG865&gt;0,AG865,"")</f>
        <v/>
      </c>
      <c r="AI865" s="208"/>
      <c r="AJ865" s="209" t="str">
        <f t="shared" ref="AJ865:AJ876" si="1661">IF(AI865&gt;0,AI865,"")</f>
        <v/>
      </c>
      <c r="AK865" s="208"/>
      <c r="AL865" s="209" t="str">
        <f t="shared" ref="AL865:AL876" si="1662">IF(AK865&gt;0,AK865,"")</f>
        <v/>
      </c>
      <c r="AM865" s="208"/>
      <c r="AN865" s="209" t="str">
        <f t="shared" ref="AN865:AN876" si="1663">IF(AM865&gt;0,AM865,"")</f>
        <v/>
      </c>
      <c r="AO865" s="208"/>
      <c r="AP865" s="209" t="str">
        <f t="shared" ref="AP865:AP876" si="1664">IF(AO865&gt;0,AO865,"")</f>
        <v/>
      </c>
      <c r="AQ865" s="229"/>
      <c r="AR865" s="225">
        <f t="shared" ref="AR865:AR876" si="1665">AQ865-AS865</f>
        <v>0</v>
      </c>
      <c r="AS865" s="226"/>
      <c r="AT865" s="229"/>
      <c r="AU865" s="225">
        <f t="shared" ref="AU865:AU876" si="1666">AT865-AV865</f>
        <v>0</v>
      </c>
      <c r="AV865" s="226"/>
      <c r="AW865" s="229"/>
      <c r="AX865" s="225">
        <f t="shared" ref="AX865:AX876" si="1667">AW865-AY865</f>
        <v>0</v>
      </c>
      <c r="AY865" s="226"/>
      <c r="AZ865" s="229"/>
      <c r="BA865" s="225">
        <f t="shared" ref="BA865:BA876" si="1668">AZ865-BB865</f>
        <v>0</v>
      </c>
      <c r="BB865" s="226"/>
      <c r="BC865" s="229"/>
      <c r="BD865" s="225">
        <f t="shared" ref="BD865:BD876" si="1669">BC865-BE865</f>
        <v>0</v>
      </c>
      <c r="BE865" s="226"/>
      <c r="BF865" s="229"/>
      <c r="BG865" s="225">
        <f t="shared" ref="BG865:BG876" si="1670">BF865-BH865</f>
        <v>0</v>
      </c>
      <c r="BH865" s="226"/>
      <c r="BI865" s="229"/>
      <c r="BJ865" s="225">
        <f t="shared" ref="BJ865:BJ876" si="1671">BI865-BK865</f>
        <v>0</v>
      </c>
      <c r="BK865" s="226"/>
      <c r="BL865" s="229"/>
      <c r="BM865" s="225">
        <f t="shared" ref="BM865:BM876" si="1672">BL865-BN865</f>
        <v>0</v>
      </c>
      <c r="BN865" s="226"/>
      <c r="BO865" s="229"/>
      <c r="BP865" s="225">
        <f t="shared" ref="BP865:BP876" si="1673">BO865-BQ865</f>
        <v>0</v>
      </c>
      <c r="BQ865" s="226"/>
      <c r="BR865" s="249"/>
      <c r="BS865" s="213" t="s">
        <v>42</v>
      </c>
    </row>
    <row r="866" spans="1:71" x14ac:dyDescent="0.3">
      <c r="A866" s="615"/>
      <c r="B866" s="618"/>
      <c r="C866" s="650"/>
      <c r="D866" s="624"/>
      <c r="E866" s="627"/>
      <c r="F866" s="242" t="s">
        <v>53</v>
      </c>
      <c r="G866" s="208"/>
      <c r="H866" s="214" t="str">
        <f t="shared" si="1647"/>
        <v/>
      </c>
      <c r="I866" s="208"/>
      <c r="J866" s="214" t="str">
        <f t="shared" si="1648"/>
        <v/>
      </c>
      <c r="K866" s="208"/>
      <c r="L866" s="214" t="str">
        <f t="shared" si="1649"/>
        <v/>
      </c>
      <c r="M866" s="208"/>
      <c r="N866" s="214" t="str">
        <f t="shared" si="1650"/>
        <v/>
      </c>
      <c r="O866" s="208"/>
      <c r="P866" s="214" t="str">
        <f t="shared" si="1651"/>
        <v/>
      </c>
      <c r="Q866" s="208"/>
      <c r="R866" s="214" t="str">
        <f t="shared" si="1652"/>
        <v/>
      </c>
      <c r="S866" s="208"/>
      <c r="T866" s="214" t="str">
        <f t="shared" si="1653"/>
        <v/>
      </c>
      <c r="U866" s="208"/>
      <c r="V866" s="214" t="str">
        <f t="shared" si="1654"/>
        <v/>
      </c>
      <c r="W866" s="208"/>
      <c r="X866" s="214" t="str">
        <f t="shared" si="1655"/>
        <v/>
      </c>
      <c r="Y866" s="208"/>
      <c r="Z866" s="214" t="str">
        <f t="shared" si="1656"/>
        <v/>
      </c>
      <c r="AA866" s="208"/>
      <c r="AB866" s="214" t="str">
        <f t="shared" si="1657"/>
        <v/>
      </c>
      <c r="AC866" s="208"/>
      <c r="AD866" s="214" t="str">
        <f t="shared" si="1658"/>
        <v/>
      </c>
      <c r="AE866" s="208"/>
      <c r="AF866" s="214" t="str">
        <f t="shared" si="1659"/>
        <v/>
      </c>
      <c r="AG866" s="208"/>
      <c r="AH866" s="214" t="str">
        <f t="shared" si="1660"/>
        <v/>
      </c>
      <c r="AI866" s="208">
        <v>213000</v>
      </c>
      <c r="AJ866" s="214">
        <f t="shared" si="1661"/>
        <v>213000</v>
      </c>
      <c r="AK866" s="208"/>
      <c r="AL866" s="214" t="str">
        <f t="shared" si="1662"/>
        <v/>
      </c>
      <c r="AM866" s="208"/>
      <c r="AN866" s="214" t="str">
        <f t="shared" si="1663"/>
        <v/>
      </c>
      <c r="AO866" s="208"/>
      <c r="AP866" s="214" t="str">
        <f t="shared" si="1664"/>
        <v/>
      </c>
      <c r="AQ866" s="229"/>
      <c r="AR866" s="227">
        <f t="shared" si="1665"/>
        <v>0</v>
      </c>
      <c r="AS866" s="228"/>
      <c r="AT866" s="229"/>
      <c r="AU866" s="227">
        <f t="shared" si="1666"/>
        <v>0</v>
      </c>
      <c r="AV866" s="228"/>
      <c r="AW866" s="229"/>
      <c r="AX866" s="227">
        <f t="shared" si="1667"/>
        <v>0</v>
      </c>
      <c r="AY866" s="228"/>
      <c r="AZ866" s="229"/>
      <c r="BA866" s="227">
        <f t="shared" si="1668"/>
        <v>0</v>
      </c>
      <c r="BB866" s="228"/>
      <c r="BC866" s="229"/>
      <c r="BD866" s="227">
        <f t="shared" si="1669"/>
        <v>0</v>
      </c>
      <c r="BE866" s="228"/>
      <c r="BF866" s="229"/>
      <c r="BG866" s="227">
        <f t="shared" si="1670"/>
        <v>0</v>
      </c>
      <c r="BH866" s="228"/>
      <c r="BI866" s="229"/>
      <c r="BJ866" s="227">
        <f t="shared" si="1671"/>
        <v>0</v>
      </c>
      <c r="BK866" s="228"/>
      <c r="BL866" s="229"/>
      <c r="BM866" s="227">
        <f t="shared" si="1672"/>
        <v>0</v>
      </c>
      <c r="BN866" s="228"/>
      <c r="BO866" s="229"/>
      <c r="BP866" s="227">
        <f t="shared" si="1673"/>
        <v>0</v>
      </c>
      <c r="BQ866" s="228"/>
      <c r="BR866" s="249"/>
      <c r="BS866" s="629">
        <f>SUM(AQ865:AQ876,AT865:AT876,AW865:AW876,AZ865:AZ876,BC865:BC876,BR865:BR876)+SUM(AO865:AO876,AM865:AM876,AK865:AK876,AI865:AI876,AG865:AG876,AE865:AE876,AC865:AC876,AA865:AA876,Y865:Y876,W865:W876,U865:U876,S865:S876,Q863,Q865:Q876,O865:O876,M865:M876,K865:K876,I865:I876,G865:G876,Q863)</f>
        <v>742008</v>
      </c>
    </row>
    <row r="867" spans="1:71" x14ac:dyDescent="0.3">
      <c r="A867" s="615"/>
      <c r="B867" s="618"/>
      <c r="C867" s="650"/>
      <c r="D867" s="624"/>
      <c r="E867" s="627"/>
      <c r="F867" s="242" t="s">
        <v>54</v>
      </c>
      <c r="G867" s="208"/>
      <c r="H867" s="214" t="str">
        <f t="shared" si="1647"/>
        <v/>
      </c>
      <c r="I867" s="208"/>
      <c r="J867" s="214" t="str">
        <f t="shared" si="1648"/>
        <v/>
      </c>
      <c r="K867" s="208"/>
      <c r="L867" s="214" t="str">
        <f t="shared" si="1649"/>
        <v/>
      </c>
      <c r="M867" s="208"/>
      <c r="N867" s="214" t="str">
        <f t="shared" si="1650"/>
        <v/>
      </c>
      <c r="O867" s="208"/>
      <c r="P867" s="214" t="str">
        <f t="shared" si="1651"/>
        <v/>
      </c>
      <c r="Q867" s="208"/>
      <c r="R867" s="214" t="str">
        <f t="shared" si="1652"/>
        <v/>
      </c>
      <c r="S867" s="208"/>
      <c r="T867" s="214" t="str">
        <f t="shared" si="1653"/>
        <v/>
      </c>
      <c r="U867" s="208"/>
      <c r="V867" s="214" t="str">
        <f t="shared" si="1654"/>
        <v/>
      </c>
      <c r="W867" s="208"/>
      <c r="X867" s="214" t="str">
        <f t="shared" si="1655"/>
        <v/>
      </c>
      <c r="Y867" s="208"/>
      <c r="Z867" s="214" t="str">
        <f t="shared" si="1656"/>
        <v/>
      </c>
      <c r="AA867" s="208"/>
      <c r="AB867" s="214" t="str">
        <f t="shared" si="1657"/>
        <v/>
      </c>
      <c r="AC867" s="208"/>
      <c r="AD867" s="214" t="str">
        <f t="shared" si="1658"/>
        <v/>
      </c>
      <c r="AE867" s="208"/>
      <c r="AF867" s="214" t="str">
        <f t="shared" si="1659"/>
        <v/>
      </c>
      <c r="AG867" s="208"/>
      <c r="AH867" s="214" t="str">
        <f t="shared" si="1660"/>
        <v/>
      </c>
      <c r="AI867" s="208"/>
      <c r="AJ867" s="214" t="str">
        <f t="shared" si="1661"/>
        <v/>
      </c>
      <c r="AK867" s="208"/>
      <c r="AL867" s="214" t="str">
        <f t="shared" si="1662"/>
        <v/>
      </c>
      <c r="AM867" s="208"/>
      <c r="AN867" s="214" t="str">
        <f t="shared" si="1663"/>
        <v/>
      </c>
      <c r="AO867" s="208"/>
      <c r="AP867" s="214" t="str">
        <f t="shared" si="1664"/>
        <v/>
      </c>
      <c r="AQ867" s="229"/>
      <c r="AR867" s="227">
        <f t="shared" si="1665"/>
        <v>0</v>
      </c>
      <c r="AS867" s="228"/>
      <c r="AT867" s="229"/>
      <c r="AU867" s="227">
        <f t="shared" si="1666"/>
        <v>0</v>
      </c>
      <c r="AV867" s="228"/>
      <c r="AW867" s="229"/>
      <c r="AX867" s="227">
        <f t="shared" si="1667"/>
        <v>0</v>
      </c>
      <c r="AY867" s="228"/>
      <c r="AZ867" s="229"/>
      <c r="BA867" s="227">
        <f t="shared" si="1668"/>
        <v>0</v>
      </c>
      <c r="BB867" s="228"/>
      <c r="BC867" s="229"/>
      <c r="BD867" s="227">
        <f t="shared" si="1669"/>
        <v>0</v>
      </c>
      <c r="BE867" s="228"/>
      <c r="BF867" s="229"/>
      <c r="BG867" s="227">
        <f t="shared" si="1670"/>
        <v>0</v>
      </c>
      <c r="BH867" s="228"/>
      <c r="BI867" s="229"/>
      <c r="BJ867" s="227">
        <f t="shared" si="1671"/>
        <v>0</v>
      </c>
      <c r="BK867" s="228"/>
      <c r="BL867" s="229"/>
      <c r="BM867" s="227">
        <f t="shared" si="1672"/>
        <v>0</v>
      </c>
      <c r="BN867" s="228"/>
      <c r="BO867" s="229"/>
      <c r="BP867" s="227">
        <f t="shared" si="1673"/>
        <v>0</v>
      </c>
      <c r="BQ867" s="228"/>
      <c r="BR867" s="249"/>
      <c r="BS867" s="629"/>
    </row>
    <row r="868" spans="1:71" x14ac:dyDescent="0.3">
      <c r="A868" s="615"/>
      <c r="B868" s="618"/>
      <c r="C868" s="650"/>
      <c r="D868" s="624"/>
      <c r="E868" s="627"/>
      <c r="F868" s="242" t="s">
        <v>55</v>
      </c>
      <c r="G868" s="208"/>
      <c r="H868" s="217" t="str">
        <f t="shared" si="1647"/>
        <v/>
      </c>
      <c r="I868" s="208"/>
      <c r="J868" s="217" t="str">
        <f t="shared" si="1648"/>
        <v/>
      </c>
      <c r="K868" s="208"/>
      <c r="L868" s="217" t="str">
        <f t="shared" si="1649"/>
        <v/>
      </c>
      <c r="M868" s="208"/>
      <c r="N868" s="217" t="str">
        <f t="shared" si="1650"/>
        <v/>
      </c>
      <c r="O868" s="208"/>
      <c r="P868" s="217" t="str">
        <f t="shared" si="1651"/>
        <v/>
      </c>
      <c r="Q868" s="208"/>
      <c r="R868" s="217" t="str">
        <f t="shared" si="1652"/>
        <v/>
      </c>
      <c r="S868" s="208"/>
      <c r="T868" s="217" t="str">
        <f t="shared" si="1653"/>
        <v/>
      </c>
      <c r="U868" s="208"/>
      <c r="V868" s="217" t="str">
        <f t="shared" si="1654"/>
        <v/>
      </c>
      <c r="W868" s="208"/>
      <c r="X868" s="217" t="str">
        <f t="shared" si="1655"/>
        <v/>
      </c>
      <c r="Y868" s="208"/>
      <c r="Z868" s="217" t="str">
        <f t="shared" si="1656"/>
        <v/>
      </c>
      <c r="AA868" s="208"/>
      <c r="AB868" s="217" t="str">
        <f t="shared" si="1657"/>
        <v/>
      </c>
      <c r="AC868" s="208"/>
      <c r="AD868" s="217" t="str">
        <f t="shared" si="1658"/>
        <v/>
      </c>
      <c r="AE868" s="208"/>
      <c r="AF868" s="217" t="str">
        <f t="shared" si="1659"/>
        <v/>
      </c>
      <c r="AG868" s="208"/>
      <c r="AH868" s="217" t="str">
        <f t="shared" si="1660"/>
        <v/>
      </c>
      <c r="AI868" s="208"/>
      <c r="AJ868" s="217" t="str">
        <f t="shared" si="1661"/>
        <v/>
      </c>
      <c r="AK868" s="208"/>
      <c r="AL868" s="217" t="str">
        <f t="shared" si="1662"/>
        <v/>
      </c>
      <c r="AM868" s="208"/>
      <c r="AN868" s="217" t="str">
        <f t="shared" si="1663"/>
        <v/>
      </c>
      <c r="AO868" s="208"/>
      <c r="AP868" s="217" t="str">
        <f t="shared" si="1664"/>
        <v/>
      </c>
      <c r="AQ868" s="229"/>
      <c r="AR868" s="227">
        <f t="shared" si="1665"/>
        <v>0</v>
      </c>
      <c r="AS868" s="228"/>
      <c r="AT868" s="229"/>
      <c r="AU868" s="227">
        <f t="shared" si="1666"/>
        <v>0</v>
      </c>
      <c r="AV868" s="228"/>
      <c r="AW868" s="229"/>
      <c r="AX868" s="227">
        <f t="shared" si="1667"/>
        <v>0</v>
      </c>
      <c r="AY868" s="228"/>
      <c r="AZ868" s="229"/>
      <c r="BA868" s="227">
        <f t="shared" si="1668"/>
        <v>0</v>
      </c>
      <c r="BB868" s="228"/>
      <c r="BC868" s="229"/>
      <c r="BD868" s="227">
        <f t="shared" si="1669"/>
        <v>0</v>
      </c>
      <c r="BE868" s="228"/>
      <c r="BF868" s="229"/>
      <c r="BG868" s="227">
        <f t="shared" si="1670"/>
        <v>0</v>
      </c>
      <c r="BH868" s="228"/>
      <c r="BI868" s="229"/>
      <c r="BJ868" s="227">
        <f t="shared" si="1671"/>
        <v>0</v>
      </c>
      <c r="BK868" s="228"/>
      <c r="BL868" s="229"/>
      <c r="BM868" s="227">
        <f t="shared" si="1672"/>
        <v>0</v>
      </c>
      <c r="BN868" s="228"/>
      <c r="BO868" s="229"/>
      <c r="BP868" s="227">
        <f t="shared" si="1673"/>
        <v>0</v>
      </c>
      <c r="BQ868" s="228"/>
      <c r="BR868" s="249"/>
      <c r="BS868" s="218" t="s">
        <v>43</v>
      </c>
    </row>
    <row r="869" spans="1:71" x14ac:dyDescent="0.3">
      <c r="A869" s="615"/>
      <c r="B869" s="618"/>
      <c r="C869" s="650"/>
      <c r="D869" s="624"/>
      <c r="E869" s="627"/>
      <c r="F869" s="242" t="s">
        <v>56</v>
      </c>
      <c r="G869" s="208"/>
      <c r="H869" s="217" t="str">
        <f t="shared" si="1647"/>
        <v/>
      </c>
      <c r="I869" s="208"/>
      <c r="J869" s="217" t="str">
        <f t="shared" si="1648"/>
        <v/>
      </c>
      <c r="K869" s="208"/>
      <c r="L869" s="217" t="str">
        <f t="shared" si="1649"/>
        <v/>
      </c>
      <c r="M869" s="208"/>
      <c r="N869" s="217" t="str">
        <f t="shared" si="1650"/>
        <v/>
      </c>
      <c r="O869" s="208"/>
      <c r="P869" s="217" t="str">
        <f t="shared" si="1651"/>
        <v/>
      </c>
      <c r="Q869" s="208"/>
      <c r="R869" s="217" t="str">
        <f t="shared" si="1652"/>
        <v/>
      </c>
      <c r="S869" s="208"/>
      <c r="T869" s="217" t="str">
        <f t="shared" si="1653"/>
        <v/>
      </c>
      <c r="U869" s="208"/>
      <c r="V869" s="217" t="str">
        <f t="shared" si="1654"/>
        <v/>
      </c>
      <c r="W869" s="208"/>
      <c r="X869" s="217" t="str">
        <f t="shared" si="1655"/>
        <v/>
      </c>
      <c r="Y869" s="208"/>
      <c r="Z869" s="217" t="str">
        <f t="shared" si="1656"/>
        <v/>
      </c>
      <c r="AA869" s="208"/>
      <c r="AB869" s="217" t="str">
        <f t="shared" si="1657"/>
        <v/>
      </c>
      <c r="AC869" s="208"/>
      <c r="AD869" s="217" t="str">
        <f t="shared" si="1658"/>
        <v/>
      </c>
      <c r="AE869" s="208"/>
      <c r="AF869" s="217" t="str">
        <f t="shared" si="1659"/>
        <v/>
      </c>
      <c r="AG869" s="208"/>
      <c r="AH869" s="217" t="str">
        <f t="shared" si="1660"/>
        <v/>
      </c>
      <c r="AI869" s="208"/>
      <c r="AJ869" s="217" t="str">
        <f t="shared" si="1661"/>
        <v/>
      </c>
      <c r="AK869" s="208"/>
      <c r="AL869" s="217" t="str">
        <f t="shared" si="1662"/>
        <v/>
      </c>
      <c r="AM869" s="208"/>
      <c r="AN869" s="217" t="str">
        <f t="shared" si="1663"/>
        <v/>
      </c>
      <c r="AO869" s="208"/>
      <c r="AP869" s="217" t="str">
        <f t="shared" si="1664"/>
        <v/>
      </c>
      <c r="AQ869" s="229"/>
      <c r="AR869" s="227">
        <f t="shared" si="1665"/>
        <v>0</v>
      </c>
      <c r="AS869" s="228"/>
      <c r="AT869" s="229"/>
      <c r="AU869" s="227">
        <f t="shared" si="1666"/>
        <v>0</v>
      </c>
      <c r="AV869" s="228"/>
      <c r="AW869" s="229"/>
      <c r="AX869" s="227">
        <f t="shared" si="1667"/>
        <v>0</v>
      </c>
      <c r="AY869" s="228"/>
      <c r="AZ869" s="229"/>
      <c r="BA869" s="227">
        <f t="shared" si="1668"/>
        <v>0</v>
      </c>
      <c r="BB869" s="228"/>
      <c r="BC869" s="229"/>
      <c r="BD869" s="227">
        <f t="shared" si="1669"/>
        <v>0</v>
      </c>
      <c r="BE869" s="228"/>
      <c r="BF869" s="229"/>
      <c r="BG869" s="227">
        <f t="shared" si="1670"/>
        <v>0</v>
      </c>
      <c r="BH869" s="228"/>
      <c r="BI869" s="229"/>
      <c r="BJ869" s="227">
        <f t="shared" si="1671"/>
        <v>0</v>
      </c>
      <c r="BK869" s="228"/>
      <c r="BL869" s="229"/>
      <c r="BM869" s="227">
        <f t="shared" si="1672"/>
        <v>0</v>
      </c>
      <c r="BN869" s="228"/>
      <c r="BO869" s="229"/>
      <c r="BP869" s="227">
        <f t="shared" si="1673"/>
        <v>0</v>
      </c>
      <c r="BQ869" s="228"/>
      <c r="BR869" s="249"/>
      <c r="BS869" s="629">
        <f>SUM(AR865:AR876,AU865:AU876,AX865:AX876,BA865:BA876,BD865:BD876)</f>
        <v>529008</v>
      </c>
    </row>
    <row r="870" spans="1:71" x14ac:dyDescent="0.3">
      <c r="A870" s="615"/>
      <c r="B870" s="618"/>
      <c r="C870" s="650"/>
      <c r="D870" s="624"/>
      <c r="E870" s="627"/>
      <c r="F870" s="242" t="s">
        <v>57</v>
      </c>
      <c r="G870" s="208"/>
      <c r="H870" s="214" t="str">
        <f t="shared" si="1647"/>
        <v/>
      </c>
      <c r="I870" s="208"/>
      <c r="J870" s="214" t="str">
        <f t="shared" si="1648"/>
        <v/>
      </c>
      <c r="K870" s="208"/>
      <c r="L870" s="214" t="str">
        <f t="shared" si="1649"/>
        <v/>
      </c>
      <c r="M870" s="208"/>
      <c r="N870" s="214" t="str">
        <f t="shared" si="1650"/>
        <v/>
      </c>
      <c r="O870" s="208"/>
      <c r="P870" s="214" t="str">
        <f t="shared" si="1651"/>
        <v/>
      </c>
      <c r="Q870" s="208"/>
      <c r="R870" s="214" t="str">
        <f t="shared" si="1652"/>
        <v/>
      </c>
      <c r="S870" s="208"/>
      <c r="T870" s="214" t="str">
        <f t="shared" si="1653"/>
        <v/>
      </c>
      <c r="U870" s="208"/>
      <c r="V870" s="214" t="str">
        <f t="shared" si="1654"/>
        <v/>
      </c>
      <c r="W870" s="208"/>
      <c r="X870" s="214" t="str">
        <f t="shared" si="1655"/>
        <v/>
      </c>
      <c r="Y870" s="208"/>
      <c r="Z870" s="214" t="str">
        <f t="shared" si="1656"/>
        <v/>
      </c>
      <c r="AA870" s="208"/>
      <c r="AB870" s="214" t="str">
        <f t="shared" si="1657"/>
        <v/>
      </c>
      <c r="AC870" s="208"/>
      <c r="AD870" s="214" t="str">
        <f t="shared" si="1658"/>
        <v/>
      </c>
      <c r="AE870" s="208"/>
      <c r="AF870" s="214" t="str">
        <f t="shared" si="1659"/>
        <v/>
      </c>
      <c r="AG870" s="208"/>
      <c r="AH870" s="214" t="str">
        <f t="shared" si="1660"/>
        <v/>
      </c>
      <c r="AI870" s="208"/>
      <c r="AJ870" s="214" t="str">
        <f t="shared" si="1661"/>
        <v/>
      </c>
      <c r="AK870" s="208"/>
      <c r="AL870" s="214" t="str">
        <f t="shared" si="1662"/>
        <v/>
      </c>
      <c r="AM870" s="208"/>
      <c r="AN870" s="214" t="str">
        <f t="shared" si="1663"/>
        <v/>
      </c>
      <c r="AO870" s="208"/>
      <c r="AP870" s="214" t="str">
        <f t="shared" si="1664"/>
        <v/>
      </c>
      <c r="AQ870" s="229"/>
      <c r="AR870" s="227">
        <f t="shared" si="1665"/>
        <v>0</v>
      </c>
      <c r="AS870" s="228"/>
      <c r="AT870" s="229"/>
      <c r="AU870" s="227">
        <f t="shared" si="1666"/>
        <v>0</v>
      </c>
      <c r="AV870" s="228"/>
      <c r="AW870" s="229"/>
      <c r="AX870" s="227">
        <f t="shared" si="1667"/>
        <v>0</v>
      </c>
      <c r="AY870" s="228"/>
      <c r="AZ870" s="229">
        <v>529008</v>
      </c>
      <c r="BA870" s="227">
        <f t="shared" si="1668"/>
        <v>529008</v>
      </c>
      <c r="BB870" s="228"/>
      <c r="BC870" s="229"/>
      <c r="BD870" s="227">
        <f t="shared" si="1669"/>
        <v>0</v>
      </c>
      <c r="BE870" s="228"/>
      <c r="BF870" s="229"/>
      <c r="BG870" s="227">
        <f t="shared" si="1670"/>
        <v>0</v>
      </c>
      <c r="BH870" s="228"/>
      <c r="BI870" s="229"/>
      <c r="BJ870" s="227">
        <f t="shared" si="1671"/>
        <v>0</v>
      </c>
      <c r="BK870" s="228"/>
      <c r="BL870" s="229"/>
      <c r="BM870" s="227">
        <f t="shared" si="1672"/>
        <v>0</v>
      </c>
      <c r="BN870" s="228"/>
      <c r="BO870" s="229"/>
      <c r="BP870" s="227">
        <f t="shared" si="1673"/>
        <v>0</v>
      </c>
      <c r="BQ870" s="228"/>
      <c r="BR870" s="249"/>
      <c r="BS870" s="630"/>
    </row>
    <row r="871" spans="1:71" x14ac:dyDescent="0.3">
      <c r="A871" s="615"/>
      <c r="B871" s="618"/>
      <c r="C871" s="650"/>
      <c r="D871" s="624"/>
      <c r="E871" s="627"/>
      <c r="F871" s="242" t="s">
        <v>58</v>
      </c>
      <c r="G871" s="208"/>
      <c r="H871" s="214" t="str">
        <f t="shared" si="1647"/>
        <v/>
      </c>
      <c r="I871" s="208"/>
      <c r="J871" s="214" t="str">
        <f t="shared" si="1648"/>
        <v/>
      </c>
      <c r="K871" s="208"/>
      <c r="L871" s="214" t="str">
        <f t="shared" si="1649"/>
        <v/>
      </c>
      <c r="M871" s="208"/>
      <c r="N871" s="214" t="str">
        <f t="shared" si="1650"/>
        <v/>
      </c>
      <c r="O871" s="208"/>
      <c r="P871" s="214" t="str">
        <f t="shared" si="1651"/>
        <v/>
      </c>
      <c r="Q871" s="208"/>
      <c r="R871" s="214" t="str">
        <f t="shared" si="1652"/>
        <v/>
      </c>
      <c r="S871" s="208"/>
      <c r="T871" s="214" t="str">
        <f t="shared" si="1653"/>
        <v/>
      </c>
      <c r="U871" s="208"/>
      <c r="V871" s="214" t="str">
        <f t="shared" si="1654"/>
        <v/>
      </c>
      <c r="W871" s="208"/>
      <c r="X871" s="214" t="str">
        <f t="shared" si="1655"/>
        <v/>
      </c>
      <c r="Y871" s="208"/>
      <c r="Z871" s="214" t="str">
        <f t="shared" si="1656"/>
        <v/>
      </c>
      <c r="AA871" s="208"/>
      <c r="AB871" s="214" t="str">
        <f t="shared" si="1657"/>
        <v/>
      </c>
      <c r="AC871" s="208"/>
      <c r="AD871" s="214" t="str">
        <f t="shared" si="1658"/>
        <v/>
      </c>
      <c r="AE871" s="208"/>
      <c r="AF871" s="214" t="str">
        <f t="shared" si="1659"/>
        <v/>
      </c>
      <c r="AG871" s="208"/>
      <c r="AH871" s="214" t="str">
        <f t="shared" si="1660"/>
        <v/>
      </c>
      <c r="AI871" s="208"/>
      <c r="AJ871" s="214" t="str">
        <f t="shared" si="1661"/>
        <v/>
      </c>
      <c r="AK871" s="208"/>
      <c r="AL871" s="214" t="str">
        <f t="shared" si="1662"/>
        <v/>
      </c>
      <c r="AM871" s="208"/>
      <c r="AN871" s="214" t="str">
        <f t="shared" si="1663"/>
        <v/>
      </c>
      <c r="AO871" s="208"/>
      <c r="AP871" s="214" t="str">
        <f t="shared" si="1664"/>
        <v/>
      </c>
      <c r="AQ871" s="229"/>
      <c r="AR871" s="227">
        <f t="shared" si="1665"/>
        <v>0</v>
      </c>
      <c r="AS871" s="228"/>
      <c r="AT871" s="229"/>
      <c r="AU871" s="227">
        <f t="shared" si="1666"/>
        <v>0</v>
      </c>
      <c r="AV871" s="228"/>
      <c r="AW871" s="229"/>
      <c r="AX871" s="227">
        <f t="shared" si="1667"/>
        <v>0</v>
      </c>
      <c r="AY871" s="228"/>
      <c r="AZ871" s="229"/>
      <c r="BA871" s="227">
        <f t="shared" si="1668"/>
        <v>0</v>
      </c>
      <c r="BB871" s="228"/>
      <c r="BC871" s="229"/>
      <c r="BD871" s="227">
        <f t="shared" si="1669"/>
        <v>0</v>
      </c>
      <c r="BE871" s="228"/>
      <c r="BF871" s="229"/>
      <c r="BG871" s="227">
        <f t="shared" si="1670"/>
        <v>0</v>
      </c>
      <c r="BH871" s="228"/>
      <c r="BI871" s="229"/>
      <c r="BJ871" s="227">
        <f t="shared" si="1671"/>
        <v>0</v>
      </c>
      <c r="BK871" s="228"/>
      <c r="BL871" s="229"/>
      <c r="BM871" s="227">
        <f t="shared" si="1672"/>
        <v>0</v>
      </c>
      <c r="BN871" s="228"/>
      <c r="BO871" s="229"/>
      <c r="BP871" s="227">
        <f t="shared" si="1673"/>
        <v>0</v>
      </c>
      <c r="BQ871" s="228"/>
      <c r="BR871" s="249"/>
      <c r="BS871" s="218" t="s">
        <v>44</v>
      </c>
    </row>
    <row r="872" spans="1:71" x14ac:dyDescent="0.3">
      <c r="A872" s="615"/>
      <c r="B872" s="618"/>
      <c r="C872" s="650"/>
      <c r="D872" s="624"/>
      <c r="E872" s="627"/>
      <c r="F872" s="242" t="s">
        <v>59</v>
      </c>
      <c r="G872" s="208"/>
      <c r="H872" s="214" t="str">
        <f t="shared" si="1647"/>
        <v/>
      </c>
      <c r="I872" s="208"/>
      <c r="J872" s="214" t="str">
        <f t="shared" si="1648"/>
        <v/>
      </c>
      <c r="K872" s="208"/>
      <c r="L872" s="214" t="str">
        <f t="shared" si="1649"/>
        <v/>
      </c>
      <c r="M872" s="208"/>
      <c r="N872" s="214" t="str">
        <f t="shared" si="1650"/>
        <v/>
      </c>
      <c r="O872" s="208"/>
      <c r="P872" s="214" t="str">
        <f t="shared" si="1651"/>
        <v/>
      </c>
      <c r="Q872" s="208"/>
      <c r="R872" s="214" t="str">
        <f t="shared" si="1652"/>
        <v/>
      </c>
      <c r="S872" s="208"/>
      <c r="T872" s="214" t="str">
        <f t="shared" si="1653"/>
        <v/>
      </c>
      <c r="U872" s="208"/>
      <c r="V872" s="214" t="str">
        <f t="shared" si="1654"/>
        <v/>
      </c>
      <c r="W872" s="208"/>
      <c r="X872" s="214" t="str">
        <f t="shared" si="1655"/>
        <v/>
      </c>
      <c r="Y872" s="208"/>
      <c r="Z872" s="214" t="str">
        <f t="shared" si="1656"/>
        <v/>
      </c>
      <c r="AA872" s="208"/>
      <c r="AB872" s="214" t="str">
        <f t="shared" si="1657"/>
        <v/>
      </c>
      <c r="AC872" s="208"/>
      <c r="AD872" s="214" t="str">
        <f t="shared" si="1658"/>
        <v/>
      </c>
      <c r="AE872" s="208"/>
      <c r="AF872" s="214" t="str">
        <f t="shared" si="1659"/>
        <v/>
      </c>
      <c r="AG872" s="208"/>
      <c r="AH872" s="214" t="str">
        <f t="shared" si="1660"/>
        <v/>
      </c>
      <c r="AI872" s="208"/>
      <c r="AJ872" s="214" t="str">
        <f t="shared" si="1661"/>
        <v/>
      </c>
      <c r="AK872" s="208"/>
      <c r="AL872" s="214" t="str">
        <f t="shared" si="1662"/>
        <v/>
      </c>
      <c r="AM872" s="208"/>
      <c r="AN872" s="214" t="str">
        <f t="shared" si="1663"/>
        <v/>
      </c>
      <c r="AO872" s="208"/>
      <c r="AP872" s="214" t="str">
        <f t="shared" si="1664"/>
        <v/>
      </c>
      <c r="AQ872" s="229"/>
      <c r="AR872" s="227">
        <f t="shared" si="1665"/>
        <v>0</v>
      </c>
      <c r="AS872" s="228"/>
      <c r="AT872" s="229"/>
      <c r="AU872" s="227">
        <f t="shared" si="1666"/>
        <v>0</v>
      </c>
      <c r="AV872" s="228"/>
      <c r="AW872" s="229"/>
      <c r="AX872" s="227">
        <f t="shared" si="1667"/>
        <v>0</v>
      </c>
      <c r="AY872" s="228"/>
      <c r="AZ872" s="229"/>
      <c r="BA872" s="227">
        <f t="shared" si="1668"/>
        <v>0</v>
      </c>
      <c r="BB872" s="228"/>
      <c r="BC872" s="229"/>
      <c r="BD872" s="227">
        <f t="shared" si="1669"/>
        <v>0</v>
      </c>
      <c r="BE872" s="228"/>
      <c r="BF872" s="229"/>
      <c r="BG872" s="227">
        <f t="shared" si="1670"/>
        <v>0</v>
      </c>
      <c r="BH872" s="228"/>
      <c r="BI872" s="229"/>
      <c r="BJ872" s="227">
        <f t="shared" si="1671"/>
        <v>0</v>
      </c>
      <c r="BK872" s="228"/>
      <c r="BL872" s="229"/>
      <c r="BM872" s="227">
        <f t="shared" si="1672"/>
        <v>0</v>
      </c>
      <c r="BN872" s="228"/>
      <c r="BO872" s="229"/>
      <c r="BP872" s="227">
        <f t="shared" si="1673"/>
        <v>0</v>
      </c>
      <c r="BQ872" s="228"/>
      <c r="BR872" s="249"/>
      <c r="BS872" s="629">
        <f>SUM(AS865:AS876,AV865:AV876,AY865:AY876,BB865:BB876,BE865:BE876)+SUM(AP865:AP876,AN865:AN876,AL865:AL876,AJ865:AJ876,AH865:AH876,AF865:AF876,AD865:AD876,AB865:AB876,Z865:Z876,X865:X876,V865:V876,T865:T876,R865:R876,P865:P876,N865:N876,L865:L876,J865:J876,H865:H876)</f>
        <v>213000</v>
      </c>
    </row>
    <row r="873" spans="1:71" x14ac:dyDescent="0.3">
      <c r="A873" s="615"/>
      <c r="B873" s="618"/>
      <c r="C873" s="650"/>
      <c r="D873" s="624"/>
      <c r="E873" s="627"/>
      <c r="F873" s="242" t="s">
        <v>60</v>
      </c>
      <c r="G873" s="208"/>
      <c r="H873" s="214" t="str">
        <f t="shared" si="1647"/>
        <v/>
      </c>
      <c r="I873" s="208"/>
      <c r="J873" s="214" t="str">
        <f t="shared" si="1648"/>
        <v/>
      </c>
      <c r="K873" s="208"/>
      <c r="L873" s="214" t="str">
        <f t="shared" si="1649"/>
        <v/>
      </c>
      <c r="M873" s="208"/>
      <c r="N873" s="214" t="str">
        <f t="shared" si="1650"/>
        <v/>
      </c>
      <c r="O873" s="208"/>
      <c r="P873" s="214" t="str">
        <f t="shared" si="1651"/>
        <v/>
      </c>
      <c r="Q873" s="208"/>
      <c r="R873" s="214" t="str">
        <f t="shared" si="1652"/>
        <v/>
      </c>
      <c r="S873" s="208"/>
      <c r="T873" s="214" t="str">
        <f t="shared" si="1653"/>
        <v/>
      </c>
      <c r="U873" s="208"/>
      <c r="V873" s="214" t="str">
        <f t="shared" si="1654"/>
        <v/>
      </c>
      <c r="W873" s="208"/>
      <c r="X873" s="214" t="str">
        <f t="shared" si="1655"/>
        <v/>
      </c>
      <c r="Y873" s="208"/>
      <c r="Z873" s="214" t="str">
        <f t="shared" si="1656"/>
        <v/>
      </c>
      <c r="AA873" s="208"/>
      <c r="AB873" s="214" t="str">
        <f t="shared" si="1657"/>
        <v/>
      </c>
      <c r="AC873" s="208"/>
      <c r="AD873" s="214" t="str">
        <f t="shared" si="1658"/>
        <v/>
      </c>
      <c r="AE873" s="208"/>
      <c r="AF873" s="214" t="str">
        <f t="shared" si="1659"/>
        <v/>
      </c>
      <c r="AG873" s="208"/>
      <c r="AH873" s="214" t="str">
        <f t="shared" si="1660"/>
        <v/>
      </c>
      <c r="AI873" s="208"/>
      <c r="AJ873" s="214" t="str">
        <f t="shared" si="1661"/>
        <v/>
      </c>
      <c r="AK873" s="208"/>
      <c r="AL873" s="214" t="str">
        <f t="shared" si="1662"/>
        <v/>
      </c>
      <c r="AM873" s="208"/>
      <c r="AN873" s="214" t="str">
        <f t="shared" si="1663"/>
        <v/>
      </c>
      <c r="AO873" s="208"/>
      <c r="AP873" s="214" t="str">
        <f t="shared" si="1664"/>
        <v/>
      </c>
      <c r="AQ873" s="229"/>
      <c r="AR873" s="227">
        <f t="shared" si="1665"/>
        <v>0</v>
      </c>
      <c r="AS873" s="228"/>
      <c r="AT873" s="229"/>
      <c r="AU873" s="227">
        <f t="shared" si="1666"/>
        <v>0</v>
      </c>
      <c r="AV873" s="228"/>
      <c r="AW873" s="229"/>
      <c r="AX873" s="227">
        <f t="shared" si="1667"/>
        <v>0</v>
      </c>
      <c r="AY873" s="228"/>
      <c r="AZ873" s="229"/>
      <c r="BA873" s="227">
        <f t="shared" si="1668"/>
        <v>0</v>
      </c>
      <c r="BB873" s="228"/>
      <c r="BC873" s="229"/>
      <c r="BD873" s="227">
        <f t="shared" si="1669"/>
        <v>0</v>
      </c>
      <c r="BE873" s="228"/>
      <c r="BF873" s="229"/>
      <c r="BG873" s="227">
        <f t="shared" si="1670"/>
        <v>0</v>
      </c>
      <c r="BH873" s="228"/>
      <c r="BI873" s="229"/>
      <c r="BJ873" s="227">
        <f t="shared" si="1671"/>
        <v>0</v>
      </c>
      <c r="BK873" s="228"/>
      <c r="BL873" s="229"/>
      <c r="BM873" s="227">
        <f t="shared" si="1672"/>
        <v>0</v>
      </c>
      <c r="BN873" s="228"/>
      <c r="BO873" s="229"/>
      <c r="BP873" s="227">
        <f t="shared" si="1673"/>
        <v>0</v>
      </c>
      <c r="BQ873" s="228"/>
      <c r="BR873" s="249"/>
      <c r="BS873" s="629"/>
    </row>
    <row r="874" spans="1:71" x14ac:dyDescent="0.3">
      <c r="A874" s="615"/>
      <c r="B874" s="618"/>
      <c r="C874" s="650"/>
      <c r="D874" s="624"/>
      <c r="E874" s="627"/>
      <c r="F874" s="242" t="s">
        <v>61</v>
      </c>
      <c r="G874" s="208"/>
      <c r="H874" s="217" t="str">
        <f t="shared" si="1647"/>
        <v/>
      </c>
      <c r="I874" s="208"/>
      <c r="J874" s="217" t="str">
        <f t="shared" si="1648"/>
        <v/>
      </c>
      <c r="K874" s="208"/>
      <c r="L874" s="217" t="str">
        <f t="shared" si="1649"/>
        <v/>
      </c>
      <c r="M874" s="208"/>
      <c r="N874" s="217" t="str">
        <f t="shared" si="1650"/>
        <v/>
      </c>
      <c r="O874" s="208"/>
      <c r="P874" s="217" t="str">
        <f t="shared" si="1651"/>
        <v/>
      </c>
      <c r="Q874" s="208"/>
      <c r="R874" s="217" t="str">
        <f t="shared" si="1652"/>
        <v/>
      </c>
      <c r="S874" s="208"/>
      <c r="T874" s="217" t="str">
        <f t="shared" si="1653"/>
        <v/>
      </c>
      <c r="U874" s="208"/>
      <c r="V874" s="217" t="str">
        <f t="shared" si="1654"/>
        <v/>
      </c>
      <c r="W874" s="208"/>
      <c r="X874" s="217" t="str">
        <f t="shared" si="1655"/>
        <v/>
      </c>
      <c r="Y874" s="208"/>
      <c r="Z874" s="217" t="str">
        <f t="shared" si="1656"/>
        <v/>
      </c>
      <c r="AA874" s="208"/>
      <c r="AB874" s="217" t="str">
        <f t="shared" si="1657"/>
        <v/>
      </c>
      <c r="AC874" s="208"/>
      <c r="AD874" s="217" t="str">
        <f t="shared" si="1658"/>
        <v/>
      </c>
      <c r="AE874" s="208"/>
      <c r="AF874" s="217" t="str">
        <f t="shared" si="1659"/>
        <v/>
      </c>
      <c r="AG874" s="208"/>
      <c r="AH874" s="217" t="str">
        <f t="shared" si="1660"/>
        <v/>
      </c>
      <c r="AI874" s="208"/>
      <c r="AJ874" s="217" t="str">
        <f t="shared" si="1661"/>
        <v/>
      </c>
      <c r="AK874" s="208"/>
      <c r="AL874" s="217" t="str">
        <f t="shared" si="1662"/>
        <v/>
      </c>
      <c r="AM874" s="208"/>
      <c r="AN874" s="217" t="str">
        <f t="shared" si="1663"/>
        <v/>
      </c>
      <c r="AO874" s="208"/>
      <c r="AP874" s="217" t="str">
        <f t="shared" si="1664"/>
        <v/>
      </c>
      <c r="AQ874" s="229"/>
      <c r="AR874" s="227">
        <f t="shared" si="1665"/>
        <v>0</v>
      </c>
      <c r="AS874" s="228"/>
      <c r="AT874" s="229"/>
      <c r="AU874" s="227">
        <f t="shared" si="1666"/>
        <v>0</v>
      </c>
      <c r="AV874" s="228"/>
      <c r="AW874" s="229"/>
      <c r="AX874" s="227">
        <f t="shared" si="1667"/>
        <v>0</v>
      </c>
      <c r="AY874" s="228"/>
      <c r="AZ874" s="229"/>
      <c r="BA874" s="227">
        <f t="shared" si="1668"/>
        <v>0</v>
      </c>
      <c r="BB874" s="228"/>
      <c r="BC874" s="229"/>
      <c r="BD874" s="227">
        <f t="shared" si="1669"/>
        <v>0</v>
      </c>
      <c r="BE874" s="228"/>
      <c r="BF874" s="229"/>
      <c r="BG874" s="227">
        <f t="shared" si="1670"/>
        <v>0</v>
      </c>
      <c r="BH874" s="228"/>
      <c r="BI874" s="229"/>
      <c r="BJ874" s="227">
        <f t="shared" si="1671"/>
        <v>0</v>
      </c>
      <c r="BK874" s="228"/>
      <c r="BL874" s="229"/>
      <c r="BM874" s="227">
        <f t="shared" si="1672"/>
        <v>0</v>
      </c>
      <c r="BN874" s="228"/>
      <c r="BO874" s="229"/>
      <c r="BP874" s="227">
        <f t="shared" si="1673"/>
        <v>0</v>
      </c>
      <c r="BQ874" s="228"/>
      <c r="BR874" s="249"/>
      <c r="BS874" s="218" t="s">
        <v>62</v>
      </c>
    </row>
    <row r="875" spans="1:71" x14ac:dyDescent="0.3">
      <c r="A875" s="615"/>
      <c r="B875" s="618"/>
      <c r="C875" s="650"/>
      <c r="D875" s="624"/>
      <c r="E875" s="627"/>
      <c r="F875" s="242" t="s">
        <v>63</v>
      </c>
      <c r="G875" s="208"/>
      <c r="H875" s="214" t="str">
        <f t="shared" si="1647"/>
        <v/>
      </c>
      <c r="I875" s="208"/>
      <c r="J875" s="214" t="str">
        <f t="shared" si="1648"/>
        <v/>
      </c>
      <c r="K875" s="208"/>
      <c r="L875" s="214" t="str">
        <f t="shared" si="1649"/>
        <v/>
      </c>
      <c r="M875" s="208"/>
      <c r="N875" s="214" t="str">
        <f t="shared" si="1650"/>
        <v/>
      </c>
      <c r="O875" s="208"/>
      <c r="P875" s="214" t="str">
        <f t="shared" si="1651"/>
        <v/>
      </c>
      <c r="Q875" s="208"/>
      <c r="R875" s="214" t="str">
        <f t="shared" si="1652"/>
        <v/>
      </c>
      <c r="S875" s="208"/>
      <c r="T875" s="214" t="str">
        <f t="shared" si="1653"/>
        <v/>
      </c>
      <c r="U875" s="208"/>
      <c r="V875" s="214" t="str">
        <f t="shared" si="1654"/>
        <v/>
      </c>
      <c r="W875" s="208"/>
      <c r="X875" s="214" t="str">
        <f t="shared" si="1655"/>
        <v/>
      </c>
      <c r="Y875" s="208"/>
      <c r="Z875" s="214" t="str">
        <f t="shared" si="1656"/>
        <v/>
      </c>
      <c r="AA875" s="208"/>
      <c r="AB875" s="214" t="str">
        <f t="shared" si="1657"/>
        <v/>
      </c>
      <c r="AC875" s="208"/>
      <c r="AD875" s="214" t="str">
        <f t="shared" si="1658"/>
        <v/>
      </c>
      <c r="AE875" s="208"/>
      <c r="AF875" s="214" t="str">
        <f t="shared" si="1659"/>
        <v/>
      </c>
      <c r="AG875" s="208"/>
      <c r="AH875" s="214" t="str">
        <f t="shared" si="1660"/>
        <v/>
      </c>
      <c r="AI875" s="208"/>
      <c r="AJ875" s="214" t="str">
        <f t="shared" si="1661"/>
        <v/>
      </c>
      <c r="AK875" s="208"/>
      <c r="AL875" s="214" t="str">
        <f t="shared" si="1662"/>
        <v/>
      </c>
      <c r="AM875" s="208"/>
      <c r="AN875" s="214" t="str">
        <f t="shared" si="1663"/>
        <v/>
      </c>
      <c r="AO875" s="208"/>
      <c r="AP875" s="214" t="str">
        <f t="shared" si="1664"/>
        <v/>
      </c>
      <c r="AQ875" s="229"/>
      <c r="AR875" s="227">
        <f t="shared" si="1665"/>
        <v>0</v>
      </c>
      <c r="AS875" s="228"/>
      <c r="AT875" s="229"/>
      <c r="AU875" s="227">
        <f t="shared" si="1666"/>
        <v>0</v>
      </c>
      <c r="AV875" s="228"/>
      <c r="AW875" s="229"/>
      <c r="AX875" s="227">
        <f t="shared" si="1667"/>
        <v>0</v>
      </c>
      <c r="AY875" s="228"/>
      <c r="AZ875" s="229"/>
      <c r="BA875" s="227">
        <f t="shared" si="1668"/>
        <v>0</v>
      </c>
      <c r="BB875" s="228"/>
      <c r="BC875" s="229"/>
      <c r="BD875" s="227">
        <f t="shared" si="1669"/>
        <v>0</v>
      </c>
      <c r="BE875" s="228"/>
      <c r="BF875" s="229"/>
      <c r="BG875" s="227">
        <f t="shared" si="1670"/>
        <v>0</v>
      </c>
      <c r="BH875" s="228"/>
      <c r="BI875" s="229"/>
      <c r="BJ875" s="227">
        <f t="shared" si="1671"/>
        <v>0</v>
      </c>
      <c r="BK875" s="228"/>
      <c r="BL875" s="229"/>
      <c r="BM875" s="227">
        <f t="shared" si="1672"/>
        <v>0</v>
      </c>
      <c r="BN875" s="228"/>
      <c r="BO875" s="229"/>
      <c r="BP875" s="227">
        <f t="shared" si="1673"/>
        <v>0</v>
      </c>
      <c r="BQ875" s="228"/>
      <c r="BR875" s="249"/>
      <c r="BS875" s="631">
        <f>BS872/BS866</f>
        <v>0.28705889963450532</v>
      </c>
    </row>
    <row r="876" spans="1:71" ht="15" thickBot="1" x14ac:dyDescent="0.35">
      <c r="A876" s="616"/>
      <c r="B876" s="619"/>
      <c r="C876" s="651"/>
      <c r="D876" s="625"/>
      <c r="E876" s="628"/>
      <c r="F876" s="243" t="s">
        <v>64</v>
      </c>
      <c r="G876" s="220"/>
      <c r="H876" s="221" t="str">
        <f t="shared" si="1647"/>
        <v/>
      </c>
      <c r="I876" s="220"/>
      <c r="J876" s="221" t="str">
        <f t="shared" si="1648"/>
        <v/>
      </c>
      <c r="K876" s="220"/>
      <c r="L876" s="221" t="str">
        <f t="shared" si="1649"/>
        <v/>
      </c>
      <c r="M876" s="220"/>
      <c r="N876" s="221" t="str">
        <f t="shared" si="1650"/>
        <v/>
      </c>
      <c r="O876" s="220"/>
      <c r="P876" s="221" t="str">
        <f t="shared" si="1651"/>
        <v/>
      </c>
      <c r="Q876" s="220"/>
      <c r="R876" s="221" t="str">
        <f t="shared" si="1652"/>
        <v/>
      </c>
      <c r="S876" s="220"/>
      <c r="T876" s="221" t="str">
        <f t="shared" si="1653"/>
        <v/>
      </c>
      <c r="U876" s="220"/>
      <c r="V876" s="221" t="str">
        <f t="shared" si="1654"/>
        <v/>
      </c>
      <c r="W876" s="220"/>
      <c r="X876" s="221" t="str">
        <f t="shared" si="1655"/>
        <v/>
      </c>
      <c r="Y876" s="220"/>
      <c r="Z876" s="221" t="str">
        <f t="shared" si="1656"/>
        <v/>
      </c>
      <c r="AA876" s="220"/>
      <c r="AB876" s="221" t="str">
        <f t="shared" si="1657"/>
        <v/>
      </c>
      <c r="AC876" s="220"/>
      <c r="AD876" s="221" t="str">
        <f t="shared" si="1658"/>
        <v/>
      </c>
      <c r="AE876" s="220"/>
      <c r="AF876" s="221" t="str">
        <f t="shared" si="1659"/>
        <v/>
      </c>
      <c r="AG876" s="220"/>
      <c r="AH876" s="221" t="str">
        <f t="shared" si="1660"/>
        <v/>
      </c>
      <c r="AI876" s="220"/>
      <c r="AJ876" s="221" t="str">
        <f t="shared" si="1661"/>
        <v/>
      </c>
      <c r="AK876" s="220"/>
      <c r="AL876" s="221" t="str">
        <f t="shared" si="1662"/>
        <v/>
      </c>
      <c r="AM876" s="220"/>
      <c r="AN876" s="221" t="str">
        <f t="shared" si="1663"/>
        <v/>
      </c>
      <c r="AO876" s="220"/>
      <c r="AP876" s="221" t="str">
        <f t="shared" si="1664"/>
        <v/>
      </c>
      <c r="AQ876" s="231"/>
      <c r="AR876" s="232">
        <f t="shared" si="1665"/>
        <v>0</v>
      </c>
      <c r="AS876" s="233"/>
      <c r="AT876" s="231"/>
      <c r="AU876" s="232">
        <f t="shared" si="1666"/>
        <v>0</v>
      </c>
      <c r="AV876" s="233"/>
      <c r="AW876" s="231"/>
      <c r="AX876" s="232">
        <f t="shared" si="1667"/>
        <v>0</v>
      </c>
      <c r="AY876" s="233"/>
      <c r="AZ876" s="231"/>
      <c r="BA876" s="232">
        <f t="shared" si="1668"/>
        <v>0</v>
      </c>
      <c r="BB876" s="233"/>
      <c r="BC876" s="231"/>
      <c r="BD876" s="232">
        <f t="shared" si="1669"/>
        <v>0</v>
      </c>
      <c r="BE876" s="233"/>
      <c r="BF876" s="231"/>
      <c r="BG876" s="232">
        <f t="shared" si="1670"/>
        <v>0</v>
      </c>
      <c r="BH876" s="233"/>
      <c r="BI876" s="231"/>
      <c r="BJ876" s="232">
        <f t="shared" si="1671"/>
        <v>0</v>
      </c>
      <c r="BK876" s="233"/>
      <c r="BL876" s="231"/>
      <c r="BM876" s="232">
        <f t="shared" si="1672"/>
        <v>0</v>
      </c>
      <c r="BN876" s="233"/>
      <c r="BO876" s="231"/>
      <c r="BP876" s="232">
        <f t="shared" si="1673"/>
        <v>0</v>
      </c>
      <c r="BQ876" s="233"/>
      <c r="BR876" s="250"/>
      <c r="BS876" s="632"/>
    </row>
    <row r="877" spans="1:71" ht="15" hidden="1" customHeight="1" x14ac:dyDescent="0.25">
      <c r="A877" s="643" t="s">
        <v>27</v>
      </c>
      <c r="B877" s="645" t="s">
        <v>28</v>
      </c>
      <c r="C877" s="645" t="s">
        <v>154</v>
      </c>
      <c r="D877" s="645" t="s">
        <v>30</v>
      </c>
      <c r="E877" s="635" t="s">
        <v>31</v>
      </c>
      <c r="F877" s="652" t="s">
        <v>32</v>
      </c>
      <c r="G877" s="639" t="s">
        <v>33</v>
      </c>
      <c r="H877" s="641" t="s">
        <v>34</v>
      </c>
      <c r="I877" s="639" t="s">
        <v>33</v>
      </c>
      <c r="J877" s="641" t="s">
        <v>34</v>
      </c>
      <c r="K877" s="639" t="s">
        <v>33</v>
      </c>
      <c r="L877" s="641" t="s">
        <v>34</v>
      </c>
      <c r="M877" s="639" t="s">
        <v>33</v>
      </c>
      <c r="N877" s="641" t="s">
        <v>34</v>
      </c>
      <c r="O877" s="639" t="s">
        <v>33</v>
      </c>
      <c r="P877" s="641" t="s">
        <v>34</v>
      </c>
      <c r="Q877" s="639" t="s">
        <v>33</v>
      </c>
      <c r="R877" s="641" t="s">
        <v>34</v>
      </c>
      <c r="S877" s="639" t="s">
        <v>33</v>
      </c>
      <c r="T877" s="641" t="s">
        <v>34</v>
      </c>
      <c r="U877" s="639" t="s">
        <v>33</v>
      </c>
      <c r="V877" s="641" t="s">
        <v>34</v>
      </c>
      <c r="W877" s="639" t="s">
        <v>33</v>
      </c>
      <c r="X877" s="641" t="s">
        <v>34</v>
      </c>
      <c r="Y877" s="639" t="s">
        <v>33</v>
      </c>
      <c r="Z877" s="641" t="s">
        <v>34</v>
      </c>
      <c r="AA877" s="639" t="s">
        <v>33</v>
      </c>
      <c r="AB877" s="641" t="s">
        <v>34</v>
      </c>
      <c r="AC877" s="639" t="s">
        <v>33</v>
      </c>
      <c r="AD877" s="641" t="s">
        <v>34</v>
      </c>
      <c r="AE877" s="639" t="s">
        <v>33</v>
      </c>
      <c r="AF877" s="641" t="s">
        <v>34</v>
      </c>
      <c r="AG877" s="639" t="s">
        <v>33</v>
      </c>
      <c r="AH877" s="641" t="s">
        <v>34</v>
      </c>
      <c r="AI877" s="639" t="s">
        <v>33</v>
      </c>
      <c r="AJ877" s="641" t="s">
        <v>34</v>
      </c>
      <c r="AK877" s="639" t="s">
        <v>33</v>
      </c>
      <c r="AL877" s="641" t="s">
        <v>34</v>
      </c>
      <c r="AM877" s="639" t="s">
        <v>33</v>
      </c>
      <c r="AN877" s="641" t="s">
        <v>34</v>
      </c>
      <c r="AO877" s="639" t="s">
        <v>33</v>
      </c>
      <c r="AP877" s="641" t="s">
        <v>34</v>
      </c>
      <c r="AQ877" s="633" t="s">
        <v>33</v>
      </c>
      <c r="AR877" s="635" t="s">
        <v>35</v>
      </c>
      <c r="AS877" s="637" t="s">
        <v>34</v>
      </c>
      <c r="AT877" s="633" t="s">
        <v>33</v>
      </c>
      <c r="AU877" s="635" t="s">
        <v>35</v>
      </c>
      <c r="AV877" s="637" t="s">
        <v>34</v>
      </c>
      <c r="AW877" s="633" t="s">
        <v>33</v>
      </c>
      <c r="AX877" s="635" t="s">
        <v>35</v>
      </c>
      <c r="AY877" s="637" t="s">
        <v>34</v>
      </c>
      <c r="AZ877" s="633" t="s">
        <v>33</v>
      </c>
      <c r="BA877" s="635" t="s">
        <v>35</v>
      </c>
      <c r="BB877" s="637" t="s">
        <v>34</v>
      </c>
      <c r="BC877" s="633" t="s">
        <v>33</v>
      </c>
      <c r="BD877" s="635" t="s">
        <v>35</v>
      </c>
      <c r="BE877" s="637" t="s">
        <v>34</v>
      </c>
      <c r="BF877" s="633" t="s">
        <v>33</v>
      </c>
      <c r="BG877" s="635" t="s">
        <v>35</v>
      </c>
      <c r="BH877" s="637" t="s">
        <v>34</v>
      </c>
      <c r="BI877" s="633" t="s">
        <v>33</v>
      </c>
      <c r="BJ877" s="635" t="s">
        <v>35</v>
      </c>
      <c r="BK877" s="637" t="s">
        <v>34</v>
      </c>
      <c r="BL877" s="633" t="s">
        <v>33</v>
      </c>
      <c r="BM877" s="635" t="s">
        <v>35</v>
      </c>
      <c r="BN877" s="637" t="s">
        <v>34</v>
      </c>
      <c r="BO877" s="633" t="s">
        <v>33</v>
      </c>
      <c r="BP877" s="635" t="s">
        <v>35</v>
      </c>
      <c r="BQ877" s="637" t="s">
        <v>34</v>
      </c>
      <c r="BR877" s="610" t="s">
        <v>33</v>
      </c>
      <c r="BS877" s="612" t="s">
        <v>36</v>
      </c>
    </row>
    <row r="878" spans="1:71" ht="15" hidden="1" customHeight="1" x14ac:dyDescent="0.25">
      <c r="A878" s="644"/>
      <c r="B878" s="646"/>
      <c r="C878" s="646"/>
      <c r="D878" s="646"/>
      <c r="E878" s="636"/>
      <c r="F878" s="648"/>
      <c r="G878" s="640"/>
      <c r="H878" s="642"/>
      <c r="I878" s="640"/>
      <c r="J878" s="642"/>
      <c r="K878" s="640"/>
      <c r="L878" s="642"/>
      <c r="M878" s="640"/>
      <c r="N878" s="642"/>
      <c r="O878" s="640"/>
      <c r="P878" s="642"/>
      <c r="Q878" s="640"/>
      <c r="R878" s="642"/>
      <c r="S878" s="640"/>
      <c r="T878" s="642"/>
      <c r="U878" s="640"/>
      <c r="V878" s="642"/>
      <c r="W878" s="640"/>
      <c r="X878" s="642"/>
      <c r="Y878" s="640"/>
      <c r="Z878" s="642"/>
      <c r="AA878" s="640"/>
      <c r="AB878" s="642"/>
      <c r="AC878" s="640"/>
      <c r="AD878" s="642"/>
      <c r="AE878" s="640"/>
      <c r="AF878" s="642"/>
      <c r="AG878" s="640"/>
      <c r="AH878" s="642"/>
      <c r="AI878" s="640"/>
      <c r="AJ878" s="642"/>
      <c r="AK878" s="640"/>
      <c r="AL878" s="642"/>
      <c r="AM878" s="640"/>
      <c r="AN878" s="642"/>
      <c r="AO878" s="640"/>
      <c r="AP878" s="642"/>
      <c r="AQ878" s="634"/>
      <c r="AR878" s="636"/>
      <c r="AS878" s="638"/>
      <c r="AT878" s="634"/>
      <c r="AU878" s="636"/>
      <c r="AV878" s="638"/>
      <c r="AW878" s="634"/>
      <c r="AX878" s="636"/>
      <c r="AY878" s="638"/>
      <c r="AZ878" s="634"/>
      <c r="BA878" s="636"/>
      <c r="BB878" s="638"/>
      <c r="BC878" s="634"/>
      <c r="BD878" s="636"/>
      <c r="BE878" s="638"/>
      <c r="BF878" s="634"/>
      <c r="BG878" s="636"/>
      <c r="BH878" s="638"/>
      <c r="BI878" s="634"/>
      <c r="BJ878" s="636"/>
      <c r="BK878" s="638"/>
      <c r="BL878" s="634"/>
      <c r="BM878" s="636"/>
      <c r="BN878" s="638"/>
      <c r="BO878" s="634"/>
      <c r="BP878" s="636"/>
      <c r="BQ878" s="638"/>
      <c r="BR878" s="611"/>
      <c r="BS878" s="613"/>
    </row>
    <row r="879" spans="1:71" ht="15" hidden="1" customHeight="1" x14ac:dyDescent="0.25">
      <c r="A879" s="614" t="s">
        <v>257</v>
      </c>
      <c r="B879" s="617">
        <v>2216</v>
      </c>
      <c r="C879" s="649" t="s">
        <v>309</v>
      </c>
      <c r="D879" s="623" t="s">
        <v>258</v>
      </c>
      <c r="E879" s="626" t="s">
        <v>47</v>
      </c>
      <c r="F879" s="241" t="s">
        <v>41</v>
      </c>
      <c r="G879" s="208"/>
      <c r="H879" s="209" t="str">
        <f t="shared" ref="H879:H890" si="1674">IF(G879&gt;0,G879,"")</f>
        <v/>
      </c>
      <c r="I879" s="208"/>
      <c r="J879" s="209" t="str">
        <f t="shared" ref="J879:J890" si="1675">IF(I879&gt;0,I879,"")</f>
        <v/>
      </c>
      <c r="K879" s="208"/>
      <c r="L879" s="209" t="str">
        <f t="shared" ref="L879:L890" si="1676">IF(K879&gt;0,K879,"")</f>
        <v/>
      </c>
      <c r="M879" s="208"/>
      <c r="N879" s="209" t="str">
        <f t="shared" ref="N879:N890" si="1677">IF(M879&gt;0,M879,"")</f>
        <v/>
      </c>
      <c r="O879" s="208"/>
      <c r="P879" s="209" t="str">
        <f t="shared" ref="P879:P890" si="1678">IF(O879&gt;0,O879,"")</f>
        <v/>
      </c>
      <c r="Q879" s="208"/>
      <c r="R879" s="209" t="str">
        <f t="shared" ref="R879:R890" si="1679">IF(Q879&gt;0,Q879,"")</f>
        <v/>
      </c>
      <c r="S879" s="208"/>
      <c r="T879" s="209" t="str">
        <f t="shared" ref="T879:T890" si="1680">IF(S879&gt;0,S879,"")</f>
        <v/>
      </c>
      <c r="U879" s="208"/>
      <c r="V879" s="209" t="str">
        <f t="shared" ref="V879:V890" si="1681">IF(U879&gt;0,U879,"")</f>
        <v/>
      </c>
      <c r="W879" s="208"/>
      <c r="X879" s="209" t="str">
        <f t="shared" ref="X879:X890" si="1682">IF(W879&gt;0,W879,"")</f>
        <v/>
      </c>
      <c r="Y879" s="208"/>
      <c r="Z879" s="209" t="str">
        <f t="shared" ref="Z879:Z890" si="1683">IF(Y879&gt;0,Y879,"")</f>
        <v/>
      </c>
      <c r="AA879" s="208"/>
      <c r="AB879" s="209" t="str">
        <f t="shared" ref="AB879:AB890" si="1684">IF(AA879&gt;0,AA879,"")</f>
        <v/>
      </c>
      <c r="AC879" s="208"/>
      <c r="AD879" s="209" t="str">
        <f t="shared" ref="AD879:AD890" si="1685">IF(AC879&gt;0,AC879,"")</f>
        <v/>
      </c>
      <c r="AE879" s="208"/>
      <c r="AF879" s="209" t="str">
        <f t="shared" ref="AF879:AF890" si="1686">IF(AE879&gt;0,AE879,"")</f>
        <v/>
      </c>
      <c r="AG879" s="208"/>
      <c r="AH879" s="209" t="str">
        <f t="shared" ref="AH879:AH890" si="1687">IF(AG879&gt;0,AG879,"")</f>
        <v/>
      </c>
      <c r="AI879" s="208"/>
      <c r="AJ879" s="209" t="str">
        <f t="shared" ref="AJ879:AJ890" si="1688">IF(AI879&gt;0,AI879,"")</f>
        <v/>
      </c>
      <c r="AK879" s="208"/>
      <c r="AL879" s="209" t="str">
        <f t="shared" ref="AL879:AL890" si="1689">IF(AK879&gt;0,AK879,"")</f>
        <v/>
      </c>
      <c r="AM879" s="208"/>
      <c r="AN879" s="209" t="str">
        <f t="shared" ref="AN879:AN890" si="1690">IF(AM879&gt;0,AM879,"")</f>
        <v/>
      </c>
      <c r="AO879" s="208"/>
      <c r="AP879" s="209" t="str">
        <f t="shared" ref="AP879:AP890" si="1691">IF(AO879&gt;0,AO879,"")</f>
        <v/>
      </c>
      <c r="AQ879" s="229"/>
      <c r="AR879" s="225">
        <f t="shared" ref="AR879:AR890" si="1692">AQ879-AS879</f>
        <v>0</v>
      </c>
      <c r="AS879" s="226"/>
      <c r="AT879" s="229"/>
      <c r="AU879" s="225">
        <f>AT879-AV879</f>
        <v>0</v>
      </c>
      <c r="AV879" s="226"/>
      <c r="AW879" s="229"/>
      <c r="AX879" s="225">
        <f t="shared" ref="AX879:AX890" si="1693">AW879-AY879</f>
        <v>0</v>
      </c>
      <c r="AY879" s="226"/>
      <c r="AZ879" s="229"/>
      <c r="BA879" s="225">
        <f t="shared" ref="BA879:BA890" si="1694">AZ879-BB879</f>
        <v>0</v>
      </c>
      <c r="BB879" s="226"/>
      <c r="BC879" s="229"/>
      <c r="BD879" s="225">
        <f t="shared" ref="BD879:BD890" si="1695">BC879-BE879</f>
        <v>0</v>
      </c>
      <c r="BE879" s="226"/>
      <c r="BF879" s="229"/>
      <c r="BG879" s="225">
        <f t="shared" ref="BG879:BG890" si="1696">BF879-BH879</f>
        <v>0</v>
      </c>
      <c r="BH879" s="226"/>
      <c r="BI879" s="229"/>
      <c r="BJ879" s="225">
        <f t="shared" ref="BJ879:BJ890" si="1697">BI879-BK879</f>
        <v>0</v>
      </c>
      <c r="BK879" s="226"/>
      <c r="BL879" s="229"/>
      <c r="BM879" s="225">
        <f t="shared" ref="BM879:BM890" si="1698">BL879-BN879</f>
        <v>0</v>
      </c>
      <c r="BN879" s="226"/>
      <c r="BO879" s="229"/>
      <c r="BP879" s="225">
        <f t="shared" ref="BP879:BP890" si="1699">BO879-BQ879</f>
        <v>0</v>
      </c>
      <c r="BQ879" s="226"/>
      <c r="BR879" s="249"/>
      <c r="BS879" s="213" t="s">
        <v>42</v>
      </c>
    </row>
    <row r="880" spans="1:71" ht="15" hidden="1" x14ac:dyDescent="0.25">
      <c r="A880" s="615"/>
      <c r="B880" s="618"/>
      <c r="C880" s="650"/>
      <c r="D880" s="624"/>
      <c r="E880" s="627"/>
      <c r="F880" s="242" t="s">
        <v>53</v>
      </c>
      <c r="G880" s="208"/>
      <c r="H880" s="214" t="str">
        <f t="shared" si="1674"/>
        <v/>
      </c>
      <c r="I880" s="208"/>
      <c r="J880" s="214" t="str">
        <f t="shared" si="1675"/>
        <v/>
      </c>
      <c r="K880" s="208"/>
      <c r="L880" s="214" t="str">
        <f t="shared" si="1676"/>
        <v/>
      </c>
      <c r="M880" s="208"/>
      <c r="N880" s="214" t="str">
        <f t="shared" si="1677"/>
        <v/>
      </c>
      <c r="O880" s="208"/>
      <c r="P880" s="214" t="str">
        <f t="shared" si="1678"/>
        <v/>
      </c>
      <c r="Q880" s="208"/>
      <c r="R880" s="214" t="str">
        <f t="shared" si="1679"/>
        <v/>
      </c>
      <c r="S880" s="208"/>
      <c r="T880" s="214" t="str">
        <f t="shared" si="1680"/>
        <v/>
      </c>
      <c r="U880" s="208"/>
      <c r="V880" s="214" t="str">
        <f t="shared" si="1681"/>
        <v/>
      </c>
      <c r="W880" s="208"/>
      <c r="X880" s="214" t="str">
        <f t="shared" si="1682"/>
        <v/>
      </c>
      <c r="Y880" s="208"/>
      <c r="Z880" s="214" t="str">
        <f t="shared" si="1683"/>
        <v/>
      </c>
      <c r="AA880" s="208"/>
      <c r="AB880" s="214" t="str">
        <f t="shared" si="1684"/>
        <v/>
      </c>
      <c r="AC880" s="208"/>
      <c r="AD880" s="214" t="str">
        <f t="shared" si="1685"/>
        <v/>
      </c>
      <c r="AE880" s="208"/>
      <c r="AF880" s="214" t="str">
        <f t="shared" si="1686"/>
        <v/>
      </c>
      <c r="AG880" s="208"/>
      <c r="AH880" s="214" t="str">
        <f t="shared" si="1687"/>
        <v/>
      </c>
      <c r="AI880" s="208"/>
      <c r="AJ880" s="214" t="str">
        <f t="shared" si="1688"/>
        <v/>
      </c>
      <c r="AK880" s="208"/>
      <c r="AL880" s="214" t="str">
        <f t="shared" si="1689"/>
        <v/>
      </c>
      <c r="AM880" s="208"/>
      <c r="AN880" s="214" t="str">
        <f t="shared" si="1690"/>
        <v/>
      </c>
      <c r="AO880" s="208"/>
      <c r="AP880" s="214" t="str">
        <f t="shared" si="1691"/>
        <v/>
      </c>
      <c r="AQ880" s="229"/>
      <c r="AR880" s="227">
        <f t="shared" si="1692"/>
        <v>0</v>
      </c>
      <c r="AS880" s="228"/>
      <c r="AT880" s="229"/>
      <c r="AU880" s="227">
        <f>AT880-AV880</f>
        <v>0</v>
      </c>
      <c r="AV880" s="228"/>
      <c r="AW880" s="229"/>
      <c r="AX880" s="227">
        <f t="shared" si="1693"/>
        <v>0</v>
      </c>
      <c r="AY880" s="228"/>
      <c r="AZ880" s="229"/>
      <c r="BA880" s="227">
        <f t="shared" si="1694"/>
        <v>0</v>
      </c>
      <c r="BB880" s="228"/>
      <c r="BC880" s="229"/>
      <c r="BD880" s="227">
        <f t="shared" si="1695"/>
        <v>0</v>
      </c>
      <c r="BE880" s="228"/>
      <c r="BF880" s="229"/>
      <c r="BG880" s="227">
        <f t="shared" si="1696"/>
        <v>0</v>
      </c>
      <c r="BH880" s="228"/>
      <c r="BI880" s="229"/>
      <c r="BJ880" s="227">
        <f t="shared" si="1697"/>
        <v>0</v>
      </c>
      <c r="BK880" s="228"/>
      <c r="BL880" s="229"/>
      <c r="BM880" s="227">
        <f t="shared" si="1698"/>
        <v>0</v>
      </c>
      <c r="BN880" s="228"/>
      <c r="BO880" s="229"/>
      <c r="BP880" s="227">
        <f t="shared" si="1699"/>
        <v>0</v>
      </c>
      <c r="BQ880" s="228"/>
      <c r="BR880" s="249"/>
      <c r="BS880" s="629">
        <f>SUM(AQ879:AQ890,AT879:AT890,AW879:AW890,AZ879:AZ890,BC879:BC890,BR879:BR890)+SUM(AO879:AO890,AM879:AM890,AK879:AK890,AI879:AI890,AG879:AG890,AE879:AE890,AC879:AC890,AA879:AA890,Y879:Y890,W879:W890,U879:U890,S879:S890,Q877,Q879:Q890,O879:O890,M879:M890,K879:K890,I879:I890,G879:G890,Q877)</f>
        <v>526542</v>
      </c>
    </row>
    <row r="881" spans="1:71" ht="15" hidden="1" x14ac:dyDescent="0.25">
      <c r="A881" s="615"/>
      <c r="B881" s="618"/>
      <c r="C881" s="650"/>
      <c r="D881" s="624"/>
      <c r="E881" s="627"/>
      <c r="F881" s="242" t="s">
        <v>54</v>
      </c>
      <c r="G881" s="208"/>
      <c r="H881" s="214" t="str">
        <f t="shared" si="1674"/>
        <v/>
      </c>
      <c r="I881" s="208"/>
      <c r="J881" s="214" t="str">
        <f t="shared" si="1675"/>
        <v/>
      </c>
      <c r="K881" s="208"/>
      <c r="L881" s="214" t="str">
        <f t="shared" si="1676"/>
        <v/>
      </c>
      <c r="M881" s="208"/>
      <c r="N881" s="214" t="str">
        <f t="shared" si="1677"/>
        <v/>
      </c>
      <c r="O881" s="208"/>
      <c r="P881" s="214" t="str">
        <f t="shared" si="1678"/>
        <v/>
      </c>
      <c r="Q881" s="208"/>
      <c r="R881" s="214" t="str">
        <f t="shared" si="1679"/>
        <v/>
      </c>
      <c r="S881" s="208"/>
      <c r="T881" s="214" t="str">
        <f t="shared" si="1680"/>
        <v/>
      </c>
      <c r="U881" s="208"/>
      <c r="V881" s="214" t="str">
        <f t="shared" si="1681"/>
        <v/>
      </c>
      <c r="W881" s="208"/>
      <c r="X881" s="214" t="str">
        <f t="shared" si="1682"/>
        <v/>
      </c>
      <c r="Y881" s="208"/>
      <c r="Z881" s="214" t="str">
        <f t="shared" si="1683"/>
        <v/>
      </c>
      <c r="AA881" s="208"/>
      <c r="AB881" s="214" t="str">
        <f t="shared" si="1684"/>
        <v/>
      </c>
      <c r="AC881" s="208"/>
      <c r="AD881" s="214" t="str">
        <f t="shared" si="1685"/>
        <v/>
      </c>
      <c r="AE881" s="208"/>
      <c r="AF881" s="214" t="str">
        <f t="shared" si="1686"/>
        <v/>
      </c>
      <c r="AG881" s="208"/>
      <c r="AH881" s="214" t="str">
        <f t="shared" si="1687"/>
        <v/>
      </c>
      <c r="AI881" s="208"/>
      <c r="AJ881" s="214" t="str">
        <f t="shared" si="1688"/>
        <v/>
      </c>
      <c r="AK881" s="208"/>
      <c r="AL881" s="214" t="str">
        <f t="shared" si="1689"/>
        <v/>
      </c>
      <c r="AM881" s="208"/>
      <c r="AN881" s="214" t="str">
        <f t="shared" si="1690"/>
        <v/>
      </c>
      <c r="AO881" s="208">
        <v>40000</v>
      </c>
      <c r="AP881" s="214">
        <f t="shared" si="1691"/>
        <v>40000</v>
      </c>
      <c r="AQ881" s="229"/>
      <c r="AR881" s="227">
        <f t="shared" si="1692"/>
        <v>0</v>
      </c>
      <c r="AS881" s="228"/>
      <c r="AT881" s="229"/>
      <c r="AU881" s="227">
        <f>AT881-AV881</f>
        <v>0</v>
      </c>
      <c r="AV881" s="228"/>
      <c r="AW881" s="229"/>
      <c r="AX881" s="227">
        <f t="shared" si="1693"/>
        <v>0</v>
      </c>
      <c r="AY881" s="228"/>
      <c r="AZ881" s="229"/>
      <c r="BA881" s="227">
        <f t="shared" si="1694"/>
        <v>0</v>
      </c>
      <c r="BB881" s="228"/>
      <c r="BC881" s="229"/>
      <c r="BD881" s="227">
        <f t="shared" si="1695"/>
        <v>0</v>
      </c>
      <c r="BE881" s="228"/>
      <c r="BF881" s="229"/>
      <c r="BG881" s="227">
        <f t="shared" si="1696"/>
        <v>0</v>
      </c>
      <c r="BH881" s="228"/>
      <c r="BI881" s="229"/>
      <c r="BJ881" s="227">
        <f t="shared" si="1697"/>
        <v>0</v>
      </c>
      <c r="BK881" s="228"/>
      <c r="BL881" s="229"/>
      <c r="BM881" s="227">
        <f t="shared" si="1698"/>
        <v>0</v>
      </c>
      <c r="BN881" s="228"/>
      <c r="BO881" s="229"/>
      <c r="BP881" s="227">
        <f t="shared" si="1699"/>
        <v>0</v>
      </c>
      <c r="BQ881" s="228"/>
      <c r="BR881" s="249"/>
      <c r="BS881" s="629"/>
    </row>
    <row r="882" spans="1:71" ht="15" hidden="1" x14ac:dyDescent="0.25">
      <c r="A882" s="615"/>
      <c r="B882" s="618"/>
      <c r="C882" s="650"/>
      <c r="D882" s="624"/>
      <c r="E882" s="627"/>
      <c r="F882" s="242" t="s">
        <v>55</v>
      </c>
      <c r="G882" s="208"/>
      <c r="H882" s="217" t="str">
        <f t="shared" si="1674"/>
        <v/>
      </c>
      <c r="I882" s="208"/>
      <c r="J882" s="217" t="str">
        <f t="shared" si="1675"/>
        <v/>
      </c>
      <c r="K882" s="208"/>
      <c r="L882" s="217" t="str">
        <f t="shared" si="1676"/>
        <v/>
      </c>
      <c r="M882" s="208"/>
      <c r="N882" s="217" t="str">
        <f t="shared" si="1677"/>
        <v/>
      </c>
      <c r="O882" s="208"/>
      <c r="P882" s="217" t="str">
        <f t="shared" si="1678"/>
        <v/>
      </c>
      <c r="Q882" s="208"/>
      <c r="R882" s="217" t="str">
        <f t="shared" si="1679"/>
        <v/>
      </c>
      <c r="S882" s="208"/>
      <c r="T882" s="217" t="str">
        <f t="shared" si="1680"/>
        <v/>
      </c>
      <c r="U882" s="208"/>
      <c r="V882" s="217" t="str">
        <f t="shared" si="1681"/>
        <v/>
      </c>
      <c r="W882" s="208"/>
      <c r="X882" s="217" t="str">
        <f t="shared" si="1682"/>
        <v/>
      </c>
      <c r="Y882" s="208"/>
      <c r="Z882" s="217" t="str">
        <f t="shared" si="1683"/>
        <v/>
      </c>
      <c r="AA882" s="208"/>
      <c r="AB882" s="217" t="str">
        <f t="shared" si="1684"/>
        <v/>
      </c>
      <c r="AC882" s="208"/>
      <c r="AD882" s="217" t="str">
        <f t="shared" si="1685"/>
        <v/>
      </c>
      <c r="AE882" s="208"/>
      <c r="AF882" s="217" t="str">
        <f t="shared" si="1686"/>
        <v/>
      </c>
      <c r="AG882" s="208"/>
      <c r="AH882" s="217" t="str">
        <f t="shared" si="1687"/>
        <v/>
      </c>
      <c r="AI882" s="208"/>
      <c r="AJ882" s="217" t="str">
        <f t="shared" si="1688"/>
        <v/>
      </c>
      <c r="AK882" s="208"/>
      <c r="AL882" s="217" t="str">
        <f t="shared" si="1689"/>
        <v/>
      </c>
      <c r="AM882" s="208"/>
      <c r="AN882" s="217" t="str">
        <f t="shared" si="1690"/>
        <v/>
      </c>
      <c r="AO882" s="208"/>
      <c r="AP882" s="217" t="str">
        <f t="shared" si="1691"/>
        <v/>
      </c>
      <c r="AQ882" s="229">
        <v>100000</v>
      </c>
      <c r="AR882" s="227">
        <f t="shared" si="1692"/>
        <v>15000</v>
      </c>
      <c r="AS882" s="228">
        <v>85000</v>
      </c>
      <c r="AT882" s="229"/>
      <c r="AU882" s="227">
        <f>AT882-AV882</f>
        <v>0</v>
      </c>
      <c r="AV882" s="228"/>
      <c r="AW882" s="229"/>
      <c r="AX882" s="227">
        <f t="shared" si="1693"/>
        <v>0</v>
      </c>
      <c r="AY882" s="228"/>
      <c r="AZ882" s="229"/>
      <c r="BA882" s="227">
        <f t="shared" si="1694"/>
        <v>0</v>
      </c>
      <c r="BB882" s="228"/>
      <c r="BC882" s="229"/>
      <c r="BD882" s="227">
        <f t="shared" si="1695"/>
        <v>0</v>
      </c>
      <c r="BE882" s="228"/>
      <c r="BF882" s="229"/>
      <c r="BG882" s="227">
        <f t="shared" si="1696"/>
        <v>0</v>
      </c>
      <c r="BH882" s="228"/>
      <c r="BI882" s="229"/>
      <c r="BJ882" s="227">
        <f t="shared" si="1697"/>
        <v>0</v>
      </c>
      <c r="BK882" s="228"/>
      <c r="BL882" s="229"/>
      <c r="BM882" s="227">
        <f t="shared" si="1698"/>
        <v>0</v>
      </c>
      <c r="BN882" s="228"/>
      <c r="BO882" s="229"/>
      <c r="BP882" s="227">
        <f t="shared" si="1699"/>
        <v>0</v>
      </c>
      <c r="BQ882" s="228"/>
      <c r="BR882" s="249"/>
      <c r="BS882" s="218" t="s">
        <v>43</v>
      </c>
    </row>
    <row r="883" spans="1:71" ht="15" hidden="1" x14ac:dyDescent="0.25">
      <c r="A883" s="615"/>
      <c r="B883" s="618"/>
      <c r="C883" s="650"/>
      <c r="D883" s="624"/>
      <c r="E883" s="627"/>
      <c r="F883" s="242" t="s">
        <v>56</v>
      </c>
      <c r="G883" s="208"/>
      <c r="H883" s="217" t="str">
        <f t="shared" si="1674"/>
        <v/>
      </c>
      <c r="I883" s="208"/>
      <c r="J883" s="217" t="str">
        <f t="shared" si="1675"/>
        <v/>
      </c>
      <c r="K883" s="208"/>
      <c r="L883" s="217" t="str">
        <f t="shared" si="1676"/>
        <v/>
      </c>
      <c r="M883" s="208"/>
      <c r="N883" s="217" t="str">
        <f t="shared" si="1677"/>
        <v/>
      </c>
      <c r="O883" s="208"/>
      <c r="P883" s="217" t="str">
        <f t="shared" si="1678"/>
        <v/>
      </c>
      <c r="Q883" s="208"/>
      <c r="R883" s="217" t="str">
        <f t="shared" si="1679"/>
        <v/>
      </c>
      <c r="S883" s="208"/>
      <c r="T883" s="217" t="str">
        <f t="shared" si="1680"/>
        <v/>
      </c>
      <c r="U883" s="208"/>
      <c r="V883" s="217" t="str">
        <f t="shared" si="1681"/>
        <v/>
      </c>
      <c r="W883" s="208"/>
      <c r="X883" s="217" t="str">
        <f t="shared" si="1682"/>
        <v/>
      </c>
      <c r="Y883" s="208"/>
      <c r="Z883" s="217" t="str">
        <f t="shared" si="1683"/>
        <v/>
      </c>
      <c r="AA883" s="208"/>
      <c r="AB883" s="217" t="str">
        <f t="shared" si="1684"/>
        <v/>
      </c>
      <c r="AC883" s="208"/>
      <c r="AD883" s="217" t="str">
        <f t="shared" si="1685"/>
        <v/>
      </c>
      <c r="AE883" s="208"/>
      <c r="AF883" s="217" t="str">
        <f t="shared" si="1686"/>
        <v/>
      </c>
      <c r="AG883" s="208"/>
      <c r="AH883" s="217" t="str">
        <f t="shared" si="1687"/>
        <v/>
      </c>
      <c r="AI883" s="208"/>
      <c r="AJ883" s="217" t="str">
        <f t="shared" si="1688"/>
        <v/>
      </c>
      <c r="AK883" s="208"/>
      <c r="AL883" s="217" t="str">
        <f t="shared" si="1689"/>
        <v/>
      </c>
      <c r="AM883" s="208"/>
      <c r="AN883" s="217" t="str">
        <f t="shared" si="1690"/>
        <v/>
      </c>
      <c r="AO883" s="208"/>
      <c r="AP883" s="217" t="str">
        <f t="shared" si="1691"/>
        <v/>
      </c>
      <c r="AQ883" s="229"/>
      <c r="AR883" s="227">
        <f t="shared" si="1692"/>
        <v>0</v>
      </c>
      <c r="AS883" s="228"/>
      <c r="AT883" s="229"/>
      <c r="AU883" s="227">
        <f>AT883-AV883</f>
        <v>0</v>
      </c>
      <c r="AV883" s="228"/>
      <c r="AW883" s="229"/>
      <c r="AX883" s="227">
        <f t="shared" si="1693"/>
        <v>0</v>
      </c>
      <c r="AY883" s="228"/>
      <c r="AZ883" s="229"/>
      <c r="BA883" s="227">
        <f t="shared" si="1694"/>
        <v>0</v>
      </c>
      <c r="BB883" s="228"/>
      <c r="BC883" s="229"/>
      <c r="BD883" s="227">
        <f t="shared" si="1695"/>
        <v>0</v>
      </c>
      <c r="BE883" s="228"/>
      <c r="BF883" s="229"/>
      <c r="BG883" s="227">
        <f t="shared" si="1696"/>
        <v>0</v>
      </c>
      <c r="BH883" s="228"/>
      <c r="BI883" s="229"/>
      <c r="BJ883" s="227">
        <f t="shared" si="1697"/>
        <v>0</v>
      </c>
      <c r="BK883" s="228"/>
      <c r="BL883" s="229"/>
      <c r="BM883" s="227">
        <f t="shared" si="1698"/>
        <v>0</v>
      </c>
      <c r="BN883" s="228"/>
      <c r="BO883" s="229"/>
      <c r="BP883" s="227">
        <f t="shared" si="1699"/>
        <v>0</v>
      </c>
      <c r="BQ883" s="228"/>
      <c r="BR883" s="249"/>
      <c r="BS883" s="629">
        <f>SUM(AR879:AR890,AU879:AU890,AX879:AX890,BA879:BA890,BD879:BD890)</f>
        <v>-48470</v>
      </c>
    </row>
    <row r="884" spans="1:71" ht="15" hidden="1" x14ac:dyDescent="0.25">
      <c r="A884" s="615"/>
      <c r="B884" s="618"/>
      <c r="C884" s="650"/>
      <c r="D884" s="624"/>
      <c r="E884" s="627"/>
      <c r="F884" s="242" t="s">
        <v>57</v>
      </c>
      <c r="G884" s="208"/>
      <c r="H884" s="214" t="str">
        <f t="shared" si="1674"/>
        <v/>
      </c>
      <c r="I884" s="208"/>
      <c r="J884" s="214" t="str">
        <f t="shared" si="1675"/>
        <v/>
      </c>
      <c r="K884" s="208"/>
      <c r="L884" s="214" t="str">
        <f t="shared" si="1676"/>
        <v/>
      </c>
      <c r="M884" s="208"/>
      <c r="N884" s="214" t="str">
        <f t="shared" si="1677"/>
        <v/>
      </c>
      <c r="O884" s="208"/>
      <c r="P884" s="214" t="str">
        <f t="shared" si="1678"/>
        <v/>
      </c>
      <c r="Q884" s="208"/>
      <c r="R884" s="214" t="str">
        <f t="shared" si="1679"/>
        <v/>
      </c>
      <c r="S884" s="208"/>
      <c r="T884" s="214" t="str">
        <f t="shared" si="1680"/>
        <v/>
      </c>
      <c r="U884" s="208"/>
      <c r="V884" s="214" t="str">
        <f t="shared" si="1681"/>
        <v/>
      </c>
      <c r="W884" s="208"/>
      <c r="X884" s="214" t="str">
        <f t="shared" si="1682"/>
        <v/>
      </c>
      <c r="Y884" s="208"/>
      <c r="Z884" s="214" t="str">
        <f t="shared" si="1683"/>
        <v/>
      </c>
      <c r="AA884" s="208"/>
      <c r="AB884" s="214" t="str">
        <f t="shared" si="1684"/>
        <v/>
      </c>
      <c r="AC884" s="208"/>
      <c r="AD884" s="214" t="str">
        <f t="shared" si="1685"/>
        <v/>
      </c>
      <c r="AE884" s="208"/>
      <c r="AF884" s="214" t="str">
        <f t="shared" si="1686"/>
        <v/>
      </c>
      <c r="AG884" s="208"/>
      <c r="AH884" s="214" t="str">
        <f t="shared" si="1687"/>
        <v/>
      </c>
      <c r="AI884" s="208"/>
      <c r="AJ884" s="214" t="str">
        <f t="shared" si="1688"/>
        <v/>
      </c>
      <c r="AK884" s="208"/>
      <c r="AL884" s="214" t="str">
        <f t="shared" si="1689"/>
        <v/>
      </c>
      <c r="AM884" s="208"/>
      <c r="AN884" s="214" t="str">
        <f t="shared" si="1690"/>
        <v/>
      </c>
      <c r="AO884" s="208"/>
      <c r="AP884" s="214" t="str">
        <f t="shared" si="1691"/>
        <v/>
      </c>
      <c r="AQ884" s="229">
        <v>360000</v>
      </c>
      <c r="AR884" s="227">
        <f t="shared" si="1692"/>
        <v>-63470</v>
      </c>
      <c r="AS884" s="228">
        <v>423470</v>
      </c>
      <c r="AT884" s="229"/>
      <c r="AU884" s="227">
        <v>0</v>
      </c>
      <c r="AV884" s="228"/>
      <c r="AW884" s="229">
        <v>26542</v>
      </c>
      <c r="AX884" s="227">
        <f t="shared" si="1693"/>
        <v>0</v>
      </c>
      <c r="AY884" s="228">
        <v>26542</v>
      </c>
      <c r="AZ884" s="229"/>
      <c r="BA884" s="227">
        <f t="shared" si="1694"/>
        <v>0</v>
      </c>
      <c r="BB884" s="228"/>
      <c r="BC884" s="229"/>
      <c r="BD884" s="227">
        <f t="shared" si="1695"/>
        <v>0</v>
      </c>
      <c r="BE884" s="228"/>
      <c r="BF884" s="229"/>
      <c r="BG884" s="227">
        <f t="shared" si="1696"/>
        <v>0</v>
      </c>
      <c r="BH884" s="228"/>
      <c r="BI884" s="229"/>
      <c r="BJ884" s="227">
        <f t="shared" si="1697"/>
        <v>0</v>
      </c>
      <c r="BK884" s="228"/>
      <c r="BL884" s="229"/>
      <c r="BM884" s="227">
        <f t="shared" si="1698"/>
        <v>0</v>
      </c>
      <c r="BN884" s="228"/>
      <c r="BO884" s="229"/>
      <c r="BP884" s="227">
        <f t="shared" si="1699"/>
        <v>0</v>
      </c>
      <c r="BQ884" s="228"/>
      <c r="BR884" s="249"/>
      <c r="BS884" s="630"/>
    </row>
    <row r="885" spans="1:71" ht="15" hidden="1" x14ac:dyDescent="0.25">
      <c r="A885" s="615"/>
      <c r="B885" s="618"/>
      <c r="C885" s="650"/>
      <c r="D885" s="624"/>
      <c r="E885" s="627"/>
      <c r="F885" s="242" t="s">
        <v>58</v>
      </c>
      <c r="G885" s="208"/>
      <c r="H885" s="214" t="str">
        <f t="shared" si="1674"/>
        <v/>
      </c>
      <c r="I885" s="208"/>
      <c r="J885" s="214" t="str">
        <f t="shared" si="1675"/>
        <v/>
      </c>
      <c r="K885" s="208"/>
      <c r="L885" s="214" t="str">
        <f t="shared" si="1676"/>
        <v/>
      </c>
      <c r="M885" s="208"/>
      <c r="N885" s="214" t="str">
        <f t="shared" si="1677"/>
        <v/>
      </c>
      <c r="O885" s="208"/>
      <c r="P885" s="214" t="str">
        <f t="shared" si="1678"/>
        <v/>
      </c>
      <c r="Q885" s="208"/>
      <c r="R885" s="214" t="str">
        <f t="shared" si="1679"/>
        <v/>
      </c>
      <c r="S885" s="208"/>
      <c r="T885" s="214" t="str">
        <f t="shared" si="1680"/>
        <v/>
      </c>
      <c r="U885" s="208"/>
      <c r="V885" s="214" t="str">
        <f t="shared" si="1681"/>
        <v/>
      </c>
      <c r="W885" s="208"/>
      <c r="X885" s="214" t="str">
        <f t="shared" si="1682"/>
        <v/>
      </c>
      <c r="Y885" s="208"/>
      <c r="Z885" s="214" t="str">
        <f t="shared" si="1683"/>
        <v/>
      </c>
      <c r="AA885" s="208"/>
      <c r="AB885" s="214" t="str">
        <f t="shared" si="1684"/>
        <v/>
      </c>
      <c r="AC885" s="208"/>
      <c r="AD885" s="214" t="str">
        <f t="shared" si="1685"/>
        <v/>
      </c>
      <c r="AE885" s="208"/>
      <c r="AF885" s="214" t="str">
        <f t="shared" si="1686"/>
        <v/>
      </c>
      <c r="AG885" s="208"/>
      <c r="AH885" s="214" t="str">
        <f t="shared" si="1687"/>
        <v/>
      </c>
      <c r="AI885" s="208"/>
      <c r="AJ885" s="214" t="str">
        <f t="shared" si="1688"/>
        <v/>
      </c>
      <c r="AK885" s="208"/>
      <c r="AL885" s="214" t="str">
        <f t="shared" si="1689"/>
        <v/>
      </c>
      <c r="AM885" s="208"/>
      <c r="AN885" s="214" t="str">
        <f t="shared" si="1690"/>
        <v/>
      </c>
      <c r="AO885" s="208"/>
      <c r="AP885" s="214" t="str">
        <f t="shared" si="1691"/>
        <v/>
      </c>
      <c r="AQ885" s="229"/>
      <c r="AR885" s="227">
        <f t="shared" si="1692"/>
        <v>0</v>
      </c>
      <c r="AS885" s="228"/>
      <c r="AT885" s="229"/>
      <c r="AU885" s="227">
        <f t="shared" ref="AU885:AU890" si="1700">AT885-AV885</f>
        <v>0</v>
      </c>
      <c r="AV885" s="228"/>
      <c r="AW885" s="229"/>
      <c r="AX885" s="227">
        <f t="shared" si="1693"/>
        <v>0</v>
      </c>
      <c r="AY885" s="228"/>
      <c r="AZ885" s="229"/>
      <c r="BA885" s="227">
        <f t="shared" si="1694"/>
        <v>0</v>
      </c>
      <c r="BB885" s="228"/>
      <c r="BC885" s="229"/>
      <c r="BD885" s="227">
        <f t="shared" si="1695"/>
        <v>0</v>
      </c>
      <c r="BE885" s="228"/>
      <c r="BF885" s="229"/>
      <c r="BG885" s="227">
        <f t="shared" si="1696"/>
        <v>0</v>
      </c>
      <c r="BH885" s="228"/>
      <c r="BI885" s="229"/>
      <c r="BJ885" s="227">
        <f t="shared" si="1697"/>
        <v>0</v>
      </c>
      <c r="BK885" s="228"/>
      <c r="BL885" s="229"/>
      <c r="BM885" s="227">
        <f t="shared" si="1698"/>
        <v>0</v>
      </c>
      <c r="BN885" s="228"/>
      <c r="BO885" s="229"/>
      <c r="BP885" s="227">
        <f t="shared" si="1699"/>
        <v>0</v>
      </c>
      <c r="BQ885" s="228"/>
      <c r="BR885" s="249"/>
      <c r="BS885" s="218" t="s">
        <v>44</v>
      </c>
    </row>
    <row r="886" spans="1:71" ht="15" hidden="1" x14ac:dyDescent="0.25">
      <c r="A886" s="615"/>
      <c r="B886" s="618"/>
      <c r="C886" s="650"/>
      <c r="D886" s="624"/>
      <c r="E886" s="627"/>
      <c r="F886" s="242" t="s">
        <v>59</v>
      </c>
      <c r="G886" s="208"/>
      <c r="H886" s="214" t="str">
        <f t="shared" si="1674"/>
        <v/>
      </c>
      <c r="I886" s="208"/>
      <c r="J886" s="214" t="str">
        <f t="shared" si="1675"/>
        <v/>
      </c>
      <c r="K886" s="208"/>
      <c r="L886" s="214" t="str">
        <f t="shared" si="1676"/>
        <v/>
      </c>
      <c r="M886" s="208"/>
      <c r="N886" s="214" t="str">
        <f t="shared" si="1677"/>
        <v/>
      </c>
      <c r="O886" s="208"/>
      <c r="P886" s="214" t="str">
        <f t="shared" si="1678"/>
        <v/>
      </c>
      <c r="Q886" s="208"/>
      <c r="R886" s="214" t="str">
        <f t="shared" si="1679"/>
        <v/>
      </c>
      <c r="S886" s="208"/>
      <c r="T886" s="214" t="str">
        <f t="shared" si="1680"/>
        <v/>
      </c>
      <c r="U886" s="208"/>
      <c r="V886" s="214" t="str">
        <f t="shared" si="1681"/>
        <v/>
      </c>
      <c r="W886" s="208"/>
      <c r="X886" s="214" t="str">
        <f t="shared" si="1682"/>
        <v/>
      </c>
      <c r="Y886" s="208"/>
      <c r="Z886" s="214" t="str">
        <f t="shared" si="1683"/>
        <v/>
      </c>
      <c r="AA886" s="208"/>
      <c r="AB886" s="214" t="str">
        <f t="shared" si="1684"/>
        <v/>
      </c>
      <c r="AC886" s="208"/>
      <c r="AD886" s="214" t="str">
        <f t="shared" si="1685"/>
        <v/>
      </c>
      <c r="AE886" s="208"/>
      <c r="AF886" s="214" t="str">
        <f t="shared" si="1686"/>
        <v/>
      </c>
      <c r="AG886" s="208"/>
      <c r="AH886" s="214" t="str">
        <f t="shared" si="1687"/>
        <v/>
      </c>
      <c r="AI886" s="208"/>
      <c r="AJ886" s="214" t="str">
        <f t="shared" si="1688"/>
        <v/>
      </c>
      <c r="AK886" s="208"/>
      <c r="AL886" s="214" t="str">
        <f t="shared" si="1689"/>
        <v/>
      </c>
      <c r="AM886" s="208"/>
      <c r="AN886" s="214" t="str">
        <f t="shared" si="1690"/>
        <v/>
      </c>
      <c r="AO886" s="208"/>
      <c r="AP886" s="214" t="str">
        <f t="shared" si="1691"/>
        <v/>
      </c>
      <c r="AQ886" s="229"/>
      <c r="AR886" s="227">
        <f t="shared" si="1692"/>
        <v>0</v>
      </c>
      <c r="AS886" s="228"/>
      <c r="AT886" s="229"/>
      <c r="AU886" s="227">
        <f t="shared" si="1700"/>
        <v>0</v>
      </c>
      <c r="AV886" s="228"/>
      <c r="AW886" s="229"/>
      <c r="AX886" s="227">
        <f t="shared" si="1693"/>
        <v>0</v>
      </c>
      <c r="AY886" s="228"/>
      <c r="AZ886" s="229"/>
      <c r="BA886" s="227">
        <f t="shared" si="1694"/>
        <v>0</v>
      </c>
      <c r="BB886" s="228"/>
      <c r="BC886" s="229"/>
      <c r="BD886" s="227">
        <f t="shared" si="1695"/>
        <v>0</v>
      </c>
      <c r="BE886" s="228"/>
      <c r="BF886" s="229"/>
      <c r="BG886" s="227">
        <f t="shared" si="1696"/>
        <v>0</v>
      </c>
      <c r="BH886" s="228"/>
      <c r="BI886" s="229"/>
      <c r="BJ886" s="227">
        <f t="shared" si="1697"/>
        <v>0</v>
      </c>
      <c r="BK886" s="228"/>
      <c r="BL886" s="229"/>
      <c r="BM886" s="227">
        <f t="shared" si="1698"/>
        <v>0</v>
      </c>
      <c r="BN886" s="228"/>
      <c r="BO886" s="229"/>
      <c r="BP886" s="227">
        <f t="shared" si="1699"/>
        <v>0</v>
      </c>
      <c r="BQ886" s="228"/>
      <c r="BR886" s="249"/>
      <c r="BS886" s="629">
        <f>SUM(AS879:AS890,AV879:AV890,AY879:AY890,BB879:BB890,BE879:BE890)+SUM(AP879:AP890,AN879:AN890,AL879:AL890,AJ879:AJ890,AH879:AH890,AF879:AF890,AD879:AD890,AB879:AB890,Z879:Z890,X879:X890,V879:V890,T879:T890,R879:R890,P879:P890,N879:N890,L879:L890,J879:J890,H879:H890)</f>
        <v>575012</v>
      </c>
    </row>
    <row r="887" spans="1:71" ht="15" hidden="1" x14ac:dyDescent="0.25">
      <c r="A887" s="615"/>
      <c r="B887" s="618"/>
      <c r="C887" s="650"/>
      <c r="D887" s="624"/>
      <c r="E887" s="627"/>
      <c r="F887" s="242" t="s">
        <v>60</v>
      </c>
      <c r="G887" s="208"/>
      <c r="H887" s="214" t="str">
        <f t="shared" si="1674"/>
        <v/>
      </c>
      <c r="I887" s="208"/>
      <c r="J887" s="214" t="str">
        <f t="shared" si="1675"/>
        <v/>
      </c>
      <c r="K887" s="208"/>
      <c r="L887" s="214" t="str">
        <f t="shared" si="1676"/>
        <v/>
      </c>
      <c r="M887" s="208"/>
      <c r="N887" s="214" t="str">
        <f t="shared" si="1677"/>
        <v/>
      </c>
      <c r="O887" s="208"/>
      <c r="P887" s="214" t="str">
        <f t="shared" si="1678"/>
        <v/>
      </c>
      <c r="Q887" s="208"/>
      <c r="R887" s="214" t="str">
        <f t="shared" si="1679"/>
        <v/>
      </c>
      <c r="S887" s="208"/>
      <c r="T887" s="214" t="str">
        <f t="shared" si="1680"/>
        <v/>
      </c>
      <c r="U887" s="208"/>
      <c r="V887" s="214" t="str">
        <f t="shared" si="1681"/>
        <v/>
      </c>
      <c r="W887" s="208"/>
      <c r="X887" s="214" t="str">
        <f t="shared" si="1682"/>
        <v/>
      </c>
      <c r="Y887" s="208"/>
      <c r="Z887" s="214" t="str">
        <f t="shared" si="1683"/>
        <v/>
      </c>
      <c r="AA887" s="208"/>
      <c r="AB887" s="214" t="str">
        <f t="shared" si="1684"/>
        <v/>
      </c>
      <c r="AC887" s="208"/>
      <c r="AD887" s="214" t="str">
        <f t="shared" si="1685"/>
        <v/>
      </c>
      <c r="AE887" s="208"/>
      <c r="AF887" s="214" t="str">
        <f t="shared" si="1686"/>
        <v/>
      </c>
      <c r="AG887" s="208"/>
      <c r="AH887" s="214" t="str">
        <f t="shared" si="1687"/>
        <v/>
      </c>
      <c r="AI887" s="208"/>
      <c r="AJ887" s="214" t="str">
        <f t="shared" si="1688"/>
        <v/>
      </c>
      <c r="AK887" s="208"/>
      <c r="AL887" s="214" t="str">
        <f t="shared" si="1689"/>
        <v/>
      </c>
      <c r="AM887" s="208"/>
      <c r="AN887" s="214" t="str">
        <f t="shared" si="1690"/>
        <v/>
      </c>
      <c r="AO887" s="208"/>
      <c r="AP887" s="214" t="str">
        <f t="shared" si="1691"/>
        <v/>
      </c>
      <c r="AQ887" s="229"/>
      <c r="AR887" s="227">
        <f t="shared" si="1692"/>
        <v>0</v>
      </c>
      <c r="AS887" s="228"/>
      <c r="AT887" s="229"/>
      <c r="AU887" s="227">
        <f t="shared" si="1700"/>
        <v>0</v>
      </c>
      <c r="AV887" s="228"/>
      <c r="AW887" s="229"/>
      <c r="AX887" s="227">
        <f t="shared" si="1693"/>
        <v>0</v>
      </c>
      <c r="AY887" s="228"/>
      <c r="AZ887" s="229"/>
      <c r="BA887" s="227">
        <f t="shared" si="1694"/>
        <v>0</v>
      </c>
      <c r="BB887" s="228"/>
      <c r="BC887" s="229"/>
      <c r="BD887" s="227">
        <f t="shared" si="1695"/>
        <v>0</v>
      </c>
      <c r="BE887" s="228"/>
      <c r="BF887" s="229"/>
      <c r="BG887" s="227">
        <f t="shared" si="1696"/>
        <v>0</v>
      </c>
      <c r="BH887" s="228"/>
      <c r="BI887" s="229"/>
      <c r="BJ887" s="227">
        <f t="shared" si="1697"/>
        <v>0</v>
      </c>
      <c r="BK887" s="228"/>
      <c r="BL887" s="229"/>
      <c r="BM887" s="227">
        <f t="shared" si="1698"/>
        <v>0</v>
      </c>
      <c r="BN887" s="228"/>
      <c r="BO887" s="229"/>
      <c r="BP887" s="227">
        <f t="shared" si="1699"/>
        <v>0</v>
      </c>
      <c r="BQ887" s="228"/>
      <c r="BR887" s="249"/>
      <c r="BS887" s="629"/>
    </row>
    <row r="888" spans="1:71" ht="15" hidden="1" x14ac:dyDescent="0.25">
      <c r="A888" s="615"/>
      <c r="B888" s="618"/>
      <c r="C888" s="650"/>
      <c r="D888" s="624"/>
      <c r="E888" s="627"/>
      <c r="F888" s="242" t="s">
        <v>61</v>
      </c>
      <c r="G888" s="208"/>
      <c r="H888" s="217" t="str">
        <f t="shared" si="1674"/>
        <v/>
      </c>
      <c r="I888" s="208"/>
      <c r="J888" s="217" t="str">
        <f t="shared" si="1675"/>
        <v/>
      </c>
      <c r="K888" s="208"/>
      <c r="L888" s="217" t="str">
        <f t="shared" si="1676"/>
        <v/>
      </c>
      <c r="M888" s="208"/>
      <c r="N888" s="217" t="str">
        <f t="shared" si="1677"/>
        <v/>
      </c>
      <c r="O888" s="208"/>
      <c r="P888" s="217" t="str">
        <f t="shared" si="1678"/>
        <v/>
      </c>
      <c r="Q888" s="208"/>
      <c r="R888" s="217" t="str">
        <f t="shared" si="1679"/>
        <v/>
      </c>
      <c r="S888" s="208"/>
      <c r="T888" s="217" t="str">
        <f t="shared" si="1680"/>
        <v/>
      </c>
      <c r="U888" s="208"/>
      <c r="V888" s="217" t="str">
        <f t="shared" si="1681"/>
        <v/>
      </c>
      <c r="W888" s="208"/>
      <c r="X888" s="217" t="str">
        <f t="shared" si="1682"/>
        <v/>
      </c>
      <c r="Y888" s="208"/>
      <c r="Z888" s="217" t="str">
        <f t="shared" si="1683"/>
        <v/>
      </c>
      <c r="AA888" s="208"/>
      <c r="AB888" s="217" t="str">
        <f t="shared" si="1684"/>
        <v/>
      </c>
      <c r="AC888" s="208"/>
      <c r="AD888" s="217" t="str">
        <f t="shared" si="1685"/>
        <v/>
      </c>
      <c r="AE888" s="208"/>
      <c r="AF888" s="217" t="str">
        <f t="shared" si="1686"/>
        <v/>
      </c>
      <c r="AG888" s="208"/>
      <c r="AH888" s="217" t="str">
        <f t="shared" si="1687"/>
        <v/>
      </c>
      <c r="AI888" s="208"/>
      <c r="AJ888" s="217" t="str">
        <f t="shared" si="1688"/>
        <v/>
      </c>
      <c r="AK888" s="208"/>
      <c r="AL888" s="217" t="str">
        <f t="shared" si="1689"/>
        <v/>
      </c>
      <c r="AM888" s="208"/>
      <c r="AN888" s="217" t="str">
        <f t="shared" si="1690"/>
        <v/>
      </c>
      <c r="AO888" s="208"/>
      <c r="AP888" s="217" t="str">
        <f t="shared" si="1691"/>
        <v/>
      </c>
      <c r="AQ888" s="229"/>
      <c r="AR888" s="227">
        <f t="shared" si="1692"/>
        <v>0</v>
      </c>
      <c r="AS888" s="228"/>
      <c r="AT888" s="229"/>
      <c r="AU888" s="227">
        <f t="shared" si="1700"/>
        <v>0</v>
      </c>
      <c r="AV888" s="228"/>
      <c r="AW888" s="229"/>
      <c r="AX888" s="227">
        <f t="shared" si="1693"/>
        <v>0</v>
      </c>
      <c r="AY888" s="228"/>
      <c r="AZ888" s="229"/>
      <c r="BA888" s="227">
        <f t="shared" si="1694"/>
        <v>0</v>
      </c>
      <c r="BB888" s="228"/>
      <c r="BC888" s="229"/>
      <c r="BD888" s="227">
        <f t="shared" si="1695"/>
        <v>0</v>
      </c>
      <c r="BE888" s="228"/>
      <c r="BF888" s="229"/>
      <c r="BG888" s="227">
        <f t="shared" si="1696"/>
        <v>0</v>
      </c>
      <c r="BH888" s="228"/>
      <c r="BI888" s="229"/>
      <c r="BJ888" s="227">
        <f t="shared" si="1697"/>
        <v>0</v>
      </c>
      <c r="BK888" s="228"/>
      <c r="BL888" s="229"/>
      <c r="BM888" s="227">
        <f t="shared" si="1698"/>
        <v>0</v>
      </c>
      <c r="BN888" s="228"/>
      <c r="BO888" s="229"/>
      <c r="BP888" s="227">
        <f t="shared" si="1699"/>
        <v>0</v>
      </c>
      <c r="BQ888" s="228"/>
      <c r="BR888" s="249"/>
      <c r="BS888" s="218" t="s">
        <v>62</v>
      </c>
    </row>
    <row r="889" spans="1:71" ht="15" hidden="1" x14ac:dyDescent="0.25">
      <c r="A889" s="615"/>
      <c r="B889" s="618"/>
      <c r="C889" s="650"/>
      <c r="D889" s="624"/>
      <c r="E889" s="627"/>
      <c r="F889" s="242" t="s">
        <v>63</v>
      </c>
      <c r="G889" s="208"/>
      <c r="H889" s="214" t="str">
        <f t="shared" si="1674"/>
        <v/>
      </c>
      <c r="I889" s="208"/>
      <c r="J889" s="214" t="str">
        <f t="shared" si="1675"/>
        <v/>
      </c>
      <c r="K889" s="208"/>
      <c r="L889" s="214" t="str">
        <f t="shared" si="1676"/>
        <v/>
      </c>
      <c r="M889" s="208"/>
      <c r="N889" s="214" t="str">
        <f t="shared" si="1677"/>
        <v/>
      </c>
      <c r="O889" s="208"/>
      <c r="P889" s="214" t="str">
        <f t="shared" si="1678"/>
        <v/>
      </c>
      <c r="Q889" s="208"/>
      <c r="R889" s="214" t="str">
        <f t="shared" si="1679"/>
        <v/>
      </c>
      <c r="S889" s="208"/>
      <c r="T889" s="214" t="str">
        <f t="shared" si="1680"/>
        <v/>
      </c>
      <c r="U889" s="208"/>
      <c r="V889" s="214" t="str">
        <f t="shared" si="1681"/>
        <v/>
      </c>
      <c r="W889" s="208"/>
      <c r="X889" s="214" t="str">
        <f t="shared" si="1682"/>
        <v/>
      </c>
      <c r="Y889" s="208"/>
      <c r="Z889" s="214" t="str">
        <f t="shared" si="1683"/>
        <v/>
      </c>
      <c r="AA889" s="208"/>
      <c r="AB889" s="214" t="str">
        <f t="shared" si="1684"/>
        <v/>
      </c>
      <c r="AC889" s="208"/>
      <c r="AD889" s="214" t="str">
        <f t="shared" si="1685"/>
        <v/>
      </c>
      <c r="AE889" s="208"/>
      <c r="AF889" s="214" t="str">
        <f t="shared" si="1686"/>
        <v/>
      </c>
      <c r="AG889" s="208"/>
      <c r="AH889" s="214" t="str">
        <f t="shared" si="1687"/>
        <v/>
      </c>
      <c r="AI889" s="208"/>
      <c r="AJ889" s="214" t="str">
        <f t="shared" si="1688"/>
        <v/>
      </c>
      <c r="AK889" s="208"/>
      <c r="AL889" s="214" t="str">
        <f t="shared" si="1689"/>
        <v/>
      </c>
      <c r="AM889" s="208"/>
      <c r="AN889" s="214" t="str">
        <f t="shared" si="1690"/>
        <v/>
      </c>
      <c r="AO889" s="208"/>
      <c r="AP889" s="214" t="str">
        <f t="shared" si="1691"/>
        <v/>
      </c>
      <c r="AQ889" s="229"/>
      <c r="AR889" s="227">
        <f t="shared" si="1692"/>
        <v>0</v>
      </c>
      <c r="AS889" s="228"/>
      <c r="AT889" s="229"/>
      <c r="AU889" s="227">
        <f t="shared" si="1700"/>
        <v>0</v>
      </c>
      <c r="AV889" s="228"/>
      <c r="AW889" s="229"/>
      <c r="AX889" s="227">
        <f t="shared" si="1693"/>
        <v>0</v>
      </c>
      <c r="AY889" s="228"/>
      <c r="AZ889" s="229"/>
      <c r="BA889" s="227">
        <f t="shared" si="1694"/>
        <v>0</v>
      </c>
      <c r="BB889" s="228"/>
      <c r="BC889" s="229"/>
      <c r="BD889" s="227">
        <f t="shared" si="1695"/>
        <v>0</v>
      </c>
      <c r="BE889" s="228"/>
      <c r="BF889" s="229"/>
      <c r="BG889" s="227">
        <f t="shared" si="1696"/>
        <v>0</v>
      </c>
      <c r="BH889" s="228"/>
      <c r="BI889" s="229"/>
      <c r="BJ889" s="227">
        <f t="shared" si="1697"/>
        <v>0</v>
      </c>
      <c r="BK889" s="228"/>
      <c r="BL889" s="229"/>
      <c r="BM889" s="227">
        <f t="shared" si="1698"/>
        <v>0</v>
      </c>
      <c r="BN889" s="228"/>
      <c r="BO889" s="229"/>
      <c r="BP889" s="227">
        <f t="shared" si="1699"/>
        <v>0</v>
      </c>
      <c r="BQ889" s="228"/>
      <c r="BR889" s="249"/>
      <c r="BS889" s="631">
        <f>BS886/BS880</f>
        <v>1.0920534354334508</v>
      </c>
    </row>
    <row r="890" spans="1:71" ht="15.75" hidden="1" thickBot="1" x14ac:dyDescent="0.3">
      <c r="A890" s="616"/>
      <c r="B890" s="619"/>
      <c r="C890" s="651"/>
      <c r="D890" s="625"/>
      <c r="E890" s="628"/>
      <c r="F890" s="243" t="s">
        <v>64</v>
      </c>
      <c r="G890" s="220"/>
      <c r="H890" s="221" t="str">
        <f t="shared" si="1674"/>
        <v/>
      </c>
      <c r="I890" s="220"/>
      <c r="J890" s="221" t="str">
        <f t="shared" si="1675"/>
        <v/>
      </c>
      <c r="K890" s="220"/>
      <c r="L890" s="221" t="str">
        <f t="shared" si="1676"/>
        <v/>
      </c>
      <c r="M890" s="220"/>
      <c r="N890" s="221" t="str">
        <f t="shared" si="1677"/>
        <v/>
      </c>
      <c r="O890" s="220"/>
      <c r="P890" s="221" t="str">
        <f t="shared" si="1678"/>
        <v/>
      </c>
      <c r="Q890" s="220"/>
      <c r="R890" s="221" t="str">
        <f t="shared" si="1679"/>
        <v/>
      </c>
      <c r="S890" s="220"/>
      <c r="T890" s="221" t="str">
        <f t="shared" si="1680"/>
        <v/>
      </c>
      <c r="U890" s="220"/>
      <c r="V890" s="221" t="str">
        <f t="shared" si="1681"/>
        <v/>
      </c>
      <c r="W890" s="220"/>
      <c r="X890" s="221" t="str">
        <f t="shared" si="1682"/>
        <v/>
      </c>
      <c r="Y890" s="220"/>
      <c r="Z890" s="221" t="str">
        <f t="shared" si="1683"/>
        <v/>
      </c>
      <c r="AA890" s="220"/>
      <c r="AB890" s="221" t="str">
        <f t="shared" si="1684"/>
        <v/>
      </c>
      <c r="AC890" s="220"/>
      <c r="AD890" s="221" t="str">
        <f t="shared" si="1685"/>
        <v/>
      </c>
      <c r="AE890" s="220"/>
      <c r="AF890" s="221" t="str">
        <f t="shared" si="1686"/>
        <v/>
      </c>
      <c r="AG890" s="220"/>
      <c r="AH890" s="221" t="str">
        <f t="shared" si="1687"/>
        <v/>
      </c>
      <c r="AI890" s="220"/>
      <c r="AJ890" s="221" t="str">
        <f t="shared" si="1688"/>
        <v/>
      </c>
      <c r="AK890" s="220"/>
      <c r="AL890" s="221" t="str">
        <f t="shared" si="1689"/>
        <v/>
      </c>
      <c r="AM890" s="220"/>
      <c r="AN890" s="221" t="str">
        <f t="shared" si="1690"/>
        <v/>
      </c>
      <c r="AO890" s="220"/>
      <c r="AP890" s="221" t="str">
        <f t="shared" si="1691"/>
        <v/>
      </c>
      <c r="AQ890" s="231"/>
      <c r="AR890" s="232">
        <f t="shared" si="1692"/>
        <v>0</v>
      </c>
      <c r="AS890" s="233"/>
      <c r="AT890" s="231"/>
      <c r="AU890" s="232">
        <f t="shared" si="1700"/>
        <v>0</v>
      </c>
      <c r="AV890" s="233"/>
      <c r="AW890" s="231"/>
      <c r="AX890" s="232">
        <f t="shared" si="1693"/>
        <v>0</v>
      </c>
      <c r="AY890" s="233"/>
      <c r="AZ890" s="231"/>
      <c r="BA890" s="232">
        <f t="shared" si="1694"/>
        <v>0</v>
      </c>
      <c r="BB890" s="233"/>
      <c r="BC890" s="231"/>
      <c r="BD890" s="232">
        <f t="shared" si="1695"/>
        <v>0</v>
      </c>
      <c r="BE890" s="233"/>
      <c r="BF890" s="231"/>
      <c r="BG890" s="232">
        <f t="shared" si="1696"/>
        <v>0</v>
      </c>
      <c r="BH890" s="233"/>
      <c r="BI890" s="231"/>
      <c r="BJ890" s="232">
        <f t="shared" si="1697"/>
        <v>0</v>
      </c>
      <c r="BK890" s="233"/>
      <c r="BL890" s="231"/>
      <c r="BM890" s="232">
        <f t="shared" si="1698"/>
        <v>0</v>
      </c>
      <c r="BN890" s="233"/>
      <c r="BO890" s="231"/>
      <c r="BP890" s="232">
        <f t="shared" si="1699"/>
        <v>0</v>
      </c>
      <c r="BQ890" s="233"/>
      <c r="BR890" s="250"/>
      <c r="BS890" s="632"/>
    </row>
    <row r="891" spans="1:71" ht="15" customHeight="1" x14ac:dyDescent="0.3">
      <c r="A891" s="643" t="s">
        <v>27</v>
      </c>
      <c r="B891" s="645" t="s">
        <v>28</v>
      </c>
      <c r="C891" s="645" t="s">
        <v>154</v>
      </c>
      <c r="D891" s="645" t="s">
        <v>30</v>
      </c>
      <c r="E891" s="635" t="s">
        <v>31</v>
      </c>
      <c r="F891" s="652" t="s">
        <v>32</v>
      </c>
      <c r="G891" s="639" t="s">
        <v>33</v>
      </c>
      <c r="H891" s="641" t="s">
        <v>34</v>
      </c>
      <c r="I891" s="639" t="s">
        <v>33</v>
      </c>
      <c r="J891" s="641" t="s">
        <v>34</v>
      </c>
      <c r="K891" s="639" t="s">
        <v>33</v>
      </c>
      <c r="L891" s="641" t="s">
        <v>34</v>
      </c>
      <c r="M891" s="639" t="s">
        <v>33</v>
      </c>
      <c r="N891" s="641" t="s">
        <v>34</v>
      </c>
      <c r="O891" s="639" t="s">
        <v>33</v>
      </c>
      <c r="P891" s="641" t="s">
        <v>34</v>
      </c>
      <c r="Q891" s="639" t="s">
        <v>33</v>
      </c>
      <c r="R891" s="641" t="s">
        <v>34</v>
      </c>
      <c r="S891" s="639" t="s">
        <v>33</v>
      </c>
      <c r="T891" s="641" t="s">
        <v>34</v>
      </c>
      <c r="U891" s="639" t="s">
        <v>33</v>
      </c>
      <c r="V891" s="641" t="s">
        <v>34</v>
      </c>
      <c r="W891" s="639" t="s">
        <v>33</v>
      </c>
      <c r="X891" s="641" t="s">
        <v>34</v>
      </c>
      <c r="Y891" s="639" t="s">
        <v>33</v>
      </c>
      <c r="Z891" s="641" t="s">
        <v>34</v>
      </c>
      <c r="AA891" s="639" t="s">
        <v>33</v>
      </c>
      <c r="AB891" s="641" t="s">
        <v>34</v>
      </c>
      <c r="AC891" s="639" t="s">
        <v>33</v>
      </c>
      <c r="AD891" s="641" t="s">
        <v>34</v>
      </c>
      <c r="AE891" s="639" t="s">
        <v>33</v>
      </c>
      <c r="AF891" s="641" t="s">
        <v>34</v>
      </c>
      <c r="AG891" s="639" t="s">
        <v>33</v>
      </c>
      <c r="AH891" s="641" t="s">
        <v>34</v>
      </c>
      <c r="AI891" s="639" t="s">
        <v>33</v>
      </c>
      <c r="AJ891" s="641" t="s">
        <v>34</v>
      </c>
      <c r="AK891" s="639" t="s">
        <v>33</v>
      </c>
      <c r="AL891" s="641" t="s">
        <v>34</v>
      </c>
      <c r="AM891" s="639" t="s">
        <v>33</v>
      </c>
      <c r="AN891" s="641" t="s">
        <v>34</v>
      </c>
      <c r="AO891" s="639" t="s">
        <v>33</v>
      </c>
      <c r="AP891" s="641" t="s">
        <v>34</v>
      </c>
      <c r="AQ891" s="633" t="s">
        <v>33</v>
      </c>
      <c r="AR891" s="635" t="s">
        <v>35</v>
      </c>
      <c r="AS891" s="637" t="s">
        <v>34</v>
      </c>
      <c r="AT891" s="633" t="s">
        <v>33</v>
      </c>
      <c r="AU891" s="635" t="s">
        <v>35</v>
      </c>
      <c r="AV891" s="637" t="s">
        <v>34</v>
      </c>
      <c r="AW891" s="633" t="s">
        <v>33</v>
      </c>
      <c r="AX891" s="635" t="s">
        <v>35</v>
      </c>
      <c r="AY891" s="637" t="s">
        <v>34</v>
      </c>
      <c r="AZ891" s="633" t="s">
        <v>33</v>
      </c>
      <c r="BA891" s="635" t="s">
        <v>35</v>
      </c>
      <c r="BB891" s="637" t="s">
        <v>34</v>
      </c>
      <c r="BC891" s="633" t="s">
        <v>33</v>
      </c>
      <c r="BD891" s="635" t="s">
        <v>35</v>
      </c>
      <c r="BE891" s="637" t="s">
        <v>34</v>
      </c>
      <c r="BF891" s="633" t="s">
        <v>33</v>
      </c>
      <c r="BG891" s="635" t="s">
        <v>35</v>
      </c>
      <c r="BH891" s="637" t="s">
        <v>34</v>
      </c>
      <c r="BI891" s="633" t="s">
        <v>33</v>
      </c>
      <c r="BJ891" s="635" t="s">
        <v>35</v>
      </c>
      <c r="BK891" s="637" t="s">
        <v>34</v>
      </c>
      <c r="BL891" s="633" t="s">
        <v>33</v>
      </c>
      <c r="BM891" s="635" t="s">
        <v>35</v>
      </c>
      <c r="BN891" s="637" t="s">
        <v>34</v>
      </c>
      <c r="BO891" s="633" t="s">
        <v>33</v>
      </c>
      <c r="BP891" s="635" t="s">
        <v>35</v>
      </c>
      <c r="BQ891" s="637" t="s">
        <v>34</v>
      </c>
      <c r="BR891" s="610" t="s">
        <v>33</v>
      </c>
      <c r="BS891" s="612" t="s">
        <v>36</v>
      </c>
    </row>
    <row r="892" spans="1:71" ht="15" customHeight="1" x14ac:dyDescent="0.3">
      <c r="A892" s="644"/>
      <c r="B892" s="646"/>
      <c r="C892" s="646"/>
      <c r="D892" s="646"/>
      <c r="E892" s="636"/>
      <c r="F892" s="648"/>
      <c r="G892" s="640"/>
      <c r="H892" s="642"/>
      <c r="I892" s="640"/>
      <c r="J892" s="642"/>
      <c r="K892" s="640"/>
      <c r="L892" s="642"/>
      <c r="M892" s="640"/>
      <c r="N892" s="642"/>
      <c r="O892" s="640"/>
      <c r="P892" s="642"/>
      <c r="Q892" s="640"/>
      <c r="R892" s="642"/>
      <c r="S892" s="640"/>
      <c r="T892" s="642"/>
      <c r="U892" s="640"/>
      <c r="V892" s="642"/>
      <c r="W892" s="640"/>
      <c r="X892" s="642"/>
      <c r="Y892" s="640"/>
      <c r="Z892" s="642"/>
      <c r="AA892" s="640"/>
      <c r="AB892" s="642"/>
      <c r="AC892" s="640"/>
      <c r="AD892" s="642"/>
      <c r="AE892" s="640"/>
      <c r="AF892" s="642"/>
      <c r="AG892" s="640"/>
      <c r="AH892" s="642"/>
      <c r="AI892" s="640"/>
      <c r="AJ892" s="642"/>
      <c r="AK892" s="640"/>
      <c r="AL892" s="642"/>
      <c r="AM892" s="640"/>
      <c r="AN892" s="642"/>
      <c r="AO892" s="640"/>
      <c r="AP892" s="642"/>
      <c r="AQ892" s="634"/>
      <c r="AR892" s="636"/>
      <c r="AS892" s="638"/>
      <c r="AT892" s="634"/>
      <c r="AU892" s="636"/>
      <c r="AV892" s="638"/>
      <c r="AW892" s="634"/>
      <c r="AX892" s="636"/>
      <c r="AY892" s="638"/>
      <c r="AZ892" s="634"/>
      <c r="BA892" s="636"/>
      <c r="BB892" s="638"/>
      <c r="BC892" s="634"/>
      <c r="BD892" s="636"/>
      <c r="BE892" s="638"/>
      <c r="BF892" s="634"/>
      <c r="BG892" s="636"/>
      <c r="BH892" s="638"/>
      <c r="BI892" s="634"/>
      <c r="BJ892" s="636"/>
      <c r="BK892" s="638"/>
      <c r="BL892" s="634"/>
      <c r="BM892" s="636"/>
      <c r="BN892" s="638"/>
      <c r="BO892" s="634"/>
      <c r="BP892" s="636"/>
      <c r="BQ892" s="638"/>
      <c r="BR892" s="611"/>
      <c r="BS892" s="613"/>
    </row>
    <row r="893" spans="1:71" ht="15" customHeight="1" x14ac:dyDescent="0.3">
      <c r="A893" s="614" t="s">
        <v>259</v>
      </c>
      <c r="B893" s="617">
        <v>2236</v>
      </c>
      <c r="C893" s="620" t="s">
        <v>355</v>
      </c>
      <c r="D893" s="623" t="s">
        <v>260</v>
      </c>
      <c r="E893" s="626" t="s">
        <v>51</v>
      </c>
      <c r="F893" s="241" t="s">
        <v>41</v>
      </c>
      <c r="G893" s="208"/>
      <c r="H893" s="209" t="str">
        <f t="shared" ref="H893:H904" si="1701">IF(G893&gt;0,G893,"")</f>
        <v/>
      </c>
      <c r="I893" s="208"/>
      <c r="J893" s="209" t="str">
        <f t="shared" ref="J893:J904" si="1702">IF(I893&gt;0,I893,"")</f>
        <v/>
      </c>
      <c r="K893" s="208"/>
      <c r="L893" s="209" t="str">
        <f t="shared" ref="L893:L904" si="1703">IF(K893&gt;0,K893,"")</f>
        <v/>
      </c>
      <c r="M893" s="208"/>
      <c r="N893" s="209" t="str">
        <f t="shared" ref="N893:N904" si="1704">IF(M893&gt;0,M893,"")</f>
        <v/>
      </c>
      <c r="O893" s="208"/>
      <c r="P893" s="209" t="str">
        <f t="shared" ref="P893:P904" si="1705">IF(O893&gt;0,O893,"")</f>
        <v/>
      </c>
      <c r="Q893" s="208"/>
      <c r="R893" s="209" t="str">
        <f t="shared" ref="R893:R904" si="1706">IF(Q893&gt;0,Q893,"")</f>
        <v/>
      </c>
      <c r="S893" s="208"/>
      <c r="T893" s="209" t="str">
        <f t="shared" ref="T893:T904" si="1707">IF(S893&gt;0,S893,"")</f>
        <v/>
      </c>
      <c r="U893" s="208"/>
      <c r="V893" s="209" t="str">
        <f t="shared" ref="V893:V904" si="1708">IF(U893&gt;0,U893,"")</f>
        <v/>
      </c>
      <c r="W893" s="208"/>
      <c r="X893" s="209" t="str">
        <f t="shared" ref="X893:X904" si="1709">IF(W893&gt;0,W893,"")</f>
        <v/>
      </c>
      <c r="Y893" s="208"/>
      <c r="Z893" s="209" t="str">
        <f t="shared" ref="Z893:Z904" si="1710">IF(Y893&gt;0,Y893,"")</f>
        <v/>
      </c>
      <c r="AA893" s="208"/>
      <c r="AB893" s="209" t="str">
        <f t="shared" ref="AB893:AB904" si="1711">IF(AA893&gt;0,AA893,"")</f>
        <v/>
      </c>
      <c r="AC893" s="208"/>
      <c r="AD893" s="209" t="str">
        <f t="shared" ref="AD893:AD904" si="1712">IF(AC893&gt;0,AC893,"")</f>
        <v/>
      </c>
      <c r="AE893" s="208"/>
      <c r="AF893" s="209" t="str">
        <f t="shared" ref="AF893:AF904" si="1713">IF(AE893&gt;0,AE893,"")</f>
        <v/>
      </c>
      <c r="AG893" s="208"/>
      <c r="AH893" s="209" t="str">
        <f t="shared" ref="AH893:AH904" si="1714">IF(AG893&gt;0,AG893,"")</f>
        <v/>
      </c>
      <c r="AI893" s="208"/>
      <c r="AJ893" s="209" t="str">
        <f t="shared" ref="AJ893:AJ904" si="1715">IF(AI893&gt;0,AI893,"")</f>
        <v/>
      </c>
      <c r="AK893" s="208"/>
      <c r="AL893" s="209" t="str">
        <f t="shared" ref="AL893:AL904" si="1716">IF(AK893&gt;0,AK893,"")</f>
        <v/>
      </c>
      <c r="AM893" s="208"/>
      <c r="AN893" s="209" t="str">
        <f t="shared" ref="AN893:AN904" si="1717">IF(AM893&gt;0,AM893,"")</f>
        <v/>
      </c>
      <c r="AO893" s="208"/>
      <c r="AP893" s="209" t="str">
        <f t="shared" ref="AP893:AP904" si="1718">IF(AO893&gt;0,AO893,"")</f>
        <v/>
      </c>
      <c r="AQ893" s="229"/>
      <c r="AR893" s="225">
        <f t="shared" ref="AR893:AR904" si="1719">AQ893-AS893</f>
        <v>0</v>
      </c>
      <c r="AS893" s="226"/>
      <c r="AT893" s="229"/>
      <c r="AU893" s="225">
        <f t="shared" ref="AU893:AU904" si="1720">AT893-AV893</f>
        <v>0</v>
      </c>
      <c r="AV893" s="226"/>
      <c r="AW893" s="229"/>
      <c r="AX893" s="225">
        <f t="shared" ref="AX893:AX904" si="1721">AW893-AY893</f>
        <v>0</v>
      </c>
      <c r="AY893" s="226"/>
      <c r="AZ893" s="229"/>
      <c r="BA893" s="225">
        <f t="shared" ref="BA893:BA904" si="1722">AZ893-BB893</f>
        <v>0</v>
      </c>
      <c r="BB893" s="226"/>
      <c r="BC893" s="229"/>
      <c r="BD893" s="225">
        <f t="shared" ref="BD893:BD904" si="1723">BC893-BE893</f>
        <v>0</v>
      </c>
      <c r="BE893" s="226"/>
      <c r="BF893" s="229"/>
      <c r="BG893" s="225">
        <f t="shared" ref="BG893:BG904" si="1724">BF893-BH893</f>
        <v>0</v>
      </c>
      <c r="BH893" s="226"/>
      <c r="BI893" s="229"/>
      <c r="BJ893" s="225">
        <f t="shared" ref="BJ893:BJ904" si="1725">BI893-BK893</f>
        <v>0</v>
      </c>
      <c r="BK893" s="226"/>
      <c r="BL893" s="229"/>
      <c r="BM893" s="225">
        <f t="shared" ref="BM893:BM904" si="1726">BL893-BN893</f>
        <v>0</v>
      </c>
      <c r="BN893" s="226"/>
      <c r="BO893" s="229"/>
      <c r="BP893" s="225">
        <f t="shared" ref="BP893:BP904" si="1727">BO893-BQ893</f>
        <v>0</v>
      </c>
      <c r="BQ893" s="226"/>
      <c r="BR893" s="249"/>
      <c r="BS893" s="213" t="s">
        <v>42</v>
      </c>
    </row>
    <row r="894" spans="1:71" x14ac:dyDescent="0.3">
      <c r="A894" s="615"/>
      <c r="B894" s="618"/>
      <c r="C894" s="621"/>
      <c r="D894" s="624"/>
      <c r="E894" s="627"/>
      <c r="F894" s="242" t="s">
        <v>53</v>
      </c>
      <c r="G894" s="208"/>
      <c r="H894" s="214" t="str">
        <f t="shared" si="1701"/>
        <v/>
      </c>
      <c r="I894" s="208"/>
      <c r="J894" s="214" t="str">
        <f t="shared" si="1702"/>
        <v/>
      </c>
      <c r="K894" s="208"/>
      <c r="L894" s="214" t="str">
        <f t="shared" si="1703"/>
        <v/>
      </c>
      <c r="M894" s="208"/>
      <c r="N894" s="214" t="str">
        <f t="shared" si="1704"/>
        <v/>
      </c>
      <c r="O894" s="208"/>
      <c r="P894" s="214" t="str">
        <f t="shared" si="1705"/>
        <v/>
      </c>
      <c r="Q894" s="208"/>
      <c r="R894" s="214" t="str">
        <f t="shared" si="1706"/>
        <v/>
      </c>
      <c r="S894" s="208"/>
      <c r="T894" s="214" t="str">
        <f t="shared" si="1707"/>
        <v/>
      </c>
      <c r="U894" s="208"/>
      <c r="V894" s="214" t="str">
        <f t="shared" si="1708"/>
        <v/>
      </c>
      <c r="W894" s="208"/>
      <c r="X894" s="214" t="str">
        <f t="shared" si="1709"/>
        <v/>
      </c>
      <c r="Y894" s="208"/>
      <c r="Z894" s="214" t="str">
        <f t="shared" si="1710"/>
        <v/>
      </c>
      <c r="AA894" s="208"/>
      <c r="AB894" s="214" t="str">
        <f t="shared" si="1711"/>
        <v/>
      </c>
      <c r="AC894" s="208"/>
      <c r="AD894" s="214" t="str">
        <f t="shared" si="1712"/>
        <v/>
      </c>
      <c r="AE894" s="208"/>
      <c r="AF894" s="214" t="str">
        <f t="shared" si="1713"/>
        <v/>
      </c>
      <c r="AG894" s="208"/>
      <c r="AH894" s="214" t="str">
        <f t="shared" si="1714"/>
        <v/>
      </c>
      <c r="AI894" s="208"/>
      <c r="AJ894" s="214" t="str">
        <f t="shared" si="1715"/>
        <v/>
      </c>
      <c r="AK894" s="208"/>
      <c r="AL894" s="214" t="str">
        <f t="shared" si="1716"/>
        <v/>
      </c>
      <c r="AM894" s="208"/>
      <c r="AN894" s="214" t="str">
        <f t="shared" si="1717"/>
        <v/>
      </c>
      <c r="AO894" s="208"/>
      <c r="AP894" s="214" t="str">
        <f t="shared" si="1718"/>
        <v/>
      </c>
      <c r="AQ894" s="229"/>
      <c r="AR894" s="227">
        <f t="shared" si="1719"/>
        <v>0</v>
      </c>
      <c r="AS894" s="228"/>
      <c r="AT894" s="229"/>
      <c r="AU894" s="227">
        <f t="shared" si="1720"/>
        <v>0</v>
      </c>
      <c r="AV894" s="228"/>
      <c r="AW894" s="229"/>
      <c r="AX894" s="227">
        <f t="shared" si="1721"/>
        <v>0</v>
      </c>
      <c r="AY894" s="228"/>
      <c r="AZ894" s="229"/>
      <c r="BA894" s="227">
        <f t="shared" si="1722"/>
        <v>0</v>
      </c>
      <c r="BB894" s="228"/>
      <c r="BC894" s="229"/>
      <c r="BD894" s="227">
        <f t="shared" si="1723"/>
        <v>0</v>
      </c>
      <c r="BE894" s="228"/>
      <c r="BF894" s="229"/>
      <c r="BG894" s="227">
        <f t="shared" si="1724"/>
        <v>0</v>
      </c>
      <c r="BH894" s="228"/>
      <c r="BI894" s="229"/>
      <c r="BJ894" s="227">
        <f t="shared" si="1725"/>
        <v>0</v>
      </c>
      <c r="BK894" s="228"/>
      <c r="BL894" s="229"/>
      <c r="BM894" s="227">
        <f t="shared" si="1726"/>
        <v>0</v>
      </c>
      <c r="BN894" s="228"/>
      <c r="BO894" s="229"/>
      <c r="BP894" s="227">
        <f t="shared" si="1727"/>
        <v>0</v>
      </c>
      <c r="BQ894" s="228"/>
      <c r="BR894" s="249"/>
      <c r="BS894" s="629">
        <f>SUM(AQ893:AQ904,AT893:AT904,AW893:AW904,AZ893:AZ904,BC893:BC904,BR893:BR904)+SUM(AO893:AO904,AM893:AM904,AK893:AK904,AI893:AI904,AG893:AG904,AE893:AE904,AC893:AC904,AA893:AA904,Y893:Y904,W893:W904,U893:U904,S893:S904,Q891,Q893:Q904,O893:O904,M893:M904,K893:K904,I893:I904,G893:G904,Q891)</f>
        <v>806193</v>
      </c>
    </row>
    <row r="895" spans="1:71" x14ac:dyDescent="0.3">
      <c r="A895" s="615"/>
      <c r="B895" s="618"/>
      <c r="C895" s="621"/>
      <c r="D895" s="624"/>
      <c r="E895" s="627"/>
      <c r="F895" s="242" t="s">
        <v>54</v>
      </c>
      <c r="G895" s="208"/>
      <c r="H895" s="214" t="str">
        <f t="shared" si="1701"/>
        <v/>
      </c>
      <c r="I895" s="208"/>
      <c r="J895" s="214" t="str">
        <f t="shared" si="1702"/>
        <v/>
      </c>
      <c r="K895" s="208"/>
      <c r="L895" s="214" t="str">
        <f t="shared" si="1703"/>
        <v/>
      </c>
      <c r="M895" s="208"/>
      <c r="N895" s="214" t="str">
        <f t="shared" si="1704"/>
        <v/>
      </c>
      <c r="O895" s="208"/>
      <c r="P895" s="214" t="str">
        <f t="shared" si="1705"/>
        <v/>
      </c>
      <c r="Q895" s="208"/>
      <c r="R895" s="214" t="str">
        <f t="shared" si="1706"/>
        <v/>
      </c>
      <c r="S895" s="208"/>
      <c r="T895" s="214" t="str">
        <f t="shared" si="1707"/>
        <v/>
      </c>
      <c r="U895" s="208"/>
      <c r="V895" s="214" t="str">
        <f t="shared" si="1708"/>
        <v/>
      </c>
      <c r="W895" s="208"/>
      <c r="X895" s="214" t="str">
        <f t="shared" si="1709"/>
        <v/>
      </c>
      <c r="Y895" s="208"/>
      <c r="Z895" s="214" t="str">
        <f t="shared" si="1710"/>
        <v/>
      </c>
      <c r="AA895" s="208"/>
      <c r="AB895" s="214" t="str">
        <f t="shared" si="1711"/>
        <v/>
      </c>
      <c r="AC895" s="208"/>
      <c r="AD895" s="214" t="str">
        <f t="shared" si="1712"/>
        <v/>
      </c>
      <c r="AE895" s="208"/>
      <c r="AF895" s="214" t="str">
        <f t="shared" si="1713"/>
        <v/>
      </c>
      <c r="AG895" s="208"/>
      <c r="AH895" s="214" t="str">
        <f t="shared" si="1714"/>
        <v/>
      </c>
      <c r="AI895" s="208"/>
      <c r="AJ895" s="214" t="str">
        <f t="shared" si="1715"/>
        <v/>
      </c>
      <c r="AK895" s="208"/>
      <c r="AL895" s="214" t="str">
        <f t="shared" si="1716"/>
        <v/>
      </c>
      <c r="AM895" s="208"/>
      <c r="AN895" s="214" t="str">
        <f t="shared" si="1717"/>
        <v/>
      </c>
      <c r="AO895" s="208">
        <v>100000</v>
      </c>
      <c r="AP895" s="214">
        <f t="shared" si="1718"/>
        <v>100000</v>
      </c>
      <c r="AQ895" s="229"/>
      <c r="AR895" s="227">
        <f t="shared" si="1719"/>
        <v>0</v>
      </c>
      <c r="AS895" s="228"/>
      <c r="AT895" s="229"/>
      <c r="AU895" s="227">
        <f t="shared" si="1720"/>
        <v>0</v>
      </c>
      <c r="AV895" s="228"/>
      <c r="AW895" s="229"/>
      <c r="AX895" s="227">
        <f t="shared" si="1721"/>
        <v>0</v>
      </c>
      <c r="AY895" s="228"/>
      <c r="AZ895" s="229"/>
      <c r="BA895" s="227">
        <f t="shared" si="1722"/>
        <v>0</v>
      </c>
      <c r="BB895" s="228"/>
      <c r="BC895" s="229"/>
      <c r="BD895" s="227">
        <f t="shared" si="1723"/>
        <v>0</v>
      </c>
      <c r="BE895" s="228"/>
      <c r="BF895" s="229"/>
      <c r="BG895" s="227">
        <f t="shared" si="1724"/>
        <v>0</v>
      </c>
      <c r="BH895" s="228"/>
      <c r="BI895" s="229"/>
      <c r="BJ895" s="227">
        <f t="shared" si="1725"/>
        <v>0</v>
      </c>
      <c r="BK895" s="228"/>
      <c r="BL895" s="229"/>
      <c r="BM895" s="227">
        <f t="shared" si="1726"/>
        <v>0</v>
      </c>
      <c r="BN895" s="228"/>
      <c r="BO895" s="229"/>
      <c r="BP895" s="227">
        <f t="shared" si="1727"/>
        <v>0</v>
      </c>
      <c r="BQ895" s="228"/>
      <c r="BR895" s="249"/>
      <c r="BS895" s="629"/>
    </row>
    <row r="896" spans="1:71" x14ac:dyDescent="0.3">
      <c r="A896" s="615"/>
      <c r="B896" s="618"/>
      <c r="C896" s="621"/>
      <c r="D896" s="624"/>
      <c r="E896" s="627"/>
      <c r="F896" s="242" t="s">
        <v>55</v>
      </c>
      <c r="G896" s="208"/>
      <c r="H896" s="217" t="str">
        <f t="shared" si="1701"/>
        <v/>
      </c>
      <c r="I896" s="208"/>
      <c r="J896" s="217" t="str">
        <f t="shared" si="1702"/>
        <v/>
      </c>
      <c r="K896" s="208"/>
      <c r="L896" s="217" t="str">
        <f t="shared" si="1703"/>
        <v/>
      </c>
      <c r="M896" s="208"/>
      <c r="N896" s="217" t="str">
        <f t="shared" si="1704"/>
        <v/>
      </c>
      <c r="O896" s="208"/>
      <c r="P896" s="217" t="str">
        <f t="shared" si="1705"/>
        <v/>
      </c>
      <c r="Q896" s="208"/>
      <c r="R896" s="217" t="str">
        <f t="shared" si="1706"/>
        <v/>
      </c>
      <c r="S896" s="208"/>
      <c r="T896" s="217" t="str">
        <f t="shared" si="1707"/>
        <v/>
      </c>
      <c r="U896" s="208"/>
      <c r="V896" s="217" t="str">
        <f t="shared" si="1708"/>
        <v/>
      </c>
      <c r="W896" s="208"/>
      <c r="X896" s="217" t="str">
        <f t="shared" si="1709"/>
        <v/>
      </c>
      <c r="Y896" s="208"/>
      <c r="Z896" s="217" t="str">
        <f t="shared" si="1710"/>
        <v/>
      </c>
      <c r="AA896" s="208"/>
      <c r="AB896" s="217" t="str">
        <f t="shared" si="1711"/>
        <v/>
      </c>
      <c r="AC896" s="208"/>
      <c r="AD896" s="217" t="str">
        <f t="shared" si="1712"/>
        <v/>
      </c>
      <c r="AE896" s="208"/>
      <c r="AF896" s="217" t="str">
        <f t="shared" si="1713"/>
        <v/>
      </c>
      <c r="AG896" s="208"/>
      <c r="AH896" s="217" t="str">
        <f t="shared" si="1714"/>
        <v/>
      </c>
      <c r="AI896" s="208"/>
      <c r="AJ896" s="217" t="str">
        <f t="shared" si="1715"/>
        <v/>
      </c>
      <c r="AK896" s="208"/>
      <c r="AL896" s="217" t="str">
        <f t="shared" si="1716"/>
        <v/>
      </c>
      <c r="AM896" s="208"/>
      <c r="AN896" s="217" t="str">
        <f t="shared" si="1717"/>
        <v/>
      </c>
      <c r="AO896" s="208"/>
      <c r="AP896" s="217" t="str">
        <f t="shared" si="1718"/>
        <v/>
      </c>
      <c r="AQ896" s="229"/>
      <c r="AR896" s="227">
        <f t="shared" si="1719"/>
        <v>0</v>
      </c>
      <c r="AS896" s="228"/>
      <c r="AT896" s="229">
        <v>186193</v>
      </c>
      <c r="AU896" s="227">
        <f t="shared" si="1720"/>
        <v>0</v>
      </c>
      <c r="AV896" s="228">
        <v>186193</v>
      </c>
      <c r="AW896" s="229"/>
      <c r="AX896" s="227">
        <f t="shared" si="1721"/>
        <v>0</v>
      </c>
      <c r="AY896" s="228"/>
      <c r="AZ896" s="229"/>
      <c r="BA896" s="227">
        <f t="shared" si="1722"/>
        <v>0</v>
      </c>
      <c r="BB896" s="228"/>
      <c r="BC896" s="229"/>
      <c r="BD896" s="227">
        <f t="shared" si="1723"/>
        <v>0</v>
      </c>
      <c r="BE896" s="228"/>
      <c r="BF896" s="229"/>
      <c r="BG896" s="227">
        <f t="shared" si="1724"/>
        <v>0</v>
      </c>
      <c r="BH896" s="228"/>
      <c r="BI896" s="229"/>
      <c r="BJ896" s="227">
        <f t="shared" si="1725"/>
        <v>0</v>
      </c>
      <c r="BK896" s="228"/>
      <c r="BL896" s="229"/>
      <c r="BM896" s="227">
        <f t="shared" si="1726"/>
        <v>0</v>
      </c>
      <c r="BN896" s="228"/>
      <c r="BO896" s="229"/>
      <c r="BP896" s="227">
        <f t="shared" si="1727"/>
        <v>0</v>
      </c>
      <c r="BQ896" s="228"/>
      <c r="BR896" s="249"/>
      <c r="BS896" s="218" t="s">
        <v>43</v>
      </c>
    </row>
    <row r="897" spans="1:71" x14ac:dyDescent="0.3">
      <c r="A897" s="615"/>
      <c r="B897" s="618"/>
      <c r="C897" s="621"/>
      <c r="D897" s="624"/>
      <c r="E897" s="627"/>
      <c r="F897" s="242" t="s">
        <v>56</v>
      </c>
      <c r="G897" s="208"/>
      <c r="H897" s="217" t="str">
        <f t="shared" si="1701"/>
        <v/>
      </c>
      <c r="I897" s="208"/>
      <c r="J897" s="217" t="str">
        <f t="shared" si="1702"/>
        <v/>
      </c>
      <c r="K897" s="208"/>
      <c r="L897" s="217" t="str">
        <f t="shared" si="1703"/>
        <v/>
      </c>
      <c r="M897" s="208"/>
      <c r="N897" s="217" t="str">
        <f t="shared" si="1704"/>
        <v/>
      </c>
      <c r="O897" s="208"/>
      <c r="P897" s="217" t="str">
        <f t="shared" si="1705"/>
        <v/>
      </c>
      <c r="Q897" s="208"/>
      <c r="R897" s="217" t="str">
        <f t="shared" si="1706"/>
        <v/>
      </c>
      <c r="S897" s="208"/>
      <c r="T897" s="217" t="str">
        <f t="shared" si="1707"/>
        <v/>
      </c>
      <c r="U897" s="208"/>
      <c r="V897" s="217" t="str">
        <f t="shared" si="1708"/>
        <v/>
      </c>
      <c r="W897" s="208"/>
      <c r="X897" s="217" t="str">
        <f t="shared" si="1709"/>
        <v/>
      </c>
      <c r="Y897" s="208"/>
      <c r="Z897" s="217" t="str">
        <f t="shared" si="1710"/>
        <v/>
      </c>
      <c r="AA897" s="208"/>
      <c r="AB897" s="217" t="str">
        <f t="shared" si="1711"/>
        <v/>
      </c>
      <c r="AC897" s="208"/>
      <c r="AD897" s="217" t="str">
        <f t="shared" si="1712"/>
        <v/>
      </c>
      <c r="AE897" s="208"/>
      <c r="AF897" s="217" t="str">
        <f t="shared" si="1713"/>
        <v/>
      </c>
      <c r="AG897" s="208"/>
      <c r="AH897" s="217" t="str">
        <f t="shared" si="1714"/>
        <v/>
      </c>
      <c r="AI897" s="208"/>
      <c r="AJ897" s="217" t="str">
        <f t="shared" si="1715"/>
        <v/>
      </c>
      <c r="AK897" s="208"/>
      <c r="AL897" s="217" t="str">
        <f t="shared" si="1716"/>
        <v/>
      </c>
      <c r="AM897" s="208"/>
      <c r="AN897" s="217" t="str">
        <f t="shared" si="1717"/>
        <v/>
      </c>
      <c r="AO897" s="208"/>
      <c r="AP897" s="217" t="str">
        <f t="shared" si="1718"/>
        <v/>
      </c>
      <c r="AQ897" s="229"/>
      <c r="AR897" s="227">
        <f t="shared" si="1719"/>
        <v>0</v>
      </c>
      <c r="AS897" s="228"/>
      <c r="AT897" s="229"/>
      <c r="AU897" s="227">
        <f t="shared" si="1720"/>
        <v>0</v>
      </c>
      <c r="AV897" s="228"/>
      <c r="AW897" s="229"/>
      <c r="AX897" s="227">
        <f t="shared" si="1721"/>
        <v>0</v>
      </c>
      <c r="AY897" s="228"/>
      <c r="AZ897" s="229">
        <v>75000</v>
      </c>
      <c r="BA897" s="227">
        <f t="shared" si="1722"/>
        <v>75000</v>
      </c>
      <c r="BB897" s="228"/>
      <c r="BC897" s="229"/>
      <c r="BD897" s="227">
        <f t="shared" si="1723"/>
        <v>0</v>
      </c>
      <c r="BE897" s="228"/>
      <c r="BF897" s="229"/>
      <c r="BG897" s="227">
        <f t="shared" si="1724"/>
        <v>0</v>
      </c>
      <c r="BH897" s="228"/>
      <c r="BI897" s="229"/>
      <c r="BJ897" s="227">
        <f t="shared" si="1725"/>
        <v>0</v>
      </c>
      <c r="BK897" s="228"/>
      <c r="BL897" s="229"/>
      <c r="BM897" s="227">
        <f t="shared" si="1726"/>
        <v>0</v>
      </c>
      <c r="BN897" s="228"/>
      <c r="BO897" s="229"/>
      <c r="BP897" s="227">
        <f t="shared" si="1727"/>
        <v>0</v>
      </c>
      <c r="BQ897" s="228"/>
      <c r="BR897" s="249"/>
      <c r="BS897" s="629">
        <f>SUM(AR893:AR904,AU893:AU904,AX893:AX904,BA893:BA904,BD893:BD904)</f>
        <v>520000</v>
      </c>
    </row>
    <row r="898" spans="1:71" x14ac:dyDescent="0.3">
      <c r="A898" s="615"/>
      <c r="B898" s="618"/>
      <c r="C898" s="621"/>
      <c r="D898" s="624"/>
      <c r="E898" s="627"/>
      <c r="F898" s="242" t="s">
        <v>57</v>
      </c>
      <c r="G898" s="208"/>
      <c r="H898" s="214" t="str">
        <f t="shared" si="1701"/>
        <v/>
      </c>
      <c r="I898" s="208"/>
      <c r="J898" s="214" t="str">
        <f t="shared" si="1702"/>
        <v/>
      </c>
      <c r="K898" s="208"/>
      <c r="L898" s="214" t="str">
        <f t="shared" si="1703"/>
        <v/>
      </c>
      <c r="M898" s="208"/>
      <c r="N898" s="214" t="str">
        <f t="shared" si="1704"/>
        <v/>
      </c>
      <c r="O898" s="208"/>
      <c r="P898" s="214" t="str">
        <f t="shared" si="1705"/>
        <v/>
      </c>
      <c r="Q898" s="208"/>
      <c r="R898" s="214" t="str">
        <f t="shared" si="1706"/>
        <v/>
      </c>
      <c r="S898" s="208"/>
      <c r="T898" s="214" t="str">
        <f t="shared" si="1707"/>
        <v/>
      </c>
      <c r="U898" s="208"/>
      <c r="V898" s="214" t="str">
        <f t="shared" si="1708"/>
        <v/>
      </c>
      <c r="W898" s="208"/>
      <c r="X898" s="214" t="str">
        <f t="shared" si="1709"/>
        <v/>
      </c>
      <c r="Y898" s="208"/>
      <c r="Z898" s="214" t="str">
        <f t="shared" si="1710"/>
        <v/>
      </c>
      <c r="AA898" s="208"/>
      <c r="AB898" s="214" t="str">
        <f t="shared" si="1711"/>
        <v/>
      </c>
      <c r="AC898" s="208"/>
      <c r="AD898" s="214" t="str">
        <f t="shared" si="1712"/>
        <v/>
      </c>
      <c r="AE898" s="208"/>
      <c r="AF898" s="214" t="str">
        <f t="shared" si="1713"/>
        <v/>
      </c>
      <c r="AG898" s="208"/>
      <c r="AH898" s="214" t="str">
        <f t="shared" si="1714"/>
        <v/>
      </c>
      <c r="AI898" s="208"/>
      <c r="AJ898" s="214" t="str">
        <f t="shared" si="1715"/>
        <v/>
      </c>
      <c r="AK898" s="208"/>
      <c r="AL898" s="214" t="str">
        <f t="shared" si="1716"/>
        <v/>
      </c>
      <c r="AM898" s="208"/>
      <c r="AN898" s="214" t="str">
        <f t="shared" si="1717"/>
        <v/>
      </c>
      <c r="AO898" s="208"/>
      <c r="AP898" s="214" t="str">
        <f t="shared" si="1718"/>
        <v/>
      </c>
      <c r="AQ898" s="229"/>
      <c r="AR898" s="227">
        <f t="shared" si="1719"/>
        <v>0</v>
      </c>
      <c r="AS898" s="228"/>
      <c r="AT898" s="229"/>
      <c r="AU898" s="227">
        <f t="shared" si="1720"/>
        <v>0</v>
      </c>
      <c r="AV898" s="228"/>
      <c r="AW898" s="229"/>
      <c r="AX898" s="227">
        <f t="shared" si="1721"/>
        <v>0</v>
      </c>
      <c r="AY898" s="228"/>
      <c r="AZ898" s="229">
        <v>445000</v>
      </c>
      <c r="BA898" s="227">
        <f t="shared" si="1722"/>
        <v>445000</v>
      </c>
      <c r="BB898" s="228"/>
      <c r="BC898" s="229"/>
      <c r="BD898" s="227">
        <f t="shared" si="1723"/>
        <v>0</v>
      </c>
      <c r="BE898" s="228"/>
      <c r="BF898" s="229"/>
      <c r="BG898" s="227">
        <f t="shared" si="1724"/>
        <v>0</v>
      </c>
      <c r="BH898" s="228"/>
      <c r="BI898" s="229"/>
      <c r="BJ898" s="227">
        <f t="shared" si="1725"/>
        <v>0</v>
      </c>
      <c r="BK898" s="228"/>
      <c r="BL898" s="229"/>
      <c r="BM898" s="227">
        <f t="shared" si="1726"/>
        <v>0</v>
      </c>
      <c r="BN898" s="228"/>
      <c r="BO898" s="229"/>
      <c r="BP898" s="227">
        <f t="shared" si="1727"/>
        <v>0</v>
      </c>
      <c r="BQ898" s="228"/>
      <c r="BR898" s="249"/>
      <c r="BS898" s="630"/>
    </row>
    <row r="899" spans="1:71" x14ac:dyDescent="0.3">
      <c r="A899" s="615"/>
      <c r="B899" s="618"/>
      <c r="C899" s="621"/>
      <c r="D899" s="624"/>
      <c r="E899" s="627"/>
      <c r="F899" s="242" t="s">
        <v>58</v>
      </c>
      <c r="G899" s="208"/>
      <c r="H899" s="214" t="str">
        <f t="shared" si="1701"/>
        <v/>
      </c>
      <c r="I899" s="208"/>
      <c r="J899" s="214" t="str">
        <f t="shared" si="1702"/>
        <v/>
      </c>
      <c r="K899" s="208"/>
      <c r="L899" s="214" t="str">
        <f t="shared" si="1703"/>
        <v/>
      </c>
      <c r="M899" s="208"/>
      <c r="N899" s="214" t="str">
        <f t="shared" si="1704"/>
        <v/>
      </c>
      <c r="O899" s="208"/>
      <c r="P899" s="214" t="str">
        <f t="shared" si="1705"/>
        <v/>
      </c>
      <c r="Q899" s="208"/>
      <c r="R899" s="214" t="str">
        <f t="shared" si="1706"/>
        <v/>
      </c>
      <c r="S899" s="208"/>
      <c r="T899" s="214" t="str">
        <f t="shared" si="1707"/>
        <v/>
      </c>
      <c r="U899" s="208"/>
      <c r="V899" s="214" t="str">
        <f t="shared" si="1708"/>
        <v/>
      </c>
      <c r="W899" s="208"/>
      <c r="X899" s="214" t="str">
        <f t="shared" si="1709"/>
        <v/>
      </c>
      <c r="Y899" s="208"/>
      <c r="Z899" s="214" t="str">
        <f t="shared" si="1710"/>
        <v/>
      </c>
      <c r="AA899" s="208"/>
      <c r="AB899" s="214" t="str">
        <f t="shared" si="1711"/>
        <v/>
      </c>
      <c r="AC899" s="208"/>
      <c r="AD899" s="214" t="str">
        <f t="shared" si="1712"/>
        <v/>
      </c>
      <c r="AE899" s="208"/>
      <c r="AF899" s="214" t="str">
        <f t="shared" si="1713"/>
        <v/>
      </c>
      <c r="AG899" s="208"/>
      <c r="AH899" s="214" t="str">
        <f t="shared" si="1714"/>
        <v/>
      </c>
      <c r="AI899" s="208"/>
      <c r="AJ899" s="214" t="str">
        <f t="shared" si="1715"/>
        <v/>
      </c>
      <c r="AK899" s="208"/>
      <c r="AL899" s="214" t="str">
        <f t="shared" si="1716"/>
        <v/>
      </c>
      <c r="AM899" s="208"/>
      <c r="AN899" s="214" t="str">
        <f t="shared" si="1717"/>
        <v/>
      </c>
      <c r="AO899" s="208"/>
      <c r="AP899" s="214" t="str">
        <f t="shared" si="1718"/>
        <v/>
      </c>
      <c r="AQ899" s="229"/>
      <c r="AR899" s="227">
        <f t="shared" si="1719"/>
        <v>0</v>
      </c>
      <c r="AS899" s="228"/>
      <c r="AT899" s="229"/>
      <c r="AU899" s="227">
        <f t="shared" si="1720"/>
        <v>0</v>
      </c>
      <c r="AV899" s="228"/>
      <c r="AW899" s="229"/>
      <c r="AX899" s="227">
        <f t="shared" si="1721"/>
        <v>0</v>
      </c>
      <c r="AY899" s="228"/>
      <c r="AZ899" s="229"/>
      <c r="BA899" s="227">
        <f t="shared" si="1722"/>
        <v>0</v>
      </c>
      <c r="BB899" s="228"/>
      <c r="BC899" s="229"/>
      <c r="BD899" s="227">
        <f t="shared" si="1723"/>
        <v>0</v>
      </c>
      <c r="BE899" s="228"/>
      <c r="BF899" s="229"/>
      <c r="BG899" s="227">
        <f t="shared" si="1724"/>
        <v>0</v>
      </c>
      <c r="BH899" s="228"/>
      <c r="BI899" s="229"/>
      <c r="BJ899" s="227">
        <f t="shared" si="1725"/>
        <v>0</v>
      </c>
      <c r="BK899" s="228"/>
      <c r="BL899" s="229"/>
      <c r="BM899" s="227">
        <f t="shared" si="1726"/>
        <v>0</v>
      </c>
      <c r="BN899" s="228"/>
      <c r="BO899" s="229"/>
      <c r="BP899" s="227">
        <f t="shared" si="1727"/>
        <v>0</v>
      </c>
      <c r="BQ899" s="228"/>
      <c r="BR899" s="249"/>
      <c r="BS899" s="218" t="s">
        <v>44</v>
      </c>
    </row>
    <row r="900" spans="1:71" x14ac:dyDescent="0.3">
      <c r="A900" s="615"/>
      <c r="B900" s="618"/>
      <c r="C900" s="621"/>
      <c r="D900" s="624"/>
      <c r="E900" s="627"/>
      <c r="F900" s="242" t="s">
        <v>59</v>
      </c>
      <c r="G900" s="208"/>
      <c r="H900" s="214" t="str">
        <f t="shared" si="1701"/>
        <v/>
      </c>
      <c r="I900" s="208"/>
      <c r="J900" s="214" t="str">
        <f t="shared" si="1702"/>
        <v/>
      </c>
      <c r="K900" s="208"/>
      <c r="L900" s="214" t="str">
        <f t="shared" si="1703"/>
        <v/>
      </c>
      <c r="M900" s="208"/>
      <c r="N900" s="214" t="str">
        <f t="shared" si="1704"/>
        <v/>
      </c>
      <c r="O900" s="208"/>
      <c r="P900" s="214" t="str">
        <f t="shared" si="1705"/>
        <v/>
      </c>
      <c r="Q900" s="208"/>
      <c r="R900" s="214" t="str">
        <f t="shared" si="1706"/>
        <v/>
      </c>
      <c r="S900" s="208"/>
      <c r="T900" s="214" t="str">
        <f t="shared" si="1707"/>
        <v/>
      </c>
      <c r="U900" s="208"/>
      <c r="V900" s="214" t="str">
        <f t="shared" si="1708"/>
        <v/>
      </c>
      <c r="W900" s="208"/>
      <c r="X900" s="214" t="str">
        <f t="shared" si="1709"/>
        <v/>
      </c>
      <c r="Y900" s="208"/>
      <c r="Z900" s="214" t="str">
        <f t="shared" si="1710"/>
        <v/>
      </c>
      <c r="AA900" s="208"/>
      <c r="AB900" s="214" t="str">
        <f t="shared" si="1711"/>
        <v/>
      </c>
      <c r="AC900" s="208"/>
      <c r="AD900" s="214" t="str">
        <f t="shared" si="1712"/>
        <v/>
      </c>
      <c r="AE900" s="208"/>
      <c r="AF900" s="214" t="str">
        <f t="shared" si="1713"/>
        <v/>
      </c>
      <c r="AG900" s="208"/>
      <c r="AH900" s="214" t="str">
        <f t="shared" si="1714"/>
        <v/>
      </c>
      <c r="AI900" s="208"/>
      <c r="AJ900" s="214" t="str">
        <f t="shared" si="1715"/>
        <v/>
      </c>
      <c r="AK900" s="208"/>
      <c r="AL900" s="214" t="str">
        <f t="shared" si="1716"/>
        <v/>
      </c>
      <c r="AM900" s="208"/>
      <c r="AN900" s="214" t="str">
        <f t="shared" si="1717"/>
        <v/>
      </c>
      <c r="AO900" s="208"/>
      <c r="AP900" s="214" t="str">
        <f t="shared" si="1718"/>
        <v/>
      </c>
      <c r="AQ900" s="229"/>
      <c r="AR900" s="227">
        <f t="shared" si="1719"/>
        <v>0</v>
      </c>
      <c r="AS900" s="228"/>
      <c r="AT900" s="229"/>
      <c r="AU900" s="227">
        <f t="shared" si="1720"/>
        <v>0</v>
      </c>
      <c r="AV900" s="228"/>
      <c r="AW900" s="229"/>
      <c r="AX900" s="227">
        <f t="shared" si="1721"/>
        <v>0</v>
      </c>
      <c r="AY900" s="228"/>
      <c r="AZ900" s="229"/>
      <c r="BA900" s="227">
        <f t="shared" si="1722"/>
        <v>0</v>
      </c>
      <c r="BB900" s="228"/>
      <c r="BC900" s="229"/>
      <c r="BD900" s="227">
        <f t="shared" si="1723"/>
        <v>0</v>
      </c>
      <c r="BE900" s="228"/>
      <c r="BF900" s="229"/>
      <c r="BG900" s="227">
        <f t="shared" si="1724"/>
        <v>0</v>
      </c>
      <c r="BH900" s="228"/>
      <c r="BI900" s="229"/>
      <c r="BJ900" s="227">
        <f t="shared" si="1725"/>
        <v>0</v>
      </c>
      <c r="BK900" s="228"/>
      <c r="BL900" s="229"/>
      <c r="BM900" s="227">
        <f t="shared" si="1726"/>
        <v>0</v>
      </c>
      <c r="BN900" s="228"/>
      <c r="BO900" s="229"/>
      <c r="BP900" s="227">
        <f t="shared" si="1727"/>
        <v>0</v>
      </c>
      <c r="BQ900" s="228"/>
      <c r="BR900" s="249"/>
      <c r="BS900" s="629">
        <f>SUM(AS893:AS904,AV893:AV904,AY893:AY904,BB893:BB904,BE893:BE904)+SUM(AP893:AP904,AN893:AN904,AL893:AL904,AJ893:AJ904,AH893:AH904,AF893:AF904,AD893:AD904,AB893:AB904,Z893:Z904,X893:X904,V893:V904,T893:T904,R893:R904,P893:P904,N893:N904,L893:L904,J893:J904,H893:H904)</f>
        <v>286193</v>
      </c>
    </row>
    <row r="901" spans="1:71" x14ac:dyDescent="0.3">
      <c r="A901" s="615"/>
      <c r="B901" s="618"/>
      <c r="C901" s="621"/>
      <c r="D901" s="624"/>
      <c r="E901" s="627"/>
      <c r="F901" s="242" t="s">
        <v>60</v>
      </c>
      <c r="G901" s="208"/>
      <c r="H901" s="214" t="str">
        <f t="shared" si="1701"/>
        <v/>
      </c>
      <c r="I901" s="208"/>
      <c r="J901" s="214" t="str">
        <f t="shared" si="1702"/>
        <v/>
      </c>
      <c r="K901" s="208"/>
      <c r="L901" s="214" t="str">
        <f t="shared" si="1703"/>
        <v/>
      </c>
      <c r="M901" s="208"/>
      <c r="N901" s="214" t="str">
        <f t="shared" si="1704"/>
        <v/>
      </c>
      <c r="O901" s="208"/>
      <c r="P901" s="214" t="str">
        <f t="shared" si="1705"/>
        <v/>
      </c>
      <c r="Q901" s="208"/>
      <c r="R901" s="214" t="str">
        <f t="shared" si="1706"/>
        <v/>
      </c>
      <c r="S901" s="208"/>
      <c r="T901" s="214" t="str">
        <f t="shared" si="1707"/>
        <v/>
      </c>
      <c r="U901" s="208"/>
      <c r="V901" s="214" t="str">
        <f t="shared" si="1708"/>
        <v/>
      </c>
      <c r="W901" s="208"/>
      <c r="X901" s="214" t="str">
        <f t="shared" si="1709"/>
        <v/>
      </c>
      <c r="Y901" s="208"/>
      <c r="Z901" s="214" t="str">
        <f t="shared" si="1710"/>
        <v/>
      </c>
      <c r="AA901" s="208"/>
      <c r="AB901" s="214" t="str">
        <f t="shared" si="1711"/>
        <v/>
      </c>
      <c r="AC901" s="208"/>
      <c r="AD901" s="214" t="str">
        <f t="shared" si="1712"/>
        <v/>
      </c>
      <c r="AE901" s="208"/>
      <c r="AF901" s="214" t="str">
        <f t="shared" si="1713"/>
        <v/>
      </c>
      <c r="AG901" s="208"/>
      <c r="AH901" s="214" t="str">
        <f t="shared" si="1714"/>
        <v/>
      </c>
      <c r="AI901" s="208"/>
      <c r="AJ901" s="214" t="str">
        <f t="shared" si="1715"/>
        <v/>
      </c>
      <c r="AK901" s="208"/>
      <c r="AL901" s="214" t="str">
        <f t="shared" si="1716"/>
        <v/>
      </c>
      <c r="AM901" s="208"/>
      <c r="AN901" s="214" t="str">
        <f t="shared" si="1717"/>
        <v/>
      </c>
      <c r="AO901" s="208"/>
      <c r="AP901" s="214" t="str">
        <f t="shared" si="1718"/>
        <v/>
      </c>
      <c r="AQ901" s="229"/>
      <c r="AR901" s="227">
        <f t="shared" si="1719"/>
        <v>0</v>
      </c>
      <c r="AS901" s="228"/>
      <c r="AT901" s="229"/>
      <c r="AU901" s="227">
        <f t="shared" si="1720"/>
        <v>0</v>
      </c>
      <c r="AV901" s="228"/>
      <c r="AW901" s="229"/>
      <c r="AX901" s="227">
        <f t="shared" si="1721"/>
        <v>0</v>
      </c>
      <c r="AY901" s="228"/>
      <c r="AZ901" s="229"/>
      <c r="BA901" s="227">
        <f t="shared" si="1722"/>
        <v>0</v>
      </c>
      <c r="BB901" s="228"/>
      <c r="BC901" s="229"/>
      <c r="BD901" s="227">
        <f t="shared" si="1723"/>
        <v>0</v>
      </c>
      <c r="BE901" s="228"/>
      <c r="BF901" s="229"/>
      <c r="BG901" s="227">
        <f t="shared" si="1724"/>
        <v>0</v>
      </c>
      <c r="BH901" s="228"/>
      <c r="BI901" s="229"/>
      <c r="BJ901" s="227">
        <f t="shared" si="1725"/>
        <v>0</v>
      </c>
      <c r="BK901" s="228"/>
      <c r="BL901" s="229"/>
      <c r="BM901" s="227">
        <f t="shared" si="1726"/>
        <v>0</v>
      </c>
      <c r="BN901" s="228"/>
      <c r="BO901" s="229"/>
      <c r="BP901" s="227">
        <f t="shared" si="1727"/>
        <v>0</v>
      </c>
      <c r="BQ901" s="228"/>
      <c r="BR901" s="249"/>
      <c r="BS901" s="629"/>
    </row>
    <row r="902" spans="1:71" x14ac:dyDescent="0.3">
      <c r="A902" s="615"/>
      <c r="B902" s="618"/>
      <c r="C902" s="621"/>
      <c r="D902" s="624"/>
      <c r="E902" s="627"/>
      <c r="F902" s="242" t="s">
        <v>61</v>
      </c>
      <c r="G902" s="208"/>
      <c r="H902" s="217" t="str">
        <f t="shared" si="1701"/>
        <v/>
      </c>
      <c r="I902" s="208"/>
      <c r="J902" s="217" t="str">
        <f t="shared" si="1702"/>
        <v/>
      </c>
      <c r="K902" s="208"/>
      <c r="L902" s="217" t="str">
        <f t="shared" si="1703"/>
        <v/>
      </c>
      <c r="M902" s="208"/>
      <c r="N902" s="217" t="str">
        <f t="shared" si="1704"/>
        <v/>
      </c>
      <c r="O902" s="208"/>
      <c r="P902" s="217" t="str">
        <f t="shared" si="1705"/>
        <v/>
      </c>
      <c r="Q902" s="208"/>
      <c r="R902" s="217" t="str">
        <f t="shared" si="1706"/>
        <v/>
      </c>
      <c r="S902" s="208"/>
      <c r="T902" s="217" t="str">
        <f t="shared" si="1707"/>
        <v/>
      </c>
      <c r="U902" s="208"/>
      <c r="V902" s="217" t="str">
        <f t="shared" si="1708"/>
        <v/>
      </c>
      <c r="W902" s="208"/>
      <c r="X902" s="217" t="str">
        <f t="shared" si="1709"/>
        <v/>
      </c>
      <c r="Y902" s="208"/>
      <c r="Z902" s="217" t="str">
        <f t="shared" si="1710"/>
        <v/>
      </c>
      <c r="AA902" s="208"/>
      <c r="AB902" s="217" t="str">
        <f t="shared" si="1711"/>
        <v/>
      </c>
      <c r="AC902" s="208"/>
      <c r="AD902" s="217" t="str">
        <f t="shared" si="1712"/>
        <v/>
      </c>
      <c r="AE902" s="208"/>
      <c r="AF902" s="217" t="str">
        <f t="shared" si="1713"/>
        <v/>
      </c>
      <c r="AG902" s="208"/>
      <c r="AH902" s="217" t="str">
        <f t="shared" si="1714"/>
        <v/>
      </c>
      <c r="AI902" s="208"/>
      <c r="AJ902" s="217" t="str">
        <f t="shared" si="1715"/>
        <v/>
      </c>
      <c r="AK902" s="208"/>
      <c r="AL902" s="217" t="str">
        <f t="shared" si="1716"/>
        <v/>
      </c>
      <c r="AM902" s="208"/>
      <c r="AN902" s="217" t="str">
        <f t="shared" si="1717"/>
        <v/>
      </c>
      <c r="AO902" s="208"/>
      <c r="AP902" s="217" t="str">
        <f t="shared" si="1718"/>
        <v/>
      </c>
      <c r="AQ902" s="229"/>
      <c r="AR902" s="227">
        <f t="shared" si="1719"/>
        <v>0</v>
      </c>
      <c r="AS902" s="228"/>
      <c r="AT902" s="229"/>
      <c r="AU902" s="227">
        <f t="shared" si="1720"/>
        <v>0</v>
      </c>
      <c r="AV902" s="228"/>
      <c r="AW902" s="229"/>
      <c r="AX902" s="227">
        <f t="shared" si="1721"/>
        <v>0</v>
      </c>
      <c r="AY902" s="228"/>
      <c r="AZ902" s="229"/>
      <c r="BA902" s="227">
        <f t="shared" si="1722"/>
        <v>0</v>
      </c>
      <c r="BB902" s="228"/>
      <c r="BC902" s="229"/>
      <c r="BD902" s="227">
        <f t="shared" si="1723"/>
        <v>0</v>
      </c>
      <c r="BE902" s="228"/>
      <c r="BF902" s="229"/>
      <c r="BG902" s="227">
        <f t="shared" si="1724"/>
        <v>0</v>
      </c>
      <c r="BH902" s="228"/>
      <c r="BI902" s="229"/>
      <c r="BJ902" s="227">
        <f t="shared" si="1725"/>
        <v>0</v>
      </c>
      <c r="BK902" s="228"/>
      <c r="BL902" s="229"/>
      <c r="BM902" s="227">
        <f t="shared" si="1726"/>
        <v>0</v>
      </c>
      <c r="BN902" s="228"/>
      <c r="BO902" s="229"/>
      <c r="BP902" s="227">
        <f t="shared" si="1727"/>
        <v>0</v>
      </c>
      <c r="BQ902" s="228"/>
      <c r="BR902" s="249"/>
      <c r="BS902" s="218" t="s">
        <v>62</v>
      </c>
    </row>
    <row r="903" spans="1:71" x14ac:dyDescent="0.3">
      <c r="A903" s="615"/>
      <c r="B903" s="618"/>
      <c r="C903" s="621"/>
      <c r="D903" s="624"/>
      <c r="E903" s="627"/>
      <c r="F903" s="242" t="s">
        <v>63</v>
      </c>
      <c r="G903" s="208"/>
      <c r="H903" s="214" t="str">
        <f t="shared" si="1701"/>
        <v/>
      </c>
      <c r="I903" s="208"/>
      <c r="J903" s="214" t="str">
        <f t="shared" si="1702"/>
        <v/>
      </c>
      <c r="K903" s="208"/>
      <c r="L903" s="214" t="str">
        <f t="shared" si="1703"/>
        <v/>
      </c>
      <c r="M903" s="208"/>
      <c r="N903" s="214" t="str">
        <f t="shared" si="1704"/>
        <v/>
      </c>
      <c r="O903" s="208"/>
      <c r="P903" s="214" t="str">
        <f t="shared" si="1705"/>
        <v/>
      </c>
      <c r="Q903" s="208"/>
      <c r="R903" s="214" t="str">
        <f t="shared" si="1706"/>
        <v/>
      </c>
      <c r="S903" s="208"/>
      <c r="T903" s="214" t="str">
        <f t="shared" si="1707"/>
        <v/>
      </c>
      <c r="U903" s="208"/>
      <c r="V903" s="214" t="str">
        <f t="shared" si="1708"/>
        <v/>
      </c>
      <c r="W903" s="208"/>
      <c r="X903" s="214" t="str">
        <f t="shared" si="1709"/>
        <v/>
      </c>
      <c r="Y903" s="208"/>
      <c r="Z903" s="214" t="str">
        <f t="shared" si="1710"/>
        <v/>
      </c>
      <c r="AA903" s="208"/>
      <c r="AB903" s="214" t="str">
        <f t="shared" si="1711"/>
        <v/>
      </c>
      <c r="AC903" s="208"/>
      <c r="AD903" s="214" t="str">
        <f t="shared" si="1712"/>
        <v/>
      </c>
      <c r="AE903" s="208"/>
      <c r="AF903" s="214" t="str">
        <f t="shared" si="1713"/>
        <v/>
      </c>
      <c r="AG903" s="208"/>
      <c r="AH903" s="214" t="str">
        <f t="shared" si="1714"/>
        <v/>
      </c>
      <c r="AI903" s="208"/>
      <c r="AJ903" s="214" t="str">
        <f t="shared" si="1715"/>
        <v/>
      </c>
      <c r="AK903" s="208"/>
      <c r="AL903" s="214" t="str">
        <f t="shared" si="1716"/>
        <v/>
      </c>
      <c r="AM903" s="208"/>
      <c r="AN903" s="214" t="str">
        <f t="shared" si="1717"/>
        <v/>
      </c>
      <c r="AO903" s="208"/>
      <c r="AP903" s="214" t="str">
        <f t="shared" si="1718"/>
        <v/>
      </c>
      <c r="AQ903" s="229"/>
      <c r="AR903" s="227">
        <f t="shared" si="1719"/>
        <v>0</v>
      </c>
      <c r="AS903" s="228"/>
      <c r="AT903" s="229"/>
      <c r="AU903" s="227">
        <f t="shared" si="1720"/>
        <v>0</v>
      </c>
      <c r="AV903" s="228"/>
      <c r="AW903" s="229"/>
      <c r="AX903" s="227">
        <f t="shared" si="1721"/>
        <v>0</v>
      </c>
      <c r="AY903" s="228"/>
      <c r="AZ903" s="229"/>
      <c r="BA903" s="227">
        <f t="shared" si="1722"/>
        <v>0</v>
      </c>
      <c r="BB903" s="228"/>
      <c r="BC903" s="229"/>
      <c r="BD903" s="227">
        <f t="shared" si="1723"/>
        <v>0</v>
      </c>
      <c r="BE903" s="228"/>
      <c r="BF903" s="229"/>
      <c r="BG903" s="227">
        <f t="shared" si="1724"/>
        <v>0</v>
      </c>
      <c r="BH903" s="228"/>
      <c r="BI903" s="229"/>
      <c r="BJ903" s="227">
        <f t="shared" si="1725"/>
        <v>0</v>
      </c>
      <c r="BK903" s="228"/>
      <c r="BL903" s="229"/>
      <c r="BM903" s="227">
        <f t="shared" si="1726"/>
        <v>0</v>
      </c>
      <c r="BN903" s="228"/>
      <c r="BO903" s="229"/>
      <c r="BP903" s="227">
        <f t="shared" si="1727"/>
        <v>0</v>
      </c>
      <c r="BQ903" s="228"/>
      <c r="BR903" s="249"/>
      <c r="BS903" s="653">
        <f>BS900/BS894</f>
        <v>0.35499315920629426</v>
      </c>
    </row>
    <row r="904" spans="1:71" ht="15" thickBot="1" x14ac:dyDescent="0.35">
      <c r="A904" s="616"/>
      <c r="B904" s="619"/>
      <c r="C904" s="622"/>
      <c r="D904" s="625"/>
      <c r="E904" s="628"/>
      <c r="F904" s="243" t="s">
        <v>64</v>
      </c>
      <c r="G904" s="220"/>
      <c r="H904" s="221" t="str">
        <f t="shared" si="1701"/>
        <v/>
      </c>
      <c r="I904" s="220"/>
      <c r="J904" s="221" t="str">
        <f t="shared" si="1702"/>
        <v/>
      </c>
      <c r="K904" s="220"/>
      <c r="L904" s="221" t="str">
        <f t="shared" si="1703"/>
        <v/>
      </c>
      <c r="M904" s="220"/>
      <c r="N904" s="221" t="str">
        <f t="shared" si="1704"/>
        <v/>
      </c>
      <c r="O904" s="220"/>
      <c r="P904" s="221" t="str">
        <f t="shared" si="1705"/>
        <v/>
      </c>
      <c r="Q904" s="220"/>
      <c r="R904" s="221" t="str">
        <f t="shared" si="1706"/>
        <v/>
      </c>
      <c r="S904" s="220"/>
      <c r="T904" s="221" t="str">
        <f t="shared" si="1707"/>
        <v/>
      </c>
      <c r="U904" s="220"/>
      <c r="V904" s="221" t="str">
        <f t="shared" si="1708"/>
        <v/>
      </c>
      <c r="W904" s="220"/>
      <c r="X904" s="221" t="str">
        <f t="shared" si="1709"/>
        <v/>
      </c>
      <c r="Y904" s="220"/>
      <c r="Z904" s="221" t="str">
        <f t="shared" si="1710"/>
        <v/>
      </c>
      <c r="AA904" s="220"/>
      <c r="AB904" s="221" t="str">
        <f t="shared" si="1711"/>
        <v/>
      </c>
      <c r="AC904" s="220"/>
      <c r="AD904" s="221" t="str">
        <f t="shared" si="1712"/>
        <v/>
      </c>
      <c r="AE904" s="220"/>
      <c r="AF904" s="221" t="str">
        <f t="shared" si="1713"/>
        <v/>
      </c>
      <c r="AG904" s="220"/>
      <c r="AH904" s="221" t="str">
        <f t="shared" si="1714"/>
        <v/>
      </c>
      <c r="AI904" s="220"/>
      <c r="AJ904" s="221" t="str">
        <f t="shared" si="1715"/>
        <v/>
      </c>
      <c r="AK904" s="220"/>
      <c r="AL904" s="221" t="str">
        <f t="shared" si="1716"/>
        <v/>
      </c>
      <c r="AM904" s="220"/>
      <c r="AN904" s="221" t="str">
        <f t="shared" si="1717"/>
        <v/>
      </c>
      <c r="AO904" s="220"/>
      <c r="AP904" s="221" t="str">
        <f t="shared" si="1718"/>
        <v/>
      </c>
      <c r="AQ904" s="231"/>
      <c r="AR904" s="232">
        <f t="shared" si="1719"/>
        <v>0</v>
      </c>
      <c r="AS904" s="233"/>
      <c r="AT904" s="231"/>
      <c r="AU904" s="232">
        <f t="shared" si="1720"/>
        <v>0</v>
      </c>
      <c r="AV904" s="233"/>
      <c r="AW904" s="231"/>
      <c r="AX904" s="232">
        <f t="shared" si="1721"/>
        <v>0</v>
      </c>
      <c r="AY904" s="233"/>
      <c r="AZ904" s="231"/>
      <c r="BA904" s="232">
        <f t="shared" si="1722"/>
        <v>0</v>
      </c>
      <c r="BB904" s="233"/>
      <c r="BC904" s="231"/>
      <c r="BD904" s="232">
        <f t="shared" si="1723"/>
        <v>0</v>
      </c>
      <c r="BE904" s="233"/>
      <c r="BF904" s="231"/>
      <c r="BG904" s="232">
        <f t="shared" si="1724"/>
        <v>0</v>
      </c>
      <c r="BH904" s="233"/>
      <c r="BI904" s="231"/>
      <c r="BJ904" s="232">
        <f t="shared" si="1725"/>
        <v>0</v>
      </c>
      <c r="BK904" s="233"/>
      <c r="BL904" s="231"/>
      <c r="BM904" s="232">
        <f t="shared" si="1726"/>
        <v>0</v>
      </c>
      <c r="BN904" s="233"/>
      <c r="BO904" s="231"/>
      <c r="BP904" s="232">
        <f t="shared" si="1727"/>
        <v>0</v>
      </c>
      <c r="BQ904" s="233"/>
      <c r="BR904" s="250"/>
      <c r="BS904" s="654"/>
    </row>
    <row r="905" spans="1:71" ht="15" hidden="1" customHeight="1" x14ac:dyDescent="0.25">
      <c r="A905" s="643" t="s">
        <v>27</v>
      </c>
      <c r="B905" s="645" t="s">
        <v>28</v>
      </c>
      <c r="C905" s="645" t="s">
        <v>154</v>
      </c>
      <c r="D905" s="645" t="s">
        <v>30</v>
      </c>
      <c r="E905" s="635" t="s">
        <v>31</v>
      </c>
      <c r="F905" s="652" t="s">
        <v>32</v>
      </c>
      <c r="G905" s="639" t="s">
        <v>33</v>
      </c>
      <c r="H905" s="641" t="s">
        <v>34</v>
      </c>
      <c r="I905" s="639" t="s">
        <v>33</v>
      </c>
      <c r="J905" s="641" t="s">
        <v>34</v>
      </c>
      <c r="K905" s="639" t="s">
        <v>33</v>
      </c>
      <c r="L905" s="641" t="s">
        <v>34</v>
      </c>
      <c r="M905" s="639" t="s">
        <v>33</v>
      </c>
      <c r="N905" s="641" t="s">
        <v>34</v>
      </c>
      <c r="O905" s="639" t="s">
        <v>33</v>
      </c>
      <c r="P905" s="641" t="s">
        <v>34</v>
      </c>
      <c r="Q905" s="639" t="s">
        <v>33</v>
      </c>
      <c r="R905" s="641" t="s">
        <v>34</v>
      </c>
      <c r="S905" s="639" t="s">
        <v>33</v>
      </c>
      <c r="T905" s="641" t="s">
        <v>34</v>
      </c>
      <c r="U905" s="639" t="s">
        <v>33</v>
      </c>
      <c r="V905" s="641" t="s">
        <v>34</v>
      </c>
      <c r="W905" s="639" t="s">
        <v>33</v>
      </c>
      <c r="X905" s="641" t="s">
        <v>34</v>
      </c>
      <c r="Y905" s="639" t="s">
        <v>33</v>
      </c>
      <c r="Z905" s="641" t="s">
        <v>34</v>
      </c>
      <c r="AA905" s="639" t="s">
        <v>33</v>
      </c>
      <c r="AB905" s="641" t="s">
        <v>34</v>
      </c>
      <c r="AC905" s="639" t="s">
        <v>33</v>
      </c>
      <c r="AD905" s="641" t="s">
        <v>34</v>
      </c>
      <c r="AE905" s="639" t="s">
        <v>33</v>
      </c>
      <c r="AF905" s="641" t="s">
        <v>34</v>
      </c>
      <c r="AG905" s="639" t="s">
        <v>33</v>
      </c>
      <c r="AH905" s="641" t="s">
        <v>34</v>
      </c>
      <c r="AI905" s="639" t="s">
        <v>33</v>
      </c>
      <c r="AJ905" s="641" t="s">
        <v>34</v>
      </c>
      <c r="AK905" s="639" t="s">
        <v>33</v>
      </c>
      <c r="AL905" s="641" t="s">
        <v>34</v>
      </c>
      <c r="AM905" s="639" t="s">
        <v>33</v>
      </c>
      <c r="AN905" s="641" t="s">
        <v>34</v>
      </c>
      <c r="AO905" s="639" t="s">
        <v>33</v>
      </c>
      <c r="AP905" s="641" t="s">
        <v>34</v>
      </c>
      <c r="AQ905" s="633" t="s">
        <v>33</v>
      </c>
      <c r="AR905" s="635" t="s">
        <v>35</v>
      </c>
      <c r="AS905" s="637" t="s">
        <v>34</v>
      </c>
      <c r="AT905" s="633" t="s">
        <v>33</v>
      </c>
      <c r="AU905" s="635" t="s">
        <v>35</v>
      </c>
      <c r="AV905" s="637" t="s">
        <v>34</v>
      </c>
      <c r="AW905" s="633" t="s">
        <v>33</v>
      </c>
      <c r="AX905" s="635" t="s">
        <v>35</v>
      </c>
      <c r="AY905" s="637" t="s">
        <v>34</v>
      </c>
      <c r="AZ905" s="633" t="s">
        <v>33</v>
      </c>
      <c r="BA905" s="635" t="s">
        <v>35</v>
      </c>
      <c r="BB905" s="637" t="s">
        <v>34</v>
      </c>
      <c r="BC905" s="633" t="s">
        <v>33</v>
      </c>
      <c r="BD905" s="635" t="s">
        <v>35</v>
      </c>
      <c r="BE905" s="637" t="s">
        <v>34</v>
      </c>
      <c r="BF905" s="633" t="s">
        <v>33</v>
      </c>
      <c r="BG905" s="635" t="s">
        <v>35</v>
      </c>
      <c r="BH905" s="637" t="s">
        <v>34</v>
      </c>
      <c r="BI905" s="633" t="s">
        <v>33</v>
      </c>
      <c r="BJ905" s="635" t="s">
        <v>35</v>
      </c>
      <c r="BK905" s="637" t="s">
        <v>34</v>
      </c>
      <c r="BL905" s="633" t="s">
        <v>33</v>
      </c>
      <c r="BM905" s="635" t="s">
        <v>35</v>
      </c>
      <c r="BN905" s="637" t="s">
        <v>34</v>
      </c>
      <c r="BO905" s="633" t="s">
        <v>33</v>
      </c>
      <c r="BP905" s="635" t="s">
        <v>35</v>
      </c>
      <c r="BQ905" s="637" t="s">
        <v>34</v>
      </c>
      <c r="BR905" s="610" t="s">
        <v>33</v>
      </c>
      <c r="BS905" s="612" t="s">
        <v>36</v>
      </c>
    </row>
    <row r="906" spans="1:71" ht="15" hidden="1" customHeight="1" x14ac:dyDescent="0.25">
      <c r="A906" s="644"/>
      <c r="B906" s="646"/>
      <c r="C906" s="646"/>
      <c r="D906" s="646"/>
      <c r="E906" s="636"/>
      <c r="F906" s="648"/>
      <c r="G906" s="640"/>
      <c r="H906" s="642"/>
      <c r="I906" s="640"/>
      <c r="J906" s="642"/>
      <c r="K906" s="640"/>
      <c r="L906" s="642"/>
      <c r="M906" s="640"/>
      <c r="N906" s="642"/>
      <c r="O906" s="640"/>
      <c r="P906" s="642"/>
      <c r="Q906" s="640"/>
      <c r="R906" s="642"/>
      <c r="S906" s="640"/>
      <c r="T906" s="642"/>
      <c r="U906" s="640"/>
      <c r="V906" s="642"/>
      <c r="W906" s="640"/>
      <c r="X906" s="642"/>
      <c r="Y906" s="640"/>
      <c r="Z906" s="642"/>
      <c r="AA906" s="640"/>
      <c r="AB906" s="642"/>
      <c r="AC906" s="640"/>
      <c r="AD906" s="642"/>
      <c r="AE906" s="640"/>
      <c r="AF906" s="642"/>
      <c r="AG906" s="640"/>
      <c r="AH906" s="642"/>
      <c r="AI906" s="640"/>
      <c r="AJ906" s="642"/>
      <c r="AK906" s="640"/>
      <c r="AL906" s="642"/>
      <c r="AM906" s="640"/>
      <c r="AN906" s="642"/>
      <c r="AO906" s="640"/>
      <c r="AP906" s="642"/>
      <c r="AQ906" s="634"/>
      <c r="AR906" s="636"/>
      <c r="AS906" s="638"/>
      <c r="AT906" s="634"/>
      <c r="AU906" s="636"/>
      <c r="AV906" s="638"/>
      <c r="AW906" s="634"/>
      <c r="AX906" s="636"/>
      <c r="AY906" s="638"/>
      <c r="AZ906" s="634"/>
      <c r="BA906" s="636"/>
      <c r="BB906" s="638"/>
      <c r="BC906" s="634"/>
      <c r="BD906" s="636"/>
      <c r="BE906" s="638"/>
      <c r="BF906" s="634"/>
      <c r="BG906" s="636"/>
      <c r="BH906" s="638"/>
      <c r="BI906" s="634"/>
      <c r="BJ906" s="636"/>
      <c r="BK906" s="638"/>
      <c r="BL906" s="634"/>
      <c r="BM906" s="636"/>
      <c r="BN906" s="638"/>
      <c r="BO906" s="634"/>
      <c r="BP906" s="636"/>
      <c r="BQ906" s="638"/>
      <c r="BR906" s="611"/>
      <c r="BS906" s="613"/>
    </row>
    <row r="907" spans="1:71" ht="15" hidden="1" customHeight="1" x14ac:dyDescent="0.25">
      <c r="A907" s="614" t="s">
        <v>261</v>
      </c>
      <c r="B907" s="617">
        <v>2272</v>
      </c>
      <c r="C907" s="620"/>
      <c r="D907" s="623" t="s">
        <v>262</v>
      </c>
      <c r="E907" s="626" t="s">
        <v>49</v>
      </c>
      <c r="F907" s="241" t="s">
        <v>41</v>
      </c>
      <c r="G907" s="208"/>
      <c r="H907" s="209" t="str">
        <f t="shared" ref="H907:H918" si="1728">IF(G907&gt;0,G907,"")</f>
        <v/>
      </c>
      <c r="I907" s="208"/>
      <c r="J907" s="209" t="str">
        <f t="shared" ref="J907:J918" si="1729">IF(I907&gt;0,I907,"")</f>
        <v/>
      </c>
      <c r="K907" s="208"/>
      <c r="L907" s="209" t="str">
        <f t="shared" ref="L907:L918" si="1730">IF(K907&gt;0,K907,"")</f>
        <v/>
      </c>
      <c r="M907" s="208"/>
      <c r="N907" s="209" t="str">
        <f t="shared" ref="N907:N918" si="1731">IF(M907&gt;0,M907,"")</f>
        <v/>
      </c>
      <c r="O907" s="208"/>
      <c r="P907" s="209" t="str">
        <f t="shared" ref="P907:P918" si="1732">IF(O907&gt;0,O907,"")</f>
        <v/>
      </c>
      <c r="Q907" s="208"/>
      <c r="R907" s="209" t="str">
        <f t="shared" ref="R907:R918" si="1733">IF(Q907&gt;0,Q907,"")</f>
        <v/>
      </c>
      <c r="S907" s="208"/>
      <c r="T907" s="209" t="str">
        <f t="shared" ref="T907:T918" si="1734">IF(S907&gt;0,S907,"")</f>
        <v/>
      </c>
      <c r="U907" s="208"/>
      <c r="V907" s="209" t="str">
        <f t="shared" ref="V907:V918" si="1735">IF(U907&gt;0,U907,"")</f>
        <v/>
      </c>
      <c r="W907" s="208"/>
      <c r="X907" s="209" t="str">
        <f t="shared" ref="X907:X918" si="1736">IF(W907&gt;0,W907,"")</f>
        <v/>
      </c>
      <c r="Y907" s="208"/>
      <c r="Z907" s="209" t="str">
        <f t="shared" ref="Z907:Z918" si="1737">IF(Y907&gt;0,Y907,"")</f>
        <v/>
      </c>
      <c r="AA907" s="208"/>
      <c r="AB907" s="209" t="str">
        <f t="shared" ref="AB907:AB918" si="1738">IF(AA907&gt;0,AA907,"")</f>
        <v/>
      </c>
      <c r="AC907" s="208"/>
      <c r="AD907" s="209" t="str">
        <f t="shared" ref="AD907:AD918" si="1739">IF(AC907&gt;0,AC907,"")</f>
        <v/>
      </c>
      <c r="AE907" s="208"/>
      <c r="AF907" s="209" t="str">
        <f t="shared" ref="AF907:AF918" si="1740">IF(AE907&gt;0,AE907,"")</f>
        <v/>
      </c>
      <c r="AG907" s="208"/>
      <c r="AH907" s="209" t="str">
        <f t="shared" ref="AH907:AH918" si="1741">IF(AG907&gt;0,AG907,"")</f>
        <v/>
      </c>
      <c r="AI907" s="208"/>
      <c r="AJ907" s="209" t="str">
        <f t="shared" ref="AJ907:AJ918" si="1742">IF(AI907&gt;0,AI907,"")</f>
        <v/>
      </c>
      <c r="AK907" s="208"/>
      <c r="AL907" s="209" t="str">
        <f t="shared" ref="AL907:AL918" si="1743">IF(AK907&gt;0,AK907,"")</f>
        <v/>
      </c>
      <c r="AM907" s="208"/>
      <c r="AN907" s="209" t="str">
        <f t="shared" ref="AN907:AN918" si="1744">IF(AM907&gt;0,AM907,"")</f>
        <v/>
      </c>
      <c r="AO907" s="208"/>
      <c r="AP907" s="209" t="str">
        <f t="shared" ref="AP907:AP918" si="1745">IF(AO907&gt;0,AO907,"")</f>
        <v/>
      </c>
      <c r="AQ907" s="229"/>
      <c r="AR907" s="225">
        <f t="shared" ref="AR907:AR918" si="1746">AQ907-AS907</f>
        <v>0</v>
      </c>
      <c r="AS907" s="226"/>
      <c r="AT907" s="229"/>
      <c r="AU907" s="225">
        <f t="shared" ref="AU907:AU918" si="1747">AT907-AV907</f>
        <v>0</v>
      </c>
      <c r="AV907" s="226"/>
      <c r="AW907" s="229"/>
      <c r="AX907" s="225">
        <f t="shared" ref="AX907:AX918" si="1748">AW907-AY907</f>
        <v>0</v>
      </c>
      <c r="AY907" s="226"/>
      <c r="AZ907" s="229"/>
      <c r="BA907" s="225">
        <f t="shared" ref="BA907:BA918" si="1749">AZ907-BB907</f>
        <v>0</v>
      </c>
      <c r="BB907" s="226"/>
      <c r="BC907" s="229"/>
      <c r="BD907" s="225">
        <f t="shared" ref="BD907:BD918" si="1750">BC907-BE907</f>
        <v>0</v>
      </c>
      <c r="BE907" s="226"/>
      <c r="BF907" s="229"/>
      <c r="BG907" s="225">
        <f t="shared" ref="BG907:BG918" si="1751">BF907-BH907</f>
        <v>0</v>
      </c>
      <c r="BH907" s="226"/>
      <c r="BI907" s="229"/>
      <c r="BJ907" s="225">
        <f t="shared" ref="BJ907:BJ918" si="1752">BI907-BK907</f>
        <v>0</v>
      </c>
      <c r="BK907" s="226"/>
      <c r="BL907" s="229"/>
      <c r="BM907" s="225">
        <f t="shared" ref="BM907:BM918" si="1753">BL907-BN907</f>
        <v>0</v>
      </c>
      <c r="BN907" s="226"/>
      <c r="BO907" s="229"/>
      <c r="BP907" s="225">
        <f t="shared" ref="BP907:BP918" si="1754">BO907-BQ907</f>
        <v>0</v>
      </c>
      <c r="BQ907" s="226"/>
      <c r="BR907" s="249"/>
      <c r="BS907" s="213" t="s">
        <v>42</v>
      </c>
    </row>
    <row r="908" spans="1:71" ht="15" hidden="1" x14ac:dyDescent="0.25">
      <c r="A908" s="615"/>
      <c r="B908" s="618"/>
      <c r="C908" s="621"/>
      <c r="D908" s="624"/>
      <c r="E908" s="627"/>
      <c r="F908" s="242" t="s">
        <v>53</v>
      </c>
      <c r="G908" s="208"/>
      <c r="H908" s="214" t="str">
        <f t="shared" si="1728"/>
        <v/>
      </c>
      <c r="I908" s="208"/>
      <c r="J908" s="214" t="str">
        <f t="shared" si="1729"/>
        <v/>
      </c>
      <c r="K908" s="208"/>
      <c r="L908" s="214" t="str">
        <f t="shared" si="1730"/>
        <v/>
      </c>
      <c r="M908" s="208"/>
      <c r="N908" s="214" t="str">
        <f t="shared" si="1731"/>
        <v/>
      </c>
      <c r="O908" s="208"/>
      <c r="P908" s="214" t="str">
        <f t="shared" si="1732"/>
        <v/>
      </c>
      <c r="Q908" s="208"/>
      <c r="R908" s="214" t="str">
        <f t="shared" si="1733"/>
        <v/>
      </c>
      <c r="S908" s="208"/>
      <c r="T908" s="214" t="str">
        <f t="shared" si="1734"/>
        <v/>
      </c>
      <c r="U908" s="208"/>
      <c r="V908" s="214" t="str">
        <f t="shared" si="1735"/>
        <v/>
      </c>
      <c r="W908" s="208"/>
      <c r="X908" s="214" t="str">
        <f t="shared" si="1736"/>
        <v/>
      </c>
      <c r="Y908" s="208"/>
      <c r="Z908" s="214" t="str">
        <f t="shared" si="1737"/>
        <v/>
      </c>
      <c r="AA908" s="208"/>
      <c r="AB908" s="214" t="str">
        <f t="shared" si="1738"/>
        <v/>
      </c>
      <c r="AC908" s="208"/>
      <c r="AD908" s="214" t="str">
        <f t="shared" si="1739"/>
        <v/>
      </c>
      <c r="AE908" s="208"/>
      <c r="AF908" s="214" t="str">
        <f t="shared" si="1740"/>
        <v/>
      </c>
      <c r="AG908" s="208"/>
      <c r="AH908" s="214" t="str">
        <f t="shared" si="1741"/>
        <v/>
      </c>
      <c r="AI908" s="208"/>
      <c r="AJ908" s="214" t="str">
        <f t="shared" si="1742"/>
        <v/>
      </c>
      <c r="AK908" s="208"/>
      <c r="AL908" s="214" t="str">
        <f t="shared" si="1743"/>
        <v/>
      </c>
      <c r="AM908" s="208"/>
      <c r="AN908" s="214" t="str">
        <f t="shared" si="1744"/>
        <v/>
      </c>
      <c r="AO908" s="208"/>
      <c r="AP908" s="214" t="str">
        <f t="shared" si="1745"/>
        <v/>
      </c>
      <c r="AQ908" s="229"/>
      <c r="AR908" s="227">
        <f t="shared" si="1746"/>
        <v>0</v>
      </c>
      <c r="AS908" s="228"/>
      <c r="AT908" s="229"/>
      <c r="AU908" s="227">
        <f t="shared" si="1747"/>
        <v>0</v>
      </c>
      <c r="AV908" s="228"/>
      <c r="AW908" s="229"/>
      <c r="AX908" s="227">
        <f t="shared" si="1748"/>
        <v>0</v>
      </c>
      <c r="AY908" s="228"/>
      <c r="AZ908" s="229"/>
      <c r="BA908" s="227">
        <f t="shared" si="1749"/>
        <v>0</v>
      </c>
      <c r="BB908" s="228"/>
      <c r="BC908" s="229"/>
      <c r="BD908" s="227">
        <f t="shared" si="1750"/>
        <v>0</v>
      </c>
      <c r="BE908" s="228"/>
      <c r="BF908" s="229"/>
      <c r="BG908" s="227">
        <f t="shared" si="1751"/>
        <v>0</v>
      </c>
      <c r="BH908" s="228"/>
      <c r="BI908" s="229"/>
      <c r="BJ908" s="227">
        <f t="shared" si="1752"/>
        <v>0</v>
      </c>
      <c r="BK908" s="228"/>
      <c r="BL908" s="229"/>
      <c r="BM908" s="227">
        <f t="shared" si="1753"/>
        <v>0</v>
      </c>
      <c r="BN908" s="228"/>
      <c r="BO908" s="229"/>
      <c r="BP908" s="227">
        <f t="shared" si="1754"/>
        <v>0</v>
      </c>
      <c r="BQ908" s="228"/>
      <c r="BR908" s="249"/>
      <c r="BS908" s="629">
        <f>SUM(AQ907:AQ918,AT907:AT918,AW907:AW918,AZ907:AZ918,BC907:BC918,BR907:BR918)+SUM(AO907:AO918,AM907:AM918,AK907:AK918,AI907:AI918,AG907:AG918,AE907:AE918,AC907:AC918,AA907:AA918,Y907:Y918,W907:W918,U907:U918,S907:S918,Q905,Q907:Q918,O907:O918,M907:M918,K907:K918,I907:I918,G907:G918,Q905)</f>
        <v>2200000</v>
      </c>
    </row>
    <row r="909" spans="1:71" ht="15" hidden="1" x14ac:dyDescent="0.25">
      <c r="A909" s="615"/>
      <c r="B909" s="618"/>
      <c r="C909" s="621"/>
      <c r="D909" s="624"/>
      <c r="E909" s="627"/>
      <c r="F909" s="242" t="s">
        <v>54</v>
      </c>
      <c r="G909" s="208"/>
      <c r="H909" s="214" t="str">
        <f t="shared" si="1728"/>
        <v/>
      </c>
      <c r="I909" s="208"/>
      <c r="J909" s="214" t="str">
        <f t="shared" si="1729"/>
        <v/>
      </c>
      <c r="K909" s="208"/>
      <c r="L909" s="214" t="str">
        <f t="shared" si="1730"/>
        <v/>
      </c>
      <c r="M909" s="208"/>
      <c r="N909" s="214" t="str">
        <f t="shared" si="1731"/>
        <v/>
      </c>
      <c r="O909" s="208"/>
      <c r="P909" s="214" t="str">
        <f t="shared" si="1732"/>
        <v/>
      </c>
      <c r="Q909" s="208"/>
      <c r="R909" s="214" t="str">
        <f t="shared" si="1733"/>
        <v/>
      </c>
      <c r="S909" s="208"/>
      <c r="T909" s="214" t="str">
        <f t="shared" si="1734"/>
        <v/>
      </c>
      <c r="U909" s="208"/>
      <c r="V909" s="214" t="str">
        <f t="shared" si="1735"/>
        <v/>
      </c>
      <c r="W909" s="208"/>
      <c r="X909" s="214" t="str">
        <f t="shared" si="1736"/>
        <v/>
      </c>
      <c r="Y909" s="208"/>
      <c r="Z909" s="214" t="str">
        <f t="shared" si="1737"/>
        <v/>
      </c>
      <c r="AA909" s="208"/>
      <c r="AB909" s="214" t="str">
        <f t="shared" si="1738"/>
        <v/>
      </c>
      <c r="AC909" s="208"/>
      <c r="AD909" s="214" t="str">
        <f t="shared" si="1739"/>
        <v/>
      </c>
      <c r="AE909" s="208"/>
      <c r="AF909" s="214" t="str">
        <f t="shared" si="1740"/>
        <v/>
      </c>
      <c r="AG909" s="208"/>
      <c r="AH909" s="214" t="str">
        <f t="shared" si="1741"/>
        <v/>
      </c>
      <c r="AI909" s="208"/>
      <c r="AJ909" s="214" t="str">
        <f t="shared" si="1742"/>
        <v/>
      </c>
      <c r="AK909" s="208"/>
      <c r="AL909" s="214" t="str">
        <f t="shared" si="1743"/>
        <v/>
      </c>
      <c r="AM909" s="208"/>
      <c r="AN909" s="214" t="str">
        <f t="shared" si="1744"/>
        <v/>
      </c>
      <c r="AO909" s="208"/>
      <c r="AP909" s="214" t="str">
        <f t="shared" si="1745"/>
        <v/>
      </c>
      <c r="AQ909" s="229"/>
      <c r="AR909" s="227">
        <f t="shared" si="1746"/>
        <v>0</v>
      </c>
      <c r="AS909" s="228"/>
      <c r="AT909" s="229"/>
      <c r="AU909" s="227">
        <f t="shared" si="1747"/>
        <v>0</v>
      </c>
      <c r="AV909" s="228"/>
      <c r="AW909" s="229"/>
      <c r="AX909" s="227">
        <f t="shared" si="1748"/>
        <v>0</v>
      </c>
      <c r="AY909" s="228"/>
      <c r="AZ909" s="229"/>
      <c r="BA909" s="227">
        <f t="shared" si="1749"/>
        <v>0</v>
      </c>
      <c r="BB909" s="228"/>
      <c r="BC909" s="229"/>
      <c r="BD909" s="227">
        <f t="shared" si="1750"/>
        <v>0</v>
      </c>
      <c r="BE909" s="228"/>
      <c r="BF909" s="229"/>
      <c r="BG909" s="227">
        <f t="shared" si="1751"/>
        <v>0</v>
      </c>
      <c r="BH909" s="228"/>
      <c r="BI909" s="229"/>
      <c r="BJ909" s="227">
        <f t="shared" si="1752"/>
        <v>0</v>
      </c>
      <c r="BK909" s="228"/>
      <c r="BL909" s="229"/>
      <c r="BM909" s="227">
        <f t="shared" si="1753"/>
        <v>0</v>
      </c>
      <c r="BN909" s="228"/>
      <c r="BO909" s="229"/>
      <c r="BP909" s="227">
        <f t="shared" si="1754"/>
        <v>0</v>
      </c>
      <c r="BQ909" s="228"/>
      <c r="BR909" s="249"/>
      <c r="BS909" s="629"/>
    </row>
    <row r="910" spans="1:71" ht="15" hidden="1" x14ac:dyDescent="0.25">
      <c r="A910" s="615"/>
      <c r="B910" s="618"/>
      <c r="C910" s="621"/>
      <c r="D910" s="624"/>
      <c r="E910" s="627"/>
      <c r="F910" s="242" t="s">
        <v>55</v>
      </c>
      <c r="G910" s="208"/>
      <c r="H910" s="217" t="str">
        <f t="shared" si="1728"/>
        <v/>
      </c>
      <c r="I910" s="208"/>
      <c r="J910" s="217" t="str">
        <f t="shared" si="1729"/>
        <v/>
      </c>
      <c r="K910" s="208"/>
      <c r="L910" s="217" t="str">
        <f t="shared" si="1730"/>
        <v/>
      </c>
      <c r="M910" s="208"/>
      <c r="N910" s="217" t="str">
        <f t="shared" si="1731"/>
        <v/>
      </c>
      <c r="O910" s="208"/>
      <c r="P910" s="217" t="str">
        <f t="shared" si="1732"/>
        <v/>
      </c>
      <c r="Q910" s="208"/>
      <c r="R910" s="217" t="str">
        <f t="shared" si="1733"/>
        <v/>
      </c>
      <c r="S910" s="208"/>
      <c r="T910" s="217" t="str">
        <f t="shared" si="1734"/>
        <v/>
      </c>
      <c r="U910" s="208"/>
      <c r="V910" s="217" t="str">
        <f t="shared" si="1735"/>
        <v/>
      </c>
      <c r="W910" s="208"/>
      <c r="X910" s="217" t="str">
        <f t="shared" si="1736"/>
        <v/>
      </c>
      <c r="Y910" s="208"/>
      <c r="Z910" s="217" t="str">
        <f t="shared" si="1737"/>
        <v/>
      </c>
      <c r="AA910" s="208"/>
      <c r="AB910" s="217" t="str">
        <f t="shared" si="1738"/>
        <v/>
      </c>
      <c r="AC910" s="208"/>
      <c r="AD910" s="217" t="str">
        <f t="shared" si="1739"/>
        <v/>
      </c>
      <c r="AE910" s="208"/>
      <c r="AF910" s="217" t="str">
        <f t="shared" si="1740"/>
        <v/>
      </c>
      <c r="AG910" s="208"/>
      <c r="AH910" s="217" t="str">
        <f t="shared" si="1741"/>
        <v/>
      </c>
      <c r="AI910" s="208"/>
      <c r="AJ910" s="217" t="str">
        <f t="shared" si="1742"/>
        <v/>
      </c>
      <c r="AK910" s="208"/>
      <c r="AL910" s="217" t="str">
        <f t="shared" si="1743"/>
        <v/>
      </c>
      <c r="AM910" s="208"/>
      <c r="AN910" s="217" t="str">
        <f t="shared" si="1744"/>
        <v/>
      </c>
      <c r="AO910" s="208"/>
      <c r="AP910" s="217" t="str">
        <f t="shared" si="1745"/>
        <v/>
      </c>
      <c r="AQ910" s="229"/>
      <c r="AR910" s="227">
        <f t="shared" si="1746"/>
        <v>0</v>
      </c>
      <c r="AS910" s="228"/>
      <c r="AT910" s="229"/>
      <c r="AU910" s="227">
        <f t="shared" si="1747"/>
        <v>0</v>
      </c>
      <c r="AV910" s="228"/>
      <c r="AW910" s="229"/>
      <c r="AX910" s="227">
        <f t="shared" si="1748"/>
        <v>0</v>
      </c>
      <c r="AY910" s="228"/>
      <c r="AZ910" s="229"/>
      <c r="BA910" s="227">
        <f t="shared" si="1749"/>
        <v>0</v>
      </c>
      <c r="BB910" s="228"/>
      <c r="BC910" s="229"/>
      <c r="BD910" s="227">
        <f t="shared" si="1750"/>
        <v>0</v>
      </c>
      <c r="BE910" s="228"/>
      <c r="BF910" s="229"/>
      <c r="BG910" s="227">
        <f t="shared" si="1751"/>
        <v>0</v>
      </c>
      <c r="BH910" s="228"/>
      <c r="BI910" s="229"/>
      <c r="BJ910" s="227">
        <f t="shared" si="1752"/>
        <v>0</v>
      </c>
      <c r="BK910" s="228"/>
      <c r="BL910" s="229"/>
      <c r="BM910" s="227">
        <f t="shared" si="1753"/>
        <v>0</v>
      </c>
      <c r="BN910" s="228"/>
      <c r="BO910" s="229"/>
      <c r="BP910" s="227">
        <f t="shared" si="1754"/>
        <v>0</v>
      </c>
      <c r="BQ910" s="228"/>
      <c r="BR910" s="249"/>
      <c r="BS910" s="218" t="s">
        <v>43</v>
      </c>
    </row>
    <row r="911" spans="1:71" ht="15" hidden="1" x14ac:dyDescent="0.25">
      <c r="A911" s="615"/>
      <c r="B911" s="618"/>
      <c r="C911" s="621"/>
      <c r="D911" s="624"/>
      <c r="E911" s="627"/>
      <c r="F911" s="242" t="s">
        <v>56</v>
      </c>
      <c r="G911" s="208"/>
      <c r="H911" s="217" t="str">
        <f t="shared" si="1728"/>
        <v/>
      </c>
      <c r="I911" s="208"/>
      <c r="J911" s="217" t="str">
        <f t="shared" si="1729"/>
        <v/>
      </c>
      <c r="K911" s="208"/>
      <c r="L911" s="217" t="str">
        <f t="shared" si="1730"/>
        <v/>
      </c>
      <c r="M911" s="208"/>
      <c r="N911" s="217" t="str">
        <f t="shared" si="1731"/>
        <v/>
      </c>
      <c r="O911" s="208"/>
      <c r="P911" s="217" t="str">
        <f t="shared" si="1732"/>
        <v/>
      </c>
      <c r="Q911" s="208"/>
      <c r="R911" s="217" t="str">
        <f t="shared" si="1733"/>
        <v/>
      </c>
      <c r="S911" s="208"/>
      <c r="T911" s="217" t="str">
        <f t="shared" si="1734"/>
        <v/>
      </c>
      <c r="U911" s="208"/>
      <c r="V911" s="217" t="str">
        <f t="shared" si="1735"/>
        <v/>
      </c>
      <c r="W911" s="208"/>
      <c r="X911" s="217" t="str">
        <f t="shared" si="1736"/>
        <v/>
      </c>
      <c r="Y911" s="208"/>
      <c r="Z911" s="217" t="str">
        <f t="shared" si="1737"/>
        <v/>
      </c>
      <c r="AA911" s="208"/>
      <c r="AB911" s="217" t="str">
        <f t="shared" si="1738"/>
        <v/>
      </c>
      <c r="AC911" s="208"/>
      <c r="AD911" s="217" t="str">
        <f t="shared" si="1739"/>
        <v/>
      </c>
      <c r="AE911" s="208"/>
      <c r="AF911" s="217" t="str">
        <f t="shared" si="1740"/>
        <v/>
      </c>
      <c r="AG911" s="208"/>
      <c r="AH911" s="217" t="str">
        <f t="shared" si="1741"/>
        <v/>
      </c>
      <c r="AI911" s="208"/>
      <c r="AJ911" s="217" t="str">
        <f t="shared" si="1742"/>
        <v/>
      </c>
      <c r="AK911" s="208"/>
      <c r="AL911" s="217" t="str">
        <f t="shared" si="1743"/>
        <v/>
      </c>
      <c r="AM911" s="208"/>
      <c r="AN911" s="217" t="str">
        <f t="shared" si="1744"/>
        <v/>
      </c>
      <c r="AO911" s="208"/>
      <c r="AP911" s="217" t="str">
        <f t="shared" si="1745"/>
        <v/>
      </c>
      <c r="AQ911" s="229"/>
      <c r="AR911" s="227">
        <f t="shared" si="1746"/>
        <v>0</v>
      </c>
      <c r="AS911" s="228"/>
      <c r="AT911" s="229"/>
      <c r="AU911" s="227">
        <f t="shared" si="1747"/>
        <v>0</v>
      </c>
      <c r="AV911" s="228"/>
      <c r="AW911" s="229"/>
      <c r="AX911" s="227">
        <f t="shared" si="1748"/>
        <v>0</v>
      </c>
      <c r="AY911" s="228"/>
      <c r="AZ911" s="229"/>
      <c r="BA911" s="227">
        <f t="shared" si="1749"/>
        <v>0</v>
      </c>
      <c r="BB911" s="228"/>
      <c r="BC911" s="229"/>
      <c r="BD911" s="227">
        <f t="shared" si="1750"/>
        <v>0</v>
      </c>
      <c r="BE911" s="228"/>
      <c r="BF911" s="229"/>
      <c r="BG911" s="227">
        <f t="shared" si="1751"/>
        <v>0</v>
      </c>
      <c r="BH911" s="228"/>
      <c r="BI911" s="229"/>
      <c r="BJ911" s="227">
        <f t="shared" si="1752"/>
        <v>0</v>
      </c>
      <c r="BK911" s="228"/>
      <c r="BL911" s="229"/>
      <c r="BM911" s="227">
        <f t="shared" si="1753"/>
        <v>0</v>
      </c>
      <c r="BN911" s="228"/>
      <c r="BO911" s="229"/>
      <c r="BP911" s="227">
        <f t="shared" si="1754"/>
        <v>0</v>
      </c>
      <c r="BQ911" s="228"/>
      <c r="BR911" s="249"/>
      <c r="BS911" s="629">
        <f>SUM(AR907:AR918,AU907:AU918,AX907:AX918,BA907:BA918,BD907:BD918)</f>
        <v>0</v>
      </c>
    </row>
    <row r="912" spans="1:71" ht="15" hidden="1" x14ac:dyDescent="0.25">
      <c r="A912" s="615"/>
      <c r="B912" s="618"/>
      <c r="C912" s="621"/>
      <c r="D912" s="624"/>
      <c r="E912" s="627"/>
      <c r="F912" s="242" t="s">
        <v>57</v>
      </c>
      <c r="G912" s="208"/>
      <c r="H912" s="214" t="str">
        <f t="shared" si="1728"/>
        <v/>
      </c>
      <c r="I912" s="208"/>
      <c r="J912" s="214" t="str">
        <f t="shared" si="1729"/>
        <v/>
      </c>
      <c r="K912" s="208"/>
      <c r="L912" s="214" t="str">
        <f t="shared" si="1730"/>
        <v/>
      </c>
      <c r="M912" s="208"/>
      <c r="N912" s="214" t="str">
        <f t="shared" si="1731"/>
        <v/>
      </c>
      <c r="O912" s="208"/>
      <c r="P912" s="214" t="str">
        <f t="shared" si="1732"/>
        <v/>
      </c>
      <c r="Q912" s="208"/>
      <c r="R912" s="214" t="str">
        <f t="shared" si="1733"/>
        <v/>
      </c>
      <c r="S912" s="208"/>
      <c r="T912" s="214" t="str">
        <f t="shared" si="1734"/>
        <v/>
      </c>
      <c r="U912" s="208"/>
      <c r="V912" s="214" t="str">
        <f t="shared" si="1735"/>
        <v/>
      </c>
      <c r="W912" s="208"/>
      <c r="X912" s="214" t="str">
        <f t="shared" si="1736"/>
        <v/>
      </c>
      <c r="Y912" s="208"/>
      <c r="Z912" s="214" t="str">
        <f t="shared" si="1737"/>
        <v/>
      </c>
      <c r="AA912" s="208"/>
      <c r="AB912" s="214" t="str">
        <f t="shared" si="1738"/>
        <v/>
      </c>
      <c r="AC912" s="208"/>
      <c r="AD912" s="214" t="str">
        <f t="shared" si="1739"/>
        <v/>
      </c>
      <c r="AE912" s="208"/>
      <c r="AF912" s="214" t="str">
        <f t="shared" si="1740"/>
        <v/>
      </c>
      <c r="AG912" s="208"/>
      <c r="AH912" s="214" t="str">
        <f t="shared" si="1741"/>
        <v/>
      </c>
      <c r="AI912" s="208"/>
      <c r="AJ912" s="214" t="str">
        <f t="shared" si="1742"/>
        <v/>
      </c>
      <c r="AK912" s="208"/>
      <c r="AL912" s="214" t="str">
        <f t="shared" si="1743"/>
        <v/>
      </c>
      <c r="AM912" s="208"/>
      <c r="AN912" s="214" t="str">
        <f t="shared" si="1744"/>
        <v/>
      </c>
      <c r="AO912" s="208"/>
      <c r="AP912" s="214" t="str">
        <f t="shared" si="1745"/>
        <v/>
      </c>
      <c r="AQ912" s="229">
        <v>2200000</v>
      </c>
      <c r="AR912" s="227">
        <f t="shared" si="1746"/>
        <v>0</v>
      </c>
      <c r="AS912" s="228">
        <v>2200000</v>
      </c>
      <c r="AT912" s="229"/>
      <c r="AU912" s="227">
        <f t="shared" si="1747"/>
        <v>0</v>
      </c>
      <c r="AV912" s="228"/>
      <c r="AW912" s="229"/>
      <c r="AX912" s="227">
        <f t="shared" si="1748"/>
        <v>0</v>
      </c>
      <c r="AY912" s="228"/>
      <c r="AZ912" s="229"/>
      <c r="BA912" s="227">
        <f t="shared" si="1749"/>
        <v>0</v>
      </c>
      <c r="BB912" s="228"/>
      <c r="BC912" s="229"/>
      <c r="BD912" s="227">
        <f t="shared" si="1750"/>
        <v>0</v>
      </c>
      <c r="BE912" s="228"/>
      <c r="BF912" s="229"/>
      <c r="BG912" s="227">
        <f t="shared" si="1751"/>
        <v>0</v>
      </c>
      <c r="BH912" s="228"/>
      <c r="BI912" s="229"/>
      <c r="BJ912" s="227">
        <f t="shared" si="1752"/>
        <v>0</v>
      </c>
      <c r="BK912" s="228"/>
      <c r="BL912" s="229"/>
      <c r="BM912" s="227">
        <f t="shared" si="1753"/>
        <v>0</v>
      </c>
      <c r="BN912" s="228"/>
      <c r="BO912" s="229"/>
      <c r="BP912" s="227">
        <f t="shared" si="1754"/>
        <v>0</v>
      </c>
      <c r="BQ912" s="228"/>
      <c r="BR912" s="249"/>
      <c r="BS912" s="630"/>
    </row>
    <row r="913" spans="1:71" ht="15" hidden="1" x14ac:dyDescent="0.25">
      <c r="A913" s="615"/>
      <c r="B913" s="618"/>
      <c r="C913" s="621"/>
      <c r="D913" s="624"/>
      <c r="E913" s="627"/>
      <c r="F913" s="242" t="s">
        <v>58</v>
      </c>
      <c r="G913" s="208"/>
      <c r="H913" s="214" t="str">
        <f t="shared" si="1728"/>
        <v/>
      </c>
      <c r="I913" s="208"/>
      <c r="J913" s="214" t="str">
        <f t="shared" si="1729"/>
        <v/>
      </c>
      <c r="K913" s="208"/>
      <c r="L913" s="214" t="str">
        <f t="shared" si="1730"/>
        <v/>
      </c>
      <c r="M913" s="208"/>
      <c r="N913" s="214" t="str">
        <f t="shared" si="1731"/>
        <v/>
      </c>
      <c r="O913" s="208"/>
      <c r="P913" s="214" t="str">
        <f t="shared" si="1732"/>
        <v/>
      </c>
      <c r="Q913" s="208"/>
      <c r="R913" s="214" t="str">
        <f t="shared" si="1733"/>
        <v/>
      </c>
      <c r="S913" s="208"/>
      <c r="T913" s="214" t="str">
        <f t="shared" si="1734"/>
        <v/>
      </c>
      <c r="U913" s="208"/>
      <c r="V913" s="214" t="str">
        <f t="shared" si="1735"/>
        <v/>
      </c>
      <c r="W913" s="208"/>
      <c r="X913" s="214" t="str">
        <f t="shared" si="1736"/>
        <v/>
      </c>
      <c r="Y913" s="208"/>
      <c r="Z913" s="214" t="str">
        <f t="shared" si="1737"/>
        <v/>
      </c>
      <c r="AA913" s="208"/>
      <c r="AB913" s="214" t="str">
        <f t="shared" si="1738"/>
        <v/>
      </c>
      <c r="AC913" s="208"/>
      <c r="AD913" s="214" t="str">
        <f t="shared" si="1739"/>
        <v/>
      </c>
      <c r="AE913" s="208"/>
      <c r="AF913" s="214" t="str">
        <f t="shared" si="1740"/>
        <v/>
      </c>
      <c r="AG913" s="208"/>
      <c r="AH913" s="214" t="str">
        <f t="shared" si="1741"/>
        <v/>
      </c>
      <c r="AI913" s="208"/>
      <c r="AJ913" s="214" t="str">
        <f t="shared" si="1742"/>
        <v/>
      </c>
      <c r="AK913" s="208"/>
      <c r="AL913" s="214" t="str">
        <f t="shared" si="1743"/>
        <v/>
      </c>
      <c r="AM913" s="208"/>
      <c r="AN913" s="214" t="str">
        <f t="shared" si="1744"/>
        <v/>
      </c>
      <c r="AO913" s="208"/>
      <c r="AP913" s="214" t="str">
        <f t="shared" si="1745"/>
        <v/>
      </c>
      <c r="AQ913" s="229"/>
      <c r="AR913" s="227">
        <f t="shared" si="1746"/>
        <v>0</v>
      </c>
      <c r="AS913" s="228"/>
      <c r="AT913" s="229"/>
      <c r="AU913" s="227">
        <f t="shared" si="1747"/>
        <v>0</v>
      </c>
      <c r="AV913" s="228"/>
      <c r="AW913" s="229"/>
      <c r="AX913" s="227">
        <f t="shared" si="1748"/>
        <v>0</v>
      </c>
      <c r="AY913" s="228"/>
      <c r="AZ913" s="229"/>
      <c r="BA913" s="227">
        <f t="shared" si="1749"/>
        <v>0</v>
      </c>
      <c r="BB913" s="228"/>
      <c r="BC913" s="229"/>
      <c r="BD913" s="227">
        <f t="shared" si="1750"/>
        <v>0</v>
      </c>
      <c r="BE913" s="228"/>
      <c r="BF913" s="229"/>
      <c r="BG913" s="227">
        <f t="shared" si="1751"/>
        <v>0</v>
      </c>
      <c r="BH913" s="228"/>
      <c r="BI913" s="229"/>
      <c r="BJ913" s="227">
        <f t="shared" si="1752"/>
        <v>0</v>
      </c>
      <c r="BK913" s="228"/>
      <c r="BL913" s="229"/>
      <c r="BM913" s="227">
        <f t="shared" si="1753"/>
        <v>0</v>
      </c>
      <c r="BN913" s="228"/>
      <c r="BO913" s="229"/>
      <c r="BP913" s="227">
        <f t="shared" si="1754"/>
        <v>0</v>
      </c>
      <c r="BQ913" s="228"/>
      <c r="BR913" s="249"/>
      <c r="BS913" s="218" t="s">
        <v>44</v>
      </c>
    </row>
    <row r="914" spans="1:71" ht="15" hidden="1" x14ac:dyDescent="0.25">
      <c r="A914" s="615"/>
      <c r="B914" s="618"/>
      <c r="C914" s="621"/>
      <c r="D914" s="624"/>
      <c r="E914" s="627"/>
      <c r="F914" s="242" t="s">
        <v>59</v>
      </c>
      <c r="G914" s="208"/>
      <c r="H914" s="214" t="str">
        <f t="shared" si="1728"/>
        <v/>
      </c>
      <c r="I914" s="208"/>
      <c r="J914" s="214" t="str">
        <f t="shared" si="1729"/>
        <v/>
      </c>
      <c r="K914" s="208"/>
      <c r="L914" s="214" t="str">
        <f t="shared" si="1730"/>
        <v/>
      </c>
      <c r="M914" s="208"/>
      <c r="N914" s="214" t="str">
        <f t="shared" si="1731"/>
        <v/>
      </c>
      <c r="O914" s="208"/>
      <c r="P914" s="214" t="str">
        <f t="shared" si="1732"/>
        <v/>
      </c>
      <c r="Q914" s="208"/>
      <c r="R914" s="214" t="str">
        <f t="shared" si="1733"/>
        <v/>
      </c>
      <c r="S914" s="208"/>
      <c r="T914" s="214" t="str">
        <f t="shared" si="1734"/>
        <v/>
      </c>
      <c r="U914" s="208"/>
      <c r="V914" s="214" t="str">
        <f t="shared" si="1735"/>
        <v/>
      </c>
      <c r="W914" s="208"/>
      <c r="X914" s="214" t="str">
        <f t="shared" si="1736"/>
        <v/>
      </c>
      <c r="Y914" s="208"/>
      <c r="Z914" s="214" t="str">
        <f t="shared" si="1737"/>
        <v/>
      </c>
      <c r="AA914" s="208"/>
      <c r="AB914" s="214" t="str">
        <f t="shared" si="1738"/>
        <v/>
      </c>
      <c r="AC914" s="208"/>
      <c r="AD914" s="214" t="str">
        <f t="shared" si="1739"/>
        <v/>
      </c>
      <c r="AE914" s="208"/>
      <c r="AF914" s="214" t="str">
        <f t="shared" si="1740"/>
        <v/>
      </c>
      <c r="AG914" s="208"/>
      <c r="AH914" s="214" t="str">
        <f t="shared" si="1741"/>
        <v/>
      </c>
      <c r="AI914" s="208"/>
      <c r="AJ914" s="214" t="str">
        <f t="shared" si="1742"/>
        <v/>
      </c>
      <c r="AK914" s="208"/>
      <c r="AL914" s="214" t="str">
        <f t="shared" si="1743"/>
        <v/>
      </c>
      <c r="AM914" s="208"/>
      <c r="AN914" s="214" t="str">
        <f t="shared" si="1744"/>
        <v/>
      </c>
      <c r="AO914" s="208"/>
      <c r="AP914" s="214" t="str">
        <f t="shared" si="1745"/>
        <v/>
      </c>
      <c r="AQ914" s="229"/>
      <c r="AR914" s="227">
        <f t="shared" si="1746"/>
        <v>0</v>
      </c>
      <c r="AS914" s="228"/>
      <c r="AT914" s="229"/>
      <c r="AU914" s="227">
        <f t="shared" si="1747"/>
        <v>0</v>
      </c>
      <c r="AV914" s="228"/>
      <c r="AW914" s="229"/>
      <c r="AX914" s="227">
        <f t="shared" si="1748"/>
        <v>0</v>
      </c>
      <c r="AY914" s="228"/>
      <c r="AZ914" s="229"/>
      <c r="BA914" s="227">
        <f t="shared" si="1749"/>
        <v>0</v>
      </c>
      <c r="BB914" s="228"/>
      <c r="BC914" s="229"/>
      <c r="BD914" s="227">
        <f t="shared" si="1750"/>
        <v>0</v>
      </c>
      <c r="BE914" s="228"/>
      <c r="BF914" s="229"/>
      <c r="BG914" s="227">
        <f t="shared" si="1751"/>
        <v>0</v>
      </c>
      <c r="BH914" s="228"/>
      <c r="BI914" s="229"/>
      <c r="BJ914" s="227">
        <f t="shared" si="1752"/>
        <v>0</v>
      </c>
      <c r="BK914" s="228"/>
      <c r="BL914" s="229"/>
      <c r="BM914" s="227">
        <f t="shared" si="1753"/>
        <v>0</v>
      </c>
      <c r="BN914" s="228"/>
      <c r="BO914" s="229"/>
      <c r="BP914" s="227">
        <f t="shared" si="1754"/>
        <v>0</v>
      </c>
      <c r="BQ914" s="228"/>
      <c r="BR914" s="249"/>
      <c r="BS914" s="629">
        <f>SUM(AS907:AS918,AV907:AV918,AY907:AY918,BB907:BB918,BE907:BE918)+SUM(AP907:AP918,AN907:AN918,AL907:AL918,AJ907:AJ918,AH907:AH918,AF907:AF918,AD907:AD918,AB907:AB918,Z907:Z918,X907:X918,V907:V918,T907:T918,R907:R918,P907:P918,N907:N918,L907:L918,J907:J918,H907:H918)</f>
        <v>2200000</v>
      </c>
    </row>
    <row r="915" spans="1:71" ht="15" hidden="1" x14ac:dyDescent="0.25">
      <c r="A915" s="615"/>
      <c r="B915" s="618"/>
      <c r="C915" s="621"/>
      <c r="D915" s="624"/>
      <c r="E915" s="627"/>
      <c r="F915" s="242" t="s">
        <v>60</v>
      </c>
      <c r="G915" s="208"/>
      <c r="H915" s="214" t="str">
        <f t="shared" si="1728"/>
        <v/>
      </c>
      <c r="I915" s="208"/>
      <c r="J915" s="214" t="str">
        <f t="shared" si="1729"/>
        <v/>
      </c>
      <c r="K915" s="208"/>
      <c r="L915" s="214" t="str">
        <f t="shared" si="1730"/>
        <v/>
      </c>
      <c r="M915" s="208"/>
      <c r="N915" s="214" t="str">
        <f t="shared" si="1731"/>
        <v/>
      </c>
      <c r="O915" s="208"/>
      <c r="P915" s="214" t="str">
        <f t="shared" si="1732"/>
        <v/>
      </c>
      <c r="Q915" s="208"/>
      <c r="R915" s="214" t="str">
        <f t="shared" si="1733"/>
        <v/>
      </c>
      <c r="S915" s="208"/>
      <c r="T915" s="214" t="str">
        <f t="shared" si="1734"/>
        <v/>
      </c>
      <c r="U915" s="208"/>
      <c r="V915" s="214" t="str">
        <f t="shared" si="1735"/>
        <v/>
      </c>
      <c r="W915" s="208"/>
      <c r="X915" s="214" t="str">
        <f t="shared" si="1736"/>
        <v/>
      </c>
      <c r="Y915" s="208"/>
      <c r="Z915" s="214" t="str">
        <f t="shared" si="1737"/>
        <v/>
      </c>
      <c r="AA915" s="208"/>
      <c r="AB915" s="214" t="str">
        <f t="shared" si="1738"/>
        <v/>
      </c>
      <c r="AC915" s="208"/>
      <c r="AD915" s="214" t="str">
        <f t="shared" si="1739"/>
        <v/>
      </c>
      <c r="AE915" s="208"/>
      <c r="AF915" s="214" t="str">
        <f t="shared" si="1740"/>
        <v/>
      </c>
      <c r="AG915" s="208"/>
      <c r="AH915" s="214" t="str">
        <f t="shared" si="1741"/>
        <v/>
      </c>
      <c r="AI915" s="208"/>
      <c r="AJ915" s="214" t="str">
        <f t="shared" si="1742"/>
        <v/>
      </c>
      <c r="AK915" s="208"/>
      <c r="AL915" s="214" t="str">
        <f t="shared" si="1743"/>
        <v/>
      </c>
      <c r="AM915" s="208"/>
      <c r="AN915" s="214" t="str">
        <f t="shared" si="1744"/>
        <v/>
      </c>
      <c r="AO915" s="208"/>
      <c r="AP915" s="214" t="str">
        <f t="shared" si="1745"/>
        <v/>
      </c>
      <c r="AQ915" s="229"/>
      <c r="AR915" s="227">
        <f t="shared" si="1746"/>
        <v>0</v>
      </c>
      <c r="AS915" s="228"/>
      <c r="AT915" s="229"/>
      <c r="AU915" s="227">
        <f t="shared" si="1747"/>
        <v>0</v>
      </c>
      <c r="AV915" s="228"/>
      <c r="AW915" s="229"/>
      <c r="AX915" s="227">
        <f t="shared" si="1748"/>
        <v>0</v>
      </c>
      <c r="AY915" s="228"/>
      <c r="AZ915" s="229"/>
      <c r="BA915" s="227">
        <f t="shared" si="1749"/>
        <v>0</v>
      </c>
      <c r="BB915" s="228"/>
      <c r="BC915" s="229"/>
      <c r="BD915" s="227">
        <f t="shared" si="1750"/>
        <v>0</v>
      </c>
      <c r="BE915" s="228"/>
      <c r="BF915" s="229"/>
      <c r="BG915" s="227">
        <f t="shared" si="1751"/>
        <v>0</v>
      </c>
      <c r="BH915" s="228"/>
      <c r="BI915" s="229"/>
      <c r="BJ915" s="227">
        <f t="shared" si="1752"/>
        <v>0</v>
      </c>
      <c r="BK915" s="228"/>
      <c r="BL915" s="229"/>
      <c r="BM915" s="227">
        <f t="shared" si="1753"/>
        <v>0</v>
      </c>
      <c r="BN915" s="228"/>
      <c r="BO915" s="229"/>
      <c r="BP915" s="227">
        <f t="shared" si="1754"/>
        <v>0</v>
      </c>
      <c r="BQ915" s="228"/>
      <c r="BR915" s="249"/>
      <c r="BS915" s="629"/>
    </row>
    <row r="916" spans="1:71" ht="15" hidden="1" x14ac:dyDescent="0.25">
      <c r="A916" s="615"/>
      <c r="B916" s="618"/>
      <c r="C916" s="621"/>
      <c r="D916" s="624"/>
      <c r="E916" s="627"/>
      <c r="F916" s="242" t="s">
        <v>61</v>
      </c>
      <c r="G916" s="208"/>
      <c r="H916" s="217" t="str">
        <f t="shared" si="1728"/>
        <v/>
      </c>
      <c r="I916" s="208"/>
      <c r="J916" s="217" t="str">
        <f t="shared" si="1729"/>
        <v/>
      </c>
      <c r="K916" s="208"/>
      <c r="L916" s="217" t="str">
        <f t="shared" si="1730"/>
        <v/>
      </c>
      <c r="M916" s="208"/>
      <c r="N916" s="217" t="str">
        <f t="shared" si="1731"/>
        <v/>
      </c>
      <c r="O916" s="208"/>
      <c r="P916" s="217" t="str">
        <f t="shared" si="1732"/>
        <v/>
      </c>
      <c r="Q916" s="208"/>
      <c r="R916" s="217" t="str">
        <f t="shared" si="1733"/>
        <v/>
      </c>
      <c r="S916" s="208"/>
      <c r="T916" s="217" t="str">
        <f t="shared" si="1734"/>
        <v/>
      </c>
      <c r="U916" s="208"/>
      <c r="V916" s="217" t="str">
        <f t="shared" si="1735"/>
        <v/>
      </c>
      <c r="W916" s="208"/>
      <c r="X916" s="217" t="str">
        <f t="shared" si="1736"/>
        <v/>
      </c>
      <c r="Y916" s="208"/>
      <c r="Z916" s="217" t="str">
        <f t="shared" si="1737"/>
        <v/>
      </c>
      <c r="AA916" s="208"/>
      <c r="AB916" s="217" t="str">
        <f t="shared" si="1738"/>
        <v/>
      </c>
      <c r="AC916" s="208"/>
      <c r="AD916" s="217" t="str">
        <f t="shared" si="1739"/>
        <v/>
      </c>
      <c r="AE916" s="208"/>
      <c r="AF916" s="217" t="str">
        <f t="shared" si="1740"/>
        <v/>
      </c>
      <c r="AG916" s="208"/>
      <c r="AH916" s="217" t="str">
        <f t="shared" si="1741"/>
        <v/>
      </c>
      <c r="AI916" s="208"/>
      <c r="AJ916" s="217" t="str">
        <f t="shared" si="1742"/>
        <v/>
      </c>
      <c r="AK916" s="208"/>
      <c r="AL916" s="217" t="str">
        <f t="shared" si="1743"/>
        <v/>
      </c>
      <c r="AM916" s="208"/>
      <c r="AN916" s="217" t="str">
        <f t="shared" si="1744"/>
        <v/>
      </c>
      <c r="AO916" s="208"/>
      <c r="AP916" s="217" t="str">
        <f t="shared" si="1745"/>
        <v/>
      </c>
      <c r="AQ916" s="229"/>
      <c r="AR916" s="227">
        <f t="shared" si="1746"/>
        <v>0</v>
      </c>
      <c r="AS916" s="228"/>
      <c r="AT916" s="229"/>
      <c r="AU916" s="227">
        <f t="shared" si="1747"/>
        <v>0</v>
      </c>
      <c r="AV916" s="228"/>
      <c r="AW916" s="229"/>
      <c r="AX916" s="227">
        <f t="shared" si="1748"/>
        <v>0</v>
      </c>
      <c r="AY916" s="228"/>
      <c r="AZ916" s="229"/>
      <c r="BA916" s="227">
        <f t="shared" si="1749"/>
        <v>0</v>
      </c>
      <c r="BB916" s="228"/>
      <c r="BC916" s="229"/>
      <c r="BD916" s="227">
        <f t="shared" si="1750"/>
        <v>0</v>
      </c>
      <c r="BE916" s="228"/>
      <c r="BF916" s="229"/>
      <c r="BG916" s="227">
        <f t="shared" si="1751"/>
        <v>0</v>
      </c>
      <c r="BH916" s="228"/>
      <c r="BI916" s="229"/>
      <c r="BJ916" s="227">
        <f t="shared" si="1752"/>
        <v>0</v>
      </c>
      <c r="BK916" s="228"/>
      <c r="BL916" s="229"/>
      <c r="BM916" s="227">
        <f t="shared" si="1753"/>
        <v>0</v>
      </c>
      <c r="BN916" s="228"/>
      <c r="BO916" s="229"/>
      <c r="BP916" s="227">
        <f t="shared" si="1754"/>
        <v>0</v>
      </c>
      <c r="BQ916" s="228"/>
      <c r="BR916" s="249"/>
      <c r="BS916" s="218" t="s">
        <v>62</v>
      </c>
    </row>
    <row r="917" spans="1:71" ht="15" hidden="1" x14ac:dyDescent="0.25">
      <c r="A917" s="615"/>
      <c r="B917" s="618"/>
      <c r="C917" s="621"/>
      <c r="D917" s="624"/>
      <c r="E917" s="627"/>
      <c r="F917" s="242" t="s">
        <v>63</v>
      </c>
      <c r="G917" s="208"/>
      <c r="H917" s="214" t="str">
        <f t="shared" si="1728"/>
        <v/>
      </c>
      <c r="I917" s="208"/>
      <c r="J917" s="214" t="str">
        <f t="shared" si="1729"/>
        <v/>
      </c>
      <c r="K917" s="208"/>
      <c r="L917" s="214" t="str">
        <f t="shared" si="1730"/>
        <v/>
      </c>
      <c r="M917" s="208"/>
      <c r="N917" s="214" t="str">
        <f t="shared" si="1731"/>
        <v/>
      </c>
      <c r="O917" s="208"/>
      <c r="P917" s="214" t="str">
        <f t="shared" si="1732"/>
        <v/>
      </c>
      <c r="Q917" s="208"/>
      <c r="R917" s="214" t="str">
        <f t="shared" si="1733"/>
        <v/>
      </c>
      <c r="S917" s="208"/>
      <c r="T917" s="214" t="str">
        <f t="shared" si="1734"/>
        <v/>
      </c>
      <c r="U917" s="208"/>
      <c r="V917" s="214" t="str">
        <f t="shared" si="1735"/>
        <v/>
      </c>
      <c r="W917" s="208"/>
      <c r="X917" s="214" t="str">
        <f t="shared" si="1736"/>
        <v/>
      </c>
      <c r="Y917" s="208"/>
      <c r="Z917" s="214" t="str">
        <f t="shared" si="1737"/>
        <v/>
      </c>
      <c r="AA917" s="208"/>
      <c r="AB917" s="214" t="str">
        <f t="shared" si="1738"/>
        <v/>
      </c>
      <c r="AC917" s="208"/>
      <c r="AD917" s="214" t="str">
        <f t="shared" si="1739"/>
        <v/>
      </c>
      <c r="AE917" s="208"/>
      <c r="AF917" s="214" t="str">
        <f t="shared" si="1740"/>
        <v/>
      </c>
      <c r="AG917" s="208"/>
      <c r="AH917" s="214" t="str">
        <f t="shared" si="1741"/>
        <v/>
      </c>
      <c r="AI917" s="208"/>
      <c r="AJ917" s="214" t="str">
        <f t="shared" si="1742"/>
        <v/>
      </c>
      <c r="AK917" s="208"/>
      <c r="AL917" s="214" t="str">
        <f t="shared" si="1743"/>
        <v/>
      </c>
      <c r="AM917" s="208"/>
      <c r="AN917" s="214" t="str">
        <f t="shared" si="1744"/>
        <v/>
      </c>
      <c r="AO917" s="208"/>
      <c r="AP917" s="214" t="str">
        <f t="shared" si="1745"/>
        <v/>
      </c>
      <c r="AQ917" s="229"/>
      <c r="AR917" s="227">
        <f t="shared" si="1746"/>
        <v>0</v>
      </c>
      <c r="AS917" s="228"/>
      <c r="AT917" s="229"/>
      <c r="AU917" s="227">
        <f t="shared" si="1747"/>
        <v>0</v>
      </c>
      <c r="AV917" s="228"/>
      <c r="AW917" s="229"/>
      <c r="AX917" s="227">
        <f t="shared" si="1748"/>
        <v>0</v>
      </c>
      <c r="AY917" s="228"/>
      <c r="AZ917" s="229"/>
      <c r="BA917" s="227">
        <f t="shared" si="1749"/>
        <v>0</v>
      </c>
      <c r="BB917" s="228"/>
      <c r="BC917" s="229"/>
      <c r="BD917" s="227">
        <f t="shared" si="1750"/>
        <v>0</v>
      </c>
      <c r="BE917" s="228"/>
      <c r="BF917" s="229"/>
      <c r="BG917" s="227">
        <f t="shared" si="1751"/>
        <v>0</v>
      </c>
      <c r="BH917" s="228"/>
      <c r="BI917" s="229"/>
      <c r="BJ917" s="227">
        <f t="shared" si="1752"/>
        <v>0</v>
      </c>
      <c r="BK917" s="228"/>
      <c r="BL917" s="229"/>
      <c r="BM917" s="227">
        <f t="shared" si="1753"/>
        <v>0</v>
      </c>
      <c r="BN917" s="228"/>
      <c r="BO917" s="229"/>
      <c r="BP917" s="227">
        <f t="shared" si="1754"/>
        <v>0</v>
      </c>
      <c r="BQ917" s="228"/>
      <c r="BR917" s="249"/>
      <c r="BS917" s="653">
        <f>BS914/BS908</f>
        <v>1</v>
      </c>
    </row>
    <row r="918" spans="1:71" ht="15.75" hidden="1" thickBot="1" x14ac:dyDescent="0.3">
      <c r="A918" s="616"/>
      <c r="B918" s="619"/>
      <c r="C918" s="622"/>
      <c r="D918" s="625"/>
      <c r="E918" s="628"/>
      <c r="F918" s="243" t="s">
        <v>64</v>
      </c>
      <c r="G918" s="220"/>
      <c r="H918" s="221" t="str">
        <f t="shared" si="1728"/>
        <v/>
      </c>
      <c r="I918" s="220"/>
      <c r="J918" s="221" t="str">
        <f t="shared" si="1729"/>
        <v/>
      </c>
      <c r="K918" s="220"/>
      <c r="L918" s="221" t="str">
        <f t="shared" si="1730"/>
        <v/>
      </c>
      <c r="M918" s="220"/>
      <c r="N918" s="221" t="str">
        <f t="shared" si="1731"/>
        <v/>
      </c>
      <c r="O918" s="220"/>
      <c r="P918" s="221" t="str">
        <f t="shared" si="1732"/>
        <v/>
      </c>
      <c r="Q918" s="220"/>
      <c r="R918" s="221" t="str">
        <f t="shared" si="1733"/>
        <v/>
      </c>
      <c r="S918" s="220"/>
      <c r="T918" s="221" t="str">
        <f t="shared" si="1734"/>
        <v/>
      </c>
      <c r="U918" s="220"/>
      <c r="V918" s="221" t="str">
        <f t="shared" si="1735"/>
        <v/>
      </c>
      <c r="W918" s="220"/>
      <c r="X918" s="221" t="str">
        <f t="shared" si="1736"/>
        <v/>
      </c>
      <c r="Y918" s="220"/>
      <c r="Z918" s="221" t="str">
        <f t="shared" si="1737"/>
        <v/>
      </c>
      <c r="AA918" s="220"/>
      <c r="AB918" s="221" t="str">
        <f t="shared" si="1738"/>
        <v/>
      </c>
      <c r="AC918" s="220"/>
      <c r="AD918" s="221" t="str">
        <f t="shared" si="1739"/>
        <v/>
      </c>
      <c r="AE918" s="220"/>
      <c r="AF918" s="221" t="str">
        <f t="shared" si="1740"/>
        <v/>
      </c>
      <c r="AG918" s="220"/>
      <c r="AH918" s="221" t="str">
        <f t="shared" si="1741"/>
        <v/>
      </c>
      <c r="AI918" s="220"/>
      <c r="AJ918" s="221" t="str">
        <f t="shared" si="1742"/>
        <v/>
      </c>
      <c r="AK918" s="220"/>
      <c r="AL918" s="221" t="str">
        <f t="shared" si="1743"/>
        <v/>
      </c>
      <c r="AM918" s="220"/>
      <c r="AN918" s="221" t="str">
        <f t="shared" si="1744"/>
        <v/>
      </c>
      <c r="AO918" s="220"/>
      <c r="AP918" s="221" t="str">
        <f t="shared" si="1745"/>
        <v/>
      </c>
      <c r="AQ918" s="231"/>
      <c r="AR918" s="232">
        <f t="shared" si="1746"/>
        <v>0</v>
      </c>
      <c r="AS918" s="233"/>
      <c r="AT918" s="231"/>
      <c r="AU918" s="232">
        <f t="shared" si="1747"/>
        <v>0</v>
      </c>
      <c r="AV918" s="233"/>
      <c r="AW918" s="231"/>
      <c r="AX918" s="232">
        <f t="shared" si="1748"/>
        <v>0</v>
      </c>
      <c r="AY918" s="233"/>
      <c r="AZ918" s="231"/>
      <c r="BA918" s="232">
        <f t="shared" si="1749"/>
        <v>0</v>
      </c>
      <c r="BB918" s="233"/>
      <c r="BC918" s="231"/>
      <c r="BD918" s="232">
        <f t="shared" si="1750"/>
        <v>0</v>
      </c>
      <c r="BE918" s="233"/>
      <c r="BF918" s="231"/>
      <c r="BG918" s="232">
        <f t="shared" si="1751"/>
        <v>0</v>
      </c>
      <c r="BH918" s="233"/>
      <c r="BI918" s="231"/>
      <c r="BJ918" s="232">
        <f t="shared" si="1752"/>
        <v>0</v>
      </c>
      <c r="BK918" s="233"/>
      <c r="BL918" s="231"/>
      <c r="BM918" s="232">
        <f t="shared" si="1753"/>
        <v>0</v>
      </c>
      <c r="BN918" s="233"/>
      <c r="BO918" s="231"/>
      <c r="BP918" s="232">
        <f t="shared" si="1754"/>
        <v>0</v>
      </c>
      <c r="BQ918" s="233"/>
      <c r="BR918" s="250"/>
      <c r="BS918" s="654"/>
    </row>
    <row r="919" spans="1:71" ht="15" customHeight="1" x14ac:dyDescent="0.3">
      <c r="A919" s="643" t="s">
        <v>27</v>
      </c>
      <c r="B919" s="645" t="s">
        <v>28</v>
      </c>
      <c r="C919" s="645" t="s">
        <v>154</v>
      </c>
      <c r="D919" s="645" t="s">
        <v>30</v>
      </c>
      <c r="E919" s="635" t="s">
        <v>31</v>
      </c>
      <c r="F919" s="652" t="s">
        <v>32</v>
      </c>
      <c r="G919" s="639" t="s">
        <v>33</v>
      </c>
      <c r="H919" s="641" t="s">
        <v>34</v>
      </c>
      <c r="I919" s="639" t="s">
        <v>33</v>
      </c>
      <c r="J919" s="641" t="s">
        <v>34</v>
      </c>
      <c r="K919" s="639" t="s">
        <v>33</v>
      </c>
      <c r="L919" s="641" t="s">
        <v>34</v>
      </c>
      <c r="M919" s="639" t="s">
        <v>33</v>
      </c>
      <c r="N919" s="641" t="s">
        <v>34</v>
      </c>
      <c r="O919" s="639" t="s">
        <v>33</v>
      </c>
      <c r="P919" s="641" t="s">
        <v>34</v>
      </c>
      <c r="Q919" s="639" t="s">
        <v>33</v>
      </c>
      <c r="R919" s="641" t="s">
        <v>34</v>
      </c>
      <c r="S919" s="639" t="s">
        <v>33</v>
      </c>
      <c r="T919" s="641" t="s">
        <v>34</v>
      </c>
      <c r="U919" s="639" t="s">
        <v>33</v>
      </c>
      <c r="V919" s="641" t="s">
        <v>34</v>
      </c>
      <c r="W919" s="639" t="s">
        <v>33</v>
      </c>
      <c r="X919" s="641" t="s">
        <v>34</v>
      </c>
      <c r="Y919" s="639" t="s">
        <v>33</v>
      </c>
      <c r="Z919" s="641" t="s">
        <v>34</v>
      </c>
      <c r="AA919" s="639" t="s">
        <v>33</v>
      </c>
      <c r="AB919" s="641" t="s">
        <v>34</v>
      </c>
      <c r="AC919" s="639" t="s">
        <v>33</v>
      </c>
      <c r="AD919" s="641" t="s">
        <v>34</v>
      </c>
      <c r="AE919" s="639" t="s">
        <v>33</v>
      </c>
      <c r="AF919" s="641" t="s">
        <v>34</v>
      </c>
      <c r="AG919" s="639" t="s">
        <v>33</v>
      </c>
      <c r="AH919" s="641" t="s">
        <v>34</v>
      </c>
      <c r="AI919" s="639" t="s">
        <v>33</v>
      </c>
      <c r="AJ919" s="641" t="s">
        <v>34</v>
      </c>
      <c r="AK919" s="639" t="s">
        <v>33</v>
      </c>
      <c r="AL919" s="641" t="s">
        <v>34</v>
      </c>
      <c r="AM919" s="639" t="s">
        <v>33</v>
      </c>
      <c r="AN919" s="641" t="s">
        <v>34</v>
      </c>
      <c r="AO919" s="639" t="s">
        <v>33</v>
      </c>
      <c r="AP919" s="641" t="s">
        <v>34</v>
      </c>
      <c r="AQ919" s="633" t="s">
        <v>33</v>
      </c>
      <c r="AR919" s="635" t="s">
        <v>35</v>
      </c>
      <c r="AS919" s="637" t="s">
        <v>34</v>
      </c>
      <c r="AT919" s="633" t="s">
        <v>33</v>
      </c>
      <c r="AU919" s="635" t="s">
        <v>35</v>
      </c>
      <c r="AV919" s="637" t="s">
        <v>34</v>
      </c>
      <c r="AW919" s="633" t="s">
        <v>33</v>
      </c>
      <c r="AX919" s="635" t="s">
        <v>35</v>
      </c>
      <c r="AY919" s="637" t="s">
        <v>34</v>
      </c>
      <c r="AZ919" s="633" t="s">
        <v>33</v>
      </c>
      <c r="BA919" s="635" t="s">
        <v>35</v>
      </c>
      <c r="BB919" s="637" t="s">
        <v>34</v>
      </c>
      <c r="BC919" s="633" t="s">
        <v>33</v>
      </c>
      <c r="BD919" s="635" t="s">
        <v>35</v>
      </c>
      <c r="BE919" s="637" t="s">
        <v>34</v>
      </c>
      <c r="BF919" s="633" t="s">
        <v>33</v>
      </c>
      <c r="BG919" s="635" t="s">
        <v>35</v>
      </c>
      <c r="BH919" s="637" t="s">
        <v>34</v>
      </c>
      <c r="BI919" s="633" t="s">
        <v>33</v>
      </c>
      <c r="BJ919" s="635" t="s">
        <v>35</v>
      </c>
      <c r="BK919" s="637" t="s">
        <v>34</v>
      </c>
      <c r="BL919" s="633" t="s">
        <v>33</v>
      </c>
      <c r="BM919" s="635" t="s">
        <v>35</v>
      </c>
      <c r="BN919" s="637" t="s">
        <v>34</v>
      </c>
      <c r="BO919" s="633" t="s">
        <v>33</v>
      </c>
      <c r="BP919" s="635" t="s">
        <v>35</v>
      </c>
      <c r="BQ919" s="637" t="s">
        <v>34</v>
      </c>
      <c r="BR919" s="610" t="s">
        <v>33</v>
      </c>
      <c r="BS919" s="612" t="s">
        <v>36</v>
      </c>
    </row>
    <row r="920" spans="1:71" ht="15" customHeight="1" x14ac:dyDescent="0.3">
      <c r="A920" s="644"/>
      <c r="B920" s="646"/>
      <c r="C920" s="646"/>
      <c r="D920" s="646"/>
      <c r="E920" s="636"/>
      <c r="F920" s="648"/>
      <c r="G920" s="640"/>
      <c r="H920" s="642"/>
      <c r="I920" s="640"/>
      <c r="J920" s="642"/>
      <c r="K920" s="640"/>
      <c r="L920" s="642"/>
      <c r="M920" s="640"/>
      <c r="N920" s="642"/>
      <c r="O920" s="640"/>
      <c r="P920" s="642"/>
      <c r="Q920" s="640"/>
      <c r="R920" s="642"/>
      <c r="S920" s="640"/>
      <c r="T920" s="642"/>
      <c r="U920" s="640"/>
      <c r="V920" s="642"/>
      <c r="W920" s="640"/>
      <c r="X920" s="642"/>
      <c r="Y920" s="640"/>
      <c r="Z920" s="642"/>
      <c r="AA920" s="640"/>
      <c r="AB920" s="642"/>
      <c r="AC920" s="640"/>
      <c r="AD920" s="642"/>
      <c r="AE920" s="640"/>
      <c r="AF920" s="642"/>
      <c r="AG920" s="640"/>
      <c r="AH920" s="642"/>
      <c r="AI920" s="640"/>
      <c r="AJ920" s="642"/>
      <c r="AK920" s="640"/>
      <c r="AL920" s="642"/>
      <c r="AM920" s="640"/>
      <c r="AN920" s="642"/>
      <c r="AO920" s="640"/>
      <c r="AP920" s="642"/>
      <c r="AQ920" s="634"/>
      <c r="AR920" s="636"/>
      <c r="AS920" s="638"/>
      <c r="AT920" s="634"/>
      <c r="AU920" s="636"/>
      <c r="AV920" s="638"/>
      <c r="AW920" s="634"/>
      <c r="AX920" s="636"/>
      <c r="AY920" s="638"/>
      <c r="AZ920" s="634"/>
      <c r="BA920" s="636"/>
      <c r="BB920" s="638"/>
      <c r="BC920" s="634"/>
      <c r="BD920" s="636"/>
      <c r="BE920" s="638"/>
      <c r="BF920" s="634"/>
      <c r="BG920" s="636"/>
      <c r="BH920" s="638"/>
      <c r="BI920" s="634"/>
      <c r="BJ920" s="636"/>
      <c r="BK920" s="638"/>
      <c r="BL920" s="634"/>
      <c r="BM920" s="636"/>
      <c r="BN920" s="638"/>
      <c r="BO920" s="634"/>
      <c r="BP920" s="636"/>
      <c r="BQ920" s="638"/>
      <c r="BR920" s="611"/>
      <c r="BS920" s="613"/>
    </row>
    <row r="921" spans="1:71" ht="15" customHeight="1" x14ac:dyDescent="0.3">
      <c r="A921" s="614" t="s">
        <v>384</v>
      </c>
      <c r="B921" s="617">
        <v>2594</v>
      </c>
      <c r="C921" s="620"/>
      <c r="D921" s="623" t="s">
        <v>385</v>
      </c>
      <c r="E921" s="626" t="s">
        <v>386</v>
      </c>
      <c r="F921" s="241" t="s">
        <v>41</v>
      </c>
      <c r="G921" s="208"/>
      <c r="H921" s="209" t="str">
        <f t="shared" ref="H921:H932" si="1755">IF(G921&gt;0,G921,"")</f>
        <v/>
      </c>
      <c r="I921" s="208"/>
      <c r="J921" s="209" t="str">
        <f t="shared" ref="J921:J932" si="1756">IF(I921&gt;0,I921,"")</f>
        <v/>
      </c>
      <c r="K921" s="208"/>
      <c r="L921" s="209" t="str">
        <f t="shared" ref="L921:L932" si="1757">IF(K921&gt;0,K921,"")</f>
        <v/>
      </c>
      <c r="M921" s="208"/>
      <c r="N921" s="209" t="str">
        <f t="shared" ref="N921:N932" si="1758">IF(M921&gt;0,M921,"")</f>
        <v/>
      </c>
      <c r="O921" s="208"/>
      <c r="P921" s="209" t="str">
        <f t="shared" ref="P921:P932" si="1759">IF(O921&gt;0,O921,"")</f>
        <v/>
      </c>
      <c r="Q921" s="208"/>
      <c r="R921" s="209" t="str">
        <f t="shared" ref="R921:R932" si="1760">IF(Q921&gt;0,Q921,"")</f>
        <v/>
      </c>
      <c r="S921" s="208"/>
      <c r="T921" s="209" t="str">
        <f t="shared" ref="T921:T932" si="1761">IF(S921&gt;0,S921,"")</f>
        <v/>
      </c>
      <c r="U921" s="208"/>
      <c r="V921" s="209" t="str">
        <f t="shared" ref="V921:V932" si="1762">IF(U921&gt;0,U921,"")</f>
        <v/>
      </c>
      <c r="W921" s="208"/>
      <c r="X921" s="209" t="str">
        <f t="shared" ref="X921:X932" si="1763">IF(W921&gt;0,W921,"")</f>
        <v/>
      </c>
      <c r="Y921" s="208"/>
      <c r="Z921" s="209" t="str">
        <f t="shared" ref="Z921:Z932" si="1764">IF(Y921&gt;0,Y921,"")</f>
        <v/>
      </c>
      <c r="AA921" s="208"/>
      <c r="AB921" s="209" t="str">
        <f t="shared" ref="AB921:AB932" si="1765">IF(AA921&gt;0,AA921,"")</f>
        <v/>
      </c>
      <c r="AC921" s="208"/>
      <c r="AD921" s="209" t="str">
        <f t="shared" ref="AD921:AD932" si="1766">IF(AC921&gt;0,AC921,"")</f>
        <v/>
      </c>
      <c r="AE921" s="208"/>
      <c r="AF921" s="209" t="str">
        <f t="shared" ref="AF921:AF932" si="1767">IF(AE921&gt;0,AE921,"")</f>
        <v/>
      </c>
      <c r="AG921" s="208"/>
      <c r="AH921" s="209" t="str">
        <f t="shared" ref="AH921:AH932" si="1768">IF(AG921&gt;0,AG921,"")</f>
        <v/>
      </c>
      <c r="AI921" s="208"/>
      <c r="AJ921" s="209" t="str">
        <f t="shared" ref="AJ921:AJ932" si="1769">IF(AI921&gt;0,AI921,"")</f>
        <v/>
      </c>
      <c r="AK921" s="208"/>
      <c r="AL921" s="209" t="str">
        <f t="shared" ref="AL921:AL932" si="1770">IF(AK921&gt;0,AK921,"")</f>
        <v/>
      </c>
      <c r="AM921" s="208"/>
      <c r="AN921" s="209" t="str">
        <f t="shared" ref="AN921:AN932" si="1771">IF(AM921&gt;0,AM921,"")</f>
        <v/>
      </c>
      <c r="AO921" s="208"/>
      <c r="AP921" s="209" t="str">
        <f t="shared" ref="AP921:AP932" si="1772">IF(AO921&gt;0,AO921,"")</f>
        <v/>
      </c>
      <c r="AQ921" s="229"/>
      <c r="AR921" s="225">
        <f t="shared" ref="AR921:AR932" si="1773">AQ921-AS921</f>
        <v>0</v>
      </c>
      <c r="AS921" s="226"/>
      <c r="AT921" s="229"/>
      <c r="AU921" s="225">
        <f t="shared" ref="AU921:AU932" si="1774">AT921-AV921</f>
        <v>0</v>
      </c>
      <c r="AV921" s="226"/>
      <c r="AW921" s="229"/>
      <c r="AX921" s="225">
        <f t="shared" ref="AX921:AX932" si="1775">AW921-AY921</f>
        <v>0</v>
      </c>
      <c r="AY921" s="226"/>
      <c r="AZ921" s="229"/>
      <c r="BA921" s="225">
        <f t="shared" ref="BA921:BA932" si="1776">AZ921-BB921</f>
        <v>0</v>
      </c>
      <c r="BB921" s="226"/>
      <c r="BC921" s="229"/>
      <c r="BD921" s="225">
        <f t="shared" ref="BD921:BD932" si="1777">BC921-BE921</f>
        <v>0</v>
      </c>
      <c r="BE921" s="226"/>
      <c r="BF921" s="229"/>
      <c r="BG921" s="225">
        <f t="shared" ref="BG921:BG932" si="1778">BF921-BH921</f>
        <v>0</v>
      </c>
      <c r="BH921" s="226"/>
      <c r="BI921" s="229"/>
      <c r="BJ921" s="225">
        <f t="shared" ref="BJ921:BJ932" si="1779">BI921-BK921</f>
        <v>0</v>
      </c>
      <c r="BK921" s="226"/>
      <c r="BL921" s="229"/>
      <c r="BM921" s="225">
        <f t="shared" ref="BM921:BM932" si="1780">BL921-BN921</f>
        <v>0</v>
      </c>
      <c r="BN921" s="226"/>
      <c r="BO921" s="229"/>
      <c r="BP921" s="225">
        <f t="shared" ref="BP921:BP932" si="1781">BO921-BQ921</f>
        <v>0</v>
      </c>
      <c r="BQ921" s="226"/>
      <c r="BR921" s="249"/>
      <c r="BS921" s="213" t="s">
        <v>42</v>
      </c>
    </row>
    <row r="922" spans="1:71" x14ac:dyDescent="0.3">
      <c r="A922" s="615"/>
      <c r="B922" s="618"/>
      <c r="C922" s="621"/>
      <c r="D922" s="624"/>
      <c r="E922" s="627"/>
      <c r="F922" s="242" t="s">
        <v>53</v>
      </c>
      <c r="G922" s="208"/>
      <c r="H922" s="214" t="str">
        <f t="shared" si="1755"/>
        <v/>
      </c>
      <c r="I922" s="208"/>
      <c r="J922" s="214" t="str">
        <f t="shared" si="1756"/>
        <v/>
      </c>
      <c r="K922" s="208"/>
      <c r="L922" s="214" t="str">
        <f t="shared" si="1757"/>
        <v/>
      </c>
      <c r="M922" s="208"/>
      <c r="N922" s="214" t="str">
        <f t="shared" si="1758"/>
        <v/>
      </c>
      <c r="O922" s="208"/>
      <c r="P922" s="214" t="str">
        <f t="shared" si="1759"/>
        <v/>
      </c>
      <c r="Q922" s="208"/>
      <c r="R922" s="214" t="str">
        <f t="shared" si="1760"/>
        <v/>
      </c>
      <c r="S922" s="208"/>
      <c r="T922" s="214" t="str">
        <f t="shared" si="1761"/>
        <v/>
      </c>
      <c r="U922" s="208"/>
      <c r="V922" s="214" t="str">
        <f t="shared" si="1762"/>
        <v/>
      </c>
      <c r="W922" s="208"/>
      <c r="X922" s="214" t="str">
        <f t="shared" si="1763"/>
        <v/>
      </c>
      <c r="Y922" s="208"/>
      <c r="Z922" s="214" t="str">
        <f t="shared" si="1764"/>
        <v/>
      </c>
      <c r="AA922" s="208"/>
      <c r="AB922" s="214" t="str">
        <f t="shared" si="1765"/>
        <v/>
      </c>
      <c r="AC922" s="208"/>
      <c r="AD922" s="214" t="str">
        <f t="shared" si="1766"/>
        <v/>
      </c>
      <c r="AE922" s="208"/>
      <c r="AF922" s="214" t="str">
        <f t="shared" si="1767"/>
        <v/>
      </c>
      <c r="AG922" s="208"/>
      <c r="AH922" s="214" t="str">
        <f t="shared" si="1768"/>
        <v/>
      </c>
      <c r="AI922" s="208"/>
      <c r="AJ922" s="214" t="str">
        <f t="shared" si="1769"/>
        <v/>
      </c>
      <c r="AK922" s="208"/>
      <c r="AL922" s="214" t="str">
        <f t="shared" si="1770"/>
        <v/>
      </c>
      <c r="AM922" s="208"/>
      <c r="AN922" s="214" t="str">
        <f t="shared" si="1771"/>
        <v/>
      </c>
      <c r="AO922" s="208"/>
      <c r="AP922" s="214" t="str">
        <f t="shared" si="1772"/>
        <v/>
      </c>
      <c r="AQ922" s="229"/>
      <c r="AR922" s="227">
        <f t="shared" si="1773"/>
        <v>0</v>
      </c>
      <c r="AS922" s="228"/>
      <c r="AT922" s="229"/>
      <c r="AU922" s="227">
        <f t="shared" si="1774"/>
        <v>0</v>
      </c>
      <c r="AV922" s="228"/>
      <c r="AW922" s="229"/>
      <c r="AX922" s="227">
        <f t="shared" si="1775"/>
        <v>0</v>
      </c>
      <c r="AY922" s="228"/>
      <c r="AZ922" s="229"/>
      <c r="BA922" s="227">
        <f t="shared" si="1776"/>
        <v>0</v>
      </c>
      <c r="BB922" s="228"/>
      <c r="BC922" s="229"/>
      <c r="BD922" s="227">
        <f t="shared" si="1777"/>
        <v>0</v>
      </c>
      <c r="BE922" s="228"/>
      <c r="BF922" s="229"/>
      <c r="BG922" s="227">
        <f t="shared" si="1778"/>
        <v>0</v>
      </c>
      <c r="BH922" s="228"/>
      <c r="BI922" s="229"/>
      <c r="BJ922" s="227">
        <f t="shared" si="1779"/>
        <v>0</v>
      </c>
      <c r="BK922" s="228"/>
      <c r="BL922" s="229"/>
      <c r="BM922" s="227">
        <f t="shared" si="1780"/>
        <v>0</v>
      </c>
      <c r="BN922" s="228"/>
      <c r="BO922" s="229"/>
      <c r="BP922" s="227">
        <f t="shared" si="1781"/>
        <v>0</v>
      </c>
      <c r="BQ922" s="228"/>
      <c r="BR922" s="249"/>
      <c r="BS922" s="629">
        <f>SUM(AQ921:AQ932,AT921:AT932,AW921:AW932,AZ921:AZ932,BC921:BC932,BR921:BR932)+SUM(AO921:AO932,AM921:AM932,AK921:AK932,AI921:AI932,AG921:AG932,AE921:AE932,AC921:AC932,AA921:AA932,Y921:Y932,W921:W932,U921:U932,S921:S932,Q919,Q921:Q932,O921:O932,M921:M932,K921:K932,I921:I932,G921:G932,Q919)</f>
        <v>66000</v>
      </c>
    </row>
    <row r="923" spans="1:71" x14ac:dyDescent="0.3">
      <c r="A923" s="615"/>
      <c r="B923" s="618"/>
      <c r="C923" s="621"/>
      <c r="D923" s="624"/>
      <c r="E923" s="627"/>
      <c r="F923" s="242" t="s">
        <v>54</v>
      </c>
      <c r="G923" s="208"/>
      <c r="H923" s="214" t="str">
        <f t="shared" si="1755"/>
        <v/>
      </c>
      <c r="I923" s="208"/>
      <c r="J923" s="214" t="str">
        <f t="shared" si="1756"/>
        <v/>
      </c>
      <c r="K923" s="208"/>
      <c r="L923" s="214" t="str">
        <f t="shared" si="1757"/>
        <v/>
      </c>
      <c r="M923" s="208"/>
      <c r="N923" s="214" t="str">
        <f t="shared" si="1758"/>
        <v/>
      </c>
      <c r="O923" s="208"/>
      <c r="P923" s="214" t="str">
        <f t="shared" si="1759"/>
        <v/>
      </c>
      <c r="Q923" s="208"/>
      <c r="R923" s="214" t="str">
        <f t="shared" si="1760"/>
        <v/>
      </c>
      <c r="S923" s="208"/>
      <c r="T923" s="214" t="str">
        <f t="shared" si="1761"/>
        <v/>
      </c>
      <c r="U923" s="208"/>
      <c r="V923" s="214" t="str">
        <f t="shared" si="1762"/>
        <v/>
      </c>
      <c r="W923" s="208"/>
      <c r="X923" s="214" t="str">
        <f t="shared" si="1763"/>
        <v/>
      </c>
      <c r="Y923" s="208"/>
      <c r="Z923" s="214" t="str">
        <f t="shared" si="1764"/>
        <v/>
      </c>
      <c r="AA923" s="208"/>
      <c r="AB923" s="214" t="str">
        <f t="shared" si="1765"/>
        <v/>
      </c>
      <c r="AC923" s="208"/>
      <c r="AD923" s="214" t="str">
        <f t="shared" si="1766"/>
        <v/>
      </c>
      <c r="AE923" s="208"/>
      <c r="AF923" s="214" t="str">
        <f t="shared" si="1767"/>
        <v/>
      </c>
      <c r="AG923" s="208"/>
      <c r="AH923" s="214" t="str">
        <f t="shared" si="1768"/>
        <v/>
      </c>
      <c r="AI923" s="208"/>
      <c r="AJ923" s="214" t="str">
        <f t="shared" si="1769"/>
        <v/>
      </c>
      <c r="AK923" s="208"/>
      <c r="AL923" s="214" t="str">
        <f t="shared" si="1770"/>
        <v/>
      </c>
      <c r="AM923" s="208"/>
      <c r="AN923" s="214" t="str">
        <f t="shared" si="1771"/>
        <v/>
      </c>
      <c r="AO923" s="208">
        <v>0</v>
      </c>
      <c r="AP923" s="214" t="str">
        <f t="shared" si="1772"/>
        <v/>
      </c>
      <c r="AQ923" s="229"/>
      <c r="AR923" s="227">
        <f t="shared" si="1773"/>
        <v>0</v>
      </c>
      <c r="AS923" s="228"/>
      <c r="AT923" s="229"/>
      <c r="AU923" s="227">
        <f t="shared" si="1774"/>
        <v>0</v>
      </c>
      <c r="AV923" s="228"/>
      <c r="AW923" s="229">
        <v>44000</v>
      </c>
      <c r="AX923" s="227">
        <f t="shared" si="1775"/>
        <v>-1000</v>
      </c>
      <c r="AY923" s="228">
        <v>45000</v>
      </c>
      <c r="AZ923" s="229"/>
      <c r="BA923" s="227">
        <f t="shared" si="1776"/>
        <v>0</v>
      </c>
      <c r="BB923" s="228"/>
      <c r="BC923" s="229"/>
      <c r="BD923" s="227">
        <f t="shared" si="1777"/>
        <v>0</v>
      </c>
      <c r="BE923" s="228"/>
      <c r="BF923" s="229"/>
      <c r="BG923" s="227">
        <f t="shared" si="1778"/>
        <v>0</v>
      </c>
      <c r="BH923" s="228"/>
      <c r="BI923" s="229"/>
      <c r="BJ923" s="227">
        <f t="shared" si="1779"/>
        <v>0</v>
      </c>
      <c r="BK923" s="228"/>
      <c r="BL923" s="229"/>
      <c r="BM923" s="227">
        <f t="shared" si="1780"/>
        <v>0</v>
      </c>
      <c r="BN923" s="228"/>
      <c r="BO923" s="229"/>
      <c r="BP923" s="227">
        <f t="shared" si="1781"/>
        <v>0</v>
      </c>
      <c r="BQ923" s="228"/>
      <c r="BR923" s="249"/>
      <c r="BS923" s="629"/>
    </row>
    <row r="924" spans="1:71" x14ac:dyDescent="0.3">
      <c r="A924" s="615"/>
      <c r="B924" s="618"/>
      <c r="C924" s="621"/>
      <c r="D924" s="624"/>
      <c r="E924" s="627"/>
      <c r="F924" s="242" t="s">
        <v>55</v>
      </c>
      <c r="G924" s="208"/>
      <c r="H924" s="217" t="str">
        <f t="shared" si="1755"/>
        <v/>
      </c>
      <c r="I924" s="208"/>
      <c r="J924" s="217" t="str">
        <f t="shared" si="1756"/>
        <v/>
      </c>
      <c r="K924" s="208"/>
      <c r="L924" s="217" t="str">
        <f t="shared" si="1757"/>
        <v/>
      </c>
      <c r="M924" s="208"/>
      <c r="N924" s="217" t="str">
        <f t="shared" si="1758"/>
        <v/>
      </c>
      <c r="O924" s="208"/>
      <c r="P924" s="217" t="str">
        <f t="shared" si="1759"/>
        <v/>
      </c>
      <c r="Q924" s="208"/>
      <c r="R924" s="217" t="str">
        <f t="shared" si="1760"/>
        <v/>
      </c>
      <c r="S924" s="208"/>
      <c r="T924" s="217" t="str">
        <f t="shared" si="1761"/>
        <v/>
      </c>
      <c r="U924" s="208"/>
      <c r="V924" s="217" t="str">
        <f t="shared" si="1762"/>
        <v/>
      </c>
      <c r="W924" s="208"/>
      <c r="X924" s="217" t="str">
        <f t="shared" si="1763"/>
        <v/>
      </c>
      <c r="Y924" s="208"/>
      <c r="Z924" s="217" t="str">
        <f t="shared" si="1764"/>
        <v/>
      </c>
      <c r="AA924" s="208"/>
      <c r="AB924" s="217" t="str">
        <f t="shared" si="1765"/>
        <v/>
      </c>
      <c r="AC924" s="208"/>
      <c r="AD924" s="217" t="str">
        <f t="shared" si="1766"/>
        <v/>
      </c>
      <c r="AE924" s="208"/>
      <c r="AF924" s="217" t="str">
        <f t="shared" si="1767"/>
        <v/>
      </c>
      <c r="AG924" s="208"/>
      <c r="AH924" s="217" t="str">
        <f t="shared" si="1768"/>
        <v/>
      </c>
      <c r="AI924" s="208"/>
      <c r="AJ924" s="217" t="str">
        <f t="shared" si="1769"/>
        <v/>
      </c>
      <c r="AK924" s="208"/>
      <c r="AL924" s="217" t="str">
        <f t="shared" si="1770"/>
        <v/>
      </c>
      <c r="AM924" s="208"/>
      <c r="AN924" s="217" t="str">
        <f t="shared" si="1771"/>
        <v/>
      </c>
      <c r="AO924" s="208"/>
      <c r="AP924" s="217" t="str">
        <f t="shared" si="1772"/>
        <v/>
      </c>
      <c r="AQ924" s="229"/>
      <c r="AR924" s="227">
        <f t="shared" si="1773"/>
        <v>0</v>
      </c>
      <c r="AS924" s="228"/>
      <c r="AT924" s="229"/>
      <c r="AU924" s="227">
        <f t="shared" si="1774"/>
        <v>0</v>
      </c>
      <c r="AV924" s="228"/>
      <c r="AW924" s="229"/>
      <c r="AX924" s="227">
        <f t="shared" si="1775"/>
        <v>0</v>
      </c>
      <c r="AY924" s="228"/>
      <c r="AZ924" s="229">
        <v>22000</v>
      </c>
      <c r="BA924" s="227">
        <f t="shared" si="1776"/>
        <v>22000</v>
      </c>
      <c r="BB924" s="228"/>
      <c r="BC924" s="229"/>
      <c r="BD924" s="227">
        <f t="shared" si="1777"/>
        <v>0</v>
      </c>
      <c r="BE924" s="228"/>
      <c r="BF924" s="229"/>
      <c r="BG924" s="227">
        <f t="shared" si="1778"/>
        <v>0</v>
      </c>
      <c r="BH924" s="228"/>
      <c r="BI924" s="229"/>
      <c r="BJ924" s="227">
        <f t="shared" si="1779"/>
        <v>0</v>
      </c>
      <c r="BK924" s="228"/>
      <c r="BL924" s="229"/>
      <c r="BM924" s="227">
        <f t="shared" si="1780"/>
        <v>0</v>
      </c>
      <c r="BN924" s="228"/>
      <c r="BO924" s="229"/>
      <c r="BP924" s="227">
        <f t="shared" si="1781"/>
        <v>0</v>
      </c>
      <c r="BQ924" s="228"/>
      <c r="BR924" s="249"/>
      <c r="BS924" s="218" t="s">
        <v>43</v>
      </c>
    </row>
    <row r="925" spans="1:71" x14ac:dyDescent="0.3">
      <c r="A925" s="615"/>
      <c r="B925" s="618"/>
      <c r="C925" s="621"/>
      <c r="D925" s="624"/>
      <c r="E925" s="627"/>
      <c r="F925" s="242" t="s">
        <v>56</v>
      </c>
      <c r="G925" s="208"/>
      <c r="H925" s="217" t="str">
        <f t="shared" si="1755"/>
        <v/>
      </c>
      <c r="I925" s="208"/>
      <c r="J925" s="217" t="str">
        <f t="shared" si="1756"/>
        <v/>
      </c>
      <c r="K925" s="208"/>
      <c r="L925" s="217" t="str">
        <f t="shared" si="1757"/>
        <v/>
      </c>
      <c r="M925" s="208"/>
      <c r="N925" s="217" t="str">
        <f t="shared" si="1758"/>
        <v/>
      </c>
      <c r="O925" s="208"/>
      <c r="P925" s="217" t="str">
        <f t="shared" si="1759"/>
        <v/>
      </c>
      <c r="Q925" s="208"/>
      <c r="R925" s="217" t="str">
        <f t="shared" si="1760"/>
        <v/>
      </c>
      <c r="S925" s="208"/>
      <c r="T925" s="217" t="str">
        <f t="shared" si="1761"/>
        <v/>
      </c>
      <c r="U925" s="208"/>
      <c r="V925" s="217" t="str">
        <f t="shared" si="1762"/>
        <v/>
      </c>
      <c r="W925" s="208"/>
      <c r="X925" s="217" t="str">
        <f t="shared" si="1763"/>
        <v/>
      </c>
      <c r="Y925" s="208"/>
      <c r="Z925" s="217" t="str">
        <f t="shared" si="1764"/>
        <v/>
      </c>
      <c r="AA925" s="208"/>
      <c r="AB925" s="217" t="str">
        <f t="shared" si="1765"/>
        <v/>
      </c>
      <c r="AC925" s="208"/>
      <c r="AD925" s="217" t="str">
        <f t="shared" si="1766"/>
        <v/>
      </c>
      <c r="AE925" s="208"/>
      <c r="AF925" s="217" t="str">
        <f t="shared" si="1767"/>
        <v/>
      </c>
      <c r="AG925" s="208"/>
      <c r="AH925" s="217" t="str">
        <f t="shared" si="1768"/>
        <v/>
      </c>
      <c r="AI925" s="208"/>
      <c r="AJ925" s="217" t="str">
        <f t="shared" si="1769"/>
        <v/>
      </c>
      <c r="AK925" s="208"/>
      <c r="AL925" s="217" t="str">
        <f t="shared" si="1770"/>
        <v/>
      </c>
      <c r="AM925" s="208"/>
      <c r="AN925" s="217" t="str">
        <f t="shared" si="1771"/>
        <v/>
      </c>
      <c r="AO925" s="208"/>
      <c r="AP925" s="217" t="str">
        <f t="shared" si="1772"/>
        <v/>
      </c>
      <c r="AQ925" s="229"/>
      <c r="AR925" s="227">
        <f t="shared" si="1773"/>
        <v>0</v>
      </c>
      <c r="AS925" s="228"/>
      <c r="AT925" s="229"/>
      <c r="AU925" s="227">
        <f t="shared" si="1774"/>
        <v>0</v>
      </c>
      <c r="AV925" s="228"/>
      <c r="AW925" s="229"/>
      <c r="AX925" s="227">
        <f t="shared" si="1775"/>
        <v>0</v>
      </c>
      <c r="AY925" s="228"/>
      <c r="AZ925" s="229"/>
      <c r="BA925" s="227">
        <f t="shared" si="1776"/>
        <v>0</v>
      </c>
      <c r="BB925" s="228"/>
      <c r="BC925" s="229"/>
      <c r="BD925" s="227">
        <f t="shared" si="1777"/>
        <v>0</v>
      </c>
      <c r="BE925" s="228"/>
      <c r="BF925" s="229"/>
      <c r="BG925" s="227">
        <f t="shared" si="1778"/>
        <v>0</v>
      </c>
      <c r="BH925" s="228"/>
      <c r="BI925" s="229"/>
      <c r="BJ925" s="227">
        <f t="shared" si="1779"/>
        <v>0</v>
      </c>
      <c r="BK925" s="228"/>
      <c r="BL925" s="229"/>
      <c r="BM925" s="227">
        <f t="shared" si="1780"/>
        <v>0</v>
      </c>
      <c r="BN925" s="228"/>
      <c r="BO925" s="229"/>
      <c r="BP925" s="227">
        <f t="shared" si="1781"/>
        <v>0</v>
      </c>
      <c r="BQ925" s="228"/>
      <c r="BR925" s="249"/>
      <c r="BS925" s="629">
        <f>SUM(AR921:AR932,AU921:AU932,AX921:AX932,BA921:BA932,BD921:BD932)</f>
        <v>21000</v>
      </c>
    </row>
    <row r="926" spans="1:71" x14ac:dyDescent="0.3">
      <c r="A926" s="615"/>
      <c r="B926" s="618"/>
      <c r="C926" s="621"/>
      <c r="D926" s="624"/>
      <c r="E926" s="627"/>
      <c r="F926" s="242" t="s">
        <v>57</v>
      </c>
      <c r="G926" s="208"/>
      <c r="H926" s="214" t="str">
        <f t="shared" si="1755"/>
        <v/>
      </c>
      <c r="I926" s="208"/>
      <c r="J926" s="214" t="str">
        <f t="shared" si="1756"/>
        <v/>
      </c>
      <c r="K926" s="208"/>
      <c r="L926" s="214" t="str">
        <f t="shared" si="1757"/>
        <v/>
      </c>
      <c r="M926" s="208"/>
      <c r="N926" s="214" t="str">
        <f t="shared" si="1758"/>
        <v/>
      </c>
      <c r="O926" s="208"/>
      <c r="P926" s="214" t="str">
        <f t="shared" si="1759"/>
        <v/>
      </c>
      <c r="Q926" s="208"/>
      <c r="R926" s="214" t="str">
        <f t="shared" si="1760"/>
        <v/>
      </c>
      <c r="S926" s="208"/>
      <c r="T926" s="214" t="str">
        <f t="shared" si="1761"/>
        <v/>
      </c>
      <c r="U926" s="208"/>
      <c r="V926" s="214" t="str">
        <f t="shared" si="1762"/>
        <v/>
      </c>
      <c r="W926" s="208"/>
      <c r="X926" s="214" t="str">
        <f t="shared" si="1763"/>
        <v/>
      </c>
      <c r="Y926" s="208"/>
      <c r="Z926" s="214" t="str">
        <f t="shared" si="1764"/>
        <v/>
      </c>
      <c r="AA926" s="208"/>
      <c r="AB926" s="214" t="str">
        <f t="shared" si="1765"/>
        <v/>
      </c>
      <c r="AC926" s="208"/>
      <c r="AD926" s="214" t="str">
        <f t="shared" si="1766"/>
        <v/>
      </c>
      <c r="AE926" s="208"/>
      <c r="AF926" s="214" t="str">
        <f t="shared" si="1767"/>
        <v/>
      </c>
      <c r="AG926" s="208"/>
      <c r="AH926" s="214" t="str">
        <f t="shared" si="1768"/>
        <v/>
      </c>
      <c r="AI926" s="208"/>
      <c r="AJ926" s="214" t="str">
        <f t="shared" si="1769"/>
        <v/>
      </c>
      <c r="AK926" s="208"/>
      <c r="AL926" s="214" t="str">
        <f t="shared" si="1770"/>
        <v/>
      </c>
      <c r="AM926" s="208"/>
      <c r="AN926" s="214" t="str">
        <f t="shared" si="1771"/>
        <v/>
      </c>
      <c r="AO926" s="208"/>
      <c r="AP926" s="214" t="str">
        <f t="shared" si="1772"/>
        <v/>
      </c>
      <c r="AQ926" s="229"/>
      <c r="AR926" s="227">
        <f t="shared" si="1773"/>
        <v>0</v>
      </c>
      <c r="AS926" s="228"/>
      <c r="AT926" s="229"/>
      <c r="AU926" s="227">
        <f t="shared" si="1774"/>
        <v>0</v>
      </c>
      <c r="AV926" s="228"/>
      <c r="AW926" s="229"/>
      <c r="AX926" s="227">
        <f t="shared" si="1775"/>
        <v>0</v>
      </c>
      <c r="AY926" s="228"/>
      <c r="AZ926" s="229"/>
      <c r="BA926" s="227">
        <f t="shared" si="1776"/>
        <v>0</v>
      </c>
      <c r="BB926" s="228"/>
      <c r="BC926" s="229"/>
      <c r="BD926" s="227">
        <f t="shared" si="1777"/>
        <v>0</v>
      </c>
      <c r="BE926" s="228"/>
      <c r="BF926" s="229">
        <v>300000</v>
      </c>
      <c r="BG926" s="227">
        <f t="shared" si="1778"/>
        <v>300000</v>
      </c>
      <c r="BH926" s="228"/>
      <c r="BI926" s="229"/>
      <c r="BJ926" s="227">
        <f t="shared" si="1779"/>
        <v>0</v>
      </c>
      <c r="BK926" s="228"/>
      <c r="BL926" s="229"/>
      <c r="BM926" s="227">
        <f t="shared" si="1780"/>
        <v>0</v>
      </c>
      <c r="BN926" s="228"/>
      <c r="BO926" s="229"/>
      <c r="BP926" s="227">
        <f t="shared" si="1781"/>
        <v>0</v>
      </c>
      <c r="BQ926" s="228"/>
      <c r="BR926" s="249"/>
      <c r="BS926" s="630"/>
    </row>
    <row r="927" spans="1:71" x14ac:dyDescent="0.3">
      <c r="A927" s="615"/>
      <c r="B927" s="618"/>
      <c r="C927" s="621"/>
      <c r="D927" s="624"/>
      <c r="E927" s="627"/>
      <c r="F927" s="242" t="s">
        <v>58</v>
      </c>
      <c r="G927" s="208"/>
      <c r="H927" s="214" t="str">
        <f t="shared" si="1755"/>
        <v/>
      </c>
      <c r="I927" s="208"/>
      <c r="J927" s="214" t="str">
        <f t="shared" si="1756"/>
        <v/>
      </c>
      <c r="K927" s="208"/>
      <c r="L927" s="214" t="str">
        <f t="shared" si="1757"/>
        <v/>
      </c>
      <c r="M927" s="208"/>
      <c r="N927" s="214" t="str">
        <f t="shared" si="1758"/>
        <v/>
      </c>
      <c r="O927" s="208"/>
      <c r="P927" s="214" t="str">
        <f t="shared" si="1759"/>
        <v/>
      </c>
      <c r="Q927" s="208"/>
      <c r="R927" s="214" t="str">
        <f t="shared" si="1760"/>
        <v/>
      </c>
      <c r="S927" s="208"/>
      <c r="T927" s="214" t="str">
        <f t="shared" si="1761"/>
        <v/>
      </c>
      <c r="U927" s="208"/>
      <c r="V927" s="214" t="str">
        <f t="shared" si="1762"/>
        <v/>
      </c>
      <c r="W927" s="208"/>
      <c r="X927" s="214" t="str">
        <f t="shared" si="1763"/>
        <v/>
      </c>
      <c r="Y927" s="208"/>
      <c r="Z927" s="214" t="str">
        <f t="shared" si="1764"/>
        <v/>
      </c>
      <c r="AA927" s="208"/>
      <c r="AB927" s="214" t="str">
        <f t="shared" si="1765"/>
        <v/>
      </c>
      <c r="AC927" s="208"/>
      <c r="AD927" s="214" t="str">
        <f t="shared" si="1766"/>
        <v/>
      </c>
      <c r="AE927" s="208"/>
      <c r="AF927" s="214" t="str">
        <f t="shared" si="1767"/>
        <v/>
      </c>
      <c r="AG927" s="208"/>
      <c r="AH927" s="214" t="str">
        <f t="shared" si="1768"/>
        <v/>
      </c>
      <c r="AI927" s="208"/>
      <c r="AJ927" s="214" t="str">
        <f t="shared" si="1769"/>
        <v/>
      </c>
      <c r="AK927" s="208"/>
      <c r="AL927" s="214" t="str">
        <f t="shared" si="1770"/>
        <v/>
      </c>
      <c r="AM927" s="208"/>
      <c r="AN927" s="214" t="str">
        <f t="shared" si="1771"/>
        <v/>
      </c>
      <c r="AO927" s="208"/>
      <c r="AP927" s="214" t="str">
        <f t="shared" si="1772"/>
        <v/>
      </c>
      <c r="AQ927" s="229"/>
      <c r="AR927" s="227">
        <f t="shared" si="1773"/>
        <v>0</v>
      </c>
      <c r="AS927" s="228"/>
      <c r="AT927" s="229"/>
      <c r="AU927" s="227">
        <f t="shared" si="1774"/>
        <v>0</v>
      </c>
      <c r="AV927" s="228"/>
      <c r="AW927" s="229"/>
      <c r="AX927" s="227">
        <f t="shared" si="1775"/>
        <v>0</v>
      </c>
      <c r="AY927" s="228"/>
      <c r="AZ927" s="229"/>
      <c r="BA927" s="227">
        <f t="shared" si="1776"/>
        <v>0</v>
      </c>
      <c r="BB927" s="228"/>
      <c r="BC927" s="229"/>
      <c r="BD927" s="227">
        <f t="shared" si="1777"/>
        <v>0</v>
      </c>
      <c r="BE927" s="228"/>
      <c r="BF927" s="229"/>
      <c r="BG927" s="227">
        <f t="shared" si="1778"/>
        <v>0</v>
      </c>
      <c r="BH927" s="228"/>
      <c r="BI927" s="229"/>
      <c r="BJ927" s="227">
        <f t="shared" si="1779"/>
        <v>0</v>
      </c>
      <c r="BK927" s="228"/>
      <c r="BL927" s="229"/>
      <c r="BM927" s="227">
        <f t="shared" si="1780"/>
        <v>0</v>
      </c>
      <c r="BN927" s="228"/>
      <c r="BO927" s="229"/>
      <c r="BP927" s="227">
        <f t="shared" si="1781"/>
        <v>0</v>
      </c>
      <c r="BQ927" s="228"/>
      <c r="BR927" s="249"/>
      <c r="BS927" s="218" t="s">
        <v>44</v>
      </c>
    </row>
    <row r="928" spans="1:71" x14ac:dyDescent="0.3">
      <c r="A928" s="615"/>
      <c r="B928" s="618"/>
      <c r="C928" s="621"/>
      <c r="D928" s="624"/>
      <c r="E928" s="627"/>
      <c r="F928" s="242" t="s">
        <v>59</v>
      </c>
      <c r="G928" s="208"/>
      <c r="H928" s="214" t="str">
        <f t="shared" si="1755"/>
        <v/>
      </c>
      <c r="I928" s="208"/>
      <c r="J928" s="214" t="str">
        <f t="shared" si="1756"/>
        <v/>
      </c>
      <c r="K928" s="208"/>
      <c r="L928" s="214" t="str">
        <f t="shared" si="1757"/>
        <v/>
      </c>
      <c r="M928" s="208"/>
      <c r="N928" s="214" t="str">
        <f t="shared" si="1758"/>
        <v/>
      </c>
      <c r="O928" s="208"/>
      <c r="P928" s="214" t="str">
        <f t="shared" si="1759"/>
        <v/>
      </c>
      <c r="Q928" s="208"/>
      <c r="R928" s="214" t="str">
        <f t="shared" si="1760"/>
        <v/>
      </c>
      <c r="S928" s="208"/>
      <c r="T928" s="214" t="str">
        <f t="shared" si="1761"/>
        <v/>
      </c>
      <c r="U928" s="208"/>
      <c r="V928" s="214" t="str">
        <f t="shared" si="1762"/>
        <v/>
      </c>
      <c r="W928" s="208"/>
      <c r="X928" s="214" t="str">
        <f t="shared" si="1763"/>
        <v/>
      </c>
      <c r="Y928" s="208"/>
      <c r="Z928" s="214" t="str">
        <f t="shared" si="1764"/>
        <v/>
      </c>
      <c r="AA928" s="208"/>
      <c r="AB928" s="214" t="str">
        <f t="shared" si="1765"/>
        <v/>
      </c>
      <c r="AC928" s="208"/>
      <c r="AD928" s="214" t="str">
        <f t="shared" si="1766"/>
        <v/>
      </c>
      <c r="AE928" s="208"/>
      <c r="AF928" s="214" t="str">
        <f t="shared" si="1767"/>
        <v/>
      </c>
      <c r="AG928" s="208"/>
      <c r="AH928" s="214" t="str">
        <f t="shared" si="1768"/>
        <v/>
      </c>
      <c r="AI928" s="208"/>
      <c r="AJ928" s="214" t="str">
        <f t="shared" si="1769"/>
        <v/>
      </c>
      <c r="AK928" s="208"/>
      <c r="AL928" s="214" t="str">
        <f t="shared" si="1770"/>
        <v/>
      </c>
      <c r="AM928" s="208"/>
      <c r="AN928" s="214" t="str">
        <f t="shared" si="1771"/>
        <v/>
      </c>
      <c r="AO928" s="208"/>
      <c r="AP928" s="214" t="str">
        <f t="shared" si="1772"/>
        <v/>
      </c>
      <c r="AQ928" s="229"/>
      <c r="AR928" s="227">
        <f t="shared" si="1773"/>
        <v>0</v>
      </c>
      <c r="AS928" s="228"/>
      <c r="AT928" s="229"/>
      <c r="AU928" s="227">
        <f t="shared" si="1774"/>
        <v>0</v>
      </c>
      <c r="AV928" s="228"/>
      <c r="AW928" s="229"/>
      <c r="AX928" s="227">
        <f t="shared" si="1775"/>
        <v>0</v>
      </c>
      <c r="AY928" s="228"/>
      <c r="AZ928" s="229"/>
      <c r="BA928" s="227">
        <f t="shared" si="1776"/>
        <v>0</v>
      </c>
      <c r="BB928" s="228"/>
      <c r="BC928" s="229"/>
      <c r="BD928" s="227">
        <f t="shared" si="1777"/>
        <v>0</v>
      </c>
      <c r="BE928" s="228"/>
      <c r="BF928" s="229"/>
      <c r="BG928" s="227">
        <f t="shared" si="1778"/>
        <v>0</v>
      </c>
      <c r="BH928" s="228"/>
      <c r="BI928" s="229"/>
      <c r="BJ928" s="227">
        <f t="shared" si="1779"/>
        <v>0</v>
      </c>
      <c r="BK928" s="228"/>
      <c r="BL928" s="229"/>
      <c r="BM928" s="227">
        <f t="shared" si="1780"/>
        <v>0</v>
      </c>
      <c r="BN928" s="228"/>
      <c r="BO928" s="229"/>
      <c r="BP928" s="227">
        <f t="shared" si="1781"/>
        <v>0</v>
      </c>
      <c r="BQ928" s="228"/>
      <c r="BR928" s="249"/>
      <c r="BS928" s="629">
        <f>SUM(AS921:AS932,AV921:AV932,AY921:AY932,BB921:BB932,BE921:BE932)+SUM(AP921:AP932,AN921:AN932,AL921:AL932,AJ921:AJ932,AH921:AH932,AF921:AF932,AD921:AD932,AB921:AB932,Z921:Z932,X921:X932,V921:V932,T921:T932,R921:R932,P921:P932,N921:N932,L921:L932,J921:J932,H921:H932)</f>
        <v>45000</v>
      </c>
    </row>
    <row r="929" spans="1:71" x14ac:dyDescent="0.3">
      <c r="A929" s="615"/>
      <c r="B929" s="618"/>
      <c r="C929" s="621"/>
      <c r="D929" s="624"/>
      <c r="E929" s="627"/>
      <c r="F929" s="242" t="s">
        <v>60</v>
      </c>
      <c r="G929" s="208"/>
      <c r="H929" s="214" t="str">
        <f t="shared" si="1755"/>
        <v/>
      </c>
      <c r="I929" s="208"/>
      <c r="J929" s="214" t="str">
        <f t="shared" si="1756"/>
        <v/>
      </c>
      <c r="K929" s="208"/>
      <c r="L929" s="214" t="str">
        <f t="shared" si="1757"/>
        <v/>
      </c>
      <c r="M929" s="208"/>
      <c r="N929" s="214" t="str">
        <f t="shared" si="1758"/>
        <v/>
      </c>
      <c r="O929" s="208"/>
      <c r="P929" s="214" t="str">
        <f t="shared" si="1759"/>
        <v/>
      </c>
      <c r="Q929" s="208"/>
      <c r="R929" s="214" t="str">
        <f t="shared" si="1760"/>
        <v/>
      </c>
      <c r="S929" s="208"/>
      <c r="T929" s="214" t="str">
        <f t="shared" si="1761"/>
        <v/>
      </c>
      <c r="U929" s="208"/>
      <c r="V929" s="214" t="str">
        <f t="shared" si="1762"/>
        <v/>
      </c>
      <c r="W929" s="208"/>
      <c r="X929" s="214" t="str">
        <f t="shared" si="1763"/>
        <v/>
      </c>
      <c r="Y929" s="208"/>
      <c r="Z929" s="214" t="str">
        <f t="shared" si="1764"/>
        <v/>
      </c>
      <c r="AA929" s="208"/>
      <c r="AB929" s="214" t="str">
        <f t="shared" si="1765"/>
        <v/>
      </c>
      <c r="AC929" s="208"/>
      <c r="AD929" s="214" t="str">
        <f t="shared" si="1766"/>
        <v/>
      </c>
      <c r="AE929" s="208"/>
      <c r="AF929" s="214" t="str">
        <f t="shared" si="1767"/>
        <v/>
      </c>
      <c r="AG929" s="208"/>
      <c r="AH929" s="214" t="str">
        <f t="shared" si="1768"/>
        <v/>
      </c>
      <c r="AI929" s="208"/>
      <c r="AJ929" s="214" t="str">
        <f t="shared" si="1769"/>
        <v/>
      </c>
      <c r="AK929" s="208"/>
      <c r="AL929" s="214" t="str">
        <f t="shared" si="1770"/>
        <v/>
      </c>
      <c r="AM929" s="208"/>
      <c r="AN929" s="214" t="str">
        <f t="shared" si="1771"/>
        <v/>
      </c>
      <c r="AO929" s="208"/>
      <c r="AP929" s="214" t="str">
        <f t="shared" si="1772"/>
        <v/>
      </c>
      <c r="AQ929" s="229"/>
      <c r="AR929" s="227">
        <f t="shared" si="1773"/>
        <v>0</v>
      </c>
      <c r="AS929" s="228"/>
      <c r="AT929" s="229"/>
      <c r="AU929" s="227">
        <f t="shared" si="1774"/>
        <v>0</v>
      </c>
      <c r="AV929" s="228"/>
      <c r="AW929" s="229"/>
      <c r="AX929" s="227">
        <f t="shared" si="1775"/>
        <v>0</v>
      </c>
      <c r="AY929" s="228"/>
      <c r="AZ929" s="229"/>
      <c r="BA929" s="227">
        <f t="shared" si="1776"/>
        <v>0</v>
      </c>
      <c r="BB929" s="228"/>
      <c r="BC929" s="229"/>
      <c r="BD929" s="227">
        <f t="shared" si="1777"/>
        <v>0</v>
      </c>
      <c r="BE929" s="228"/>
      <c r="BF929" s="229"/>
      <c r="BG929" s="227">
        <f t="shared" si="1778"/>
        <v>0</v>
      </c>
      <c r="BH929" s="228"/>
      <c r="BI929" s="229"/>
      <c r="BJ929" s="227">
        <f t="shared" si="1779"/>
        <v>0</v>
      </c>
      <c r="BK929" s="228"/>
      <c r="BL929" s="229"/>
      <c r="BM929" s="227">
        <f t="shared" si="1780"/>
        <v>0</v>
      </c>
      <c r="BN929" s="228"/>
      <c r="BO929" s="229"/>
      <c r="BP929" s="227">
        <f t="shared" si="1781"/>
        <v>0</v>
      </c>
      <c r="BQ929" s="228"/>
      <c r="BR929" s="249"/>
      <c r="BS929" s="629"/>
    </row>
    <row r="930" spans="1:71" x14ac:dyDescent="0.3">
      <c r="A930" s="615"/>
      <c r="B930" s="618"/>
      <c r="C930" s="621"/>
      <c r="D930" s="624"/>
      <c r="E930" s="627"/>
      <c r="F930" s="242" t="s">
        <v>61</v>
      </c>
      <c r="G930" s="208"/>
      <c r="H930" s="217" t="str">
        <f t="shared" si="1755"/>
        <v/>
      </c>
      <c r="I930" s="208"/>
      <c r="J930" s="217" t="str">
        <f t="shared" si="1756"/>
        <v/>
      </c>
      <c r="K930" s="208"/>
      <c r="L930" s="217" t="str">
        <f t="shared" si="1757"/>
        <v/>
      </c>
      <c r="M930" s="208"/>
      <c r="N930" s="217" t="str">
        <f t="shared" si="1758"/>
        <v/>
      </c>
      <c r="O930" s="208"/>
      <c r="P930" s="217" t="str">
        <f t="shared" si="1759"/>
        <v/>
      </c>
      <c r="Q930" s="208"/>
      <c r="R930" s="217" t="str">
        <f t="shared" si="1760"/>
        <v/>
      </c>
      <c r="S930" s="208"/>
      <c r="T930" s="217" t="str">
        <f t="shared" si="1761"/>
        <v/>
      </c>
      <c r="U930" s="208"/>
      <c r="V930" s="217" t="str">
        <f t="shared" si="1762"/>
        <v/>
      </c>
      <c r="W930" s="208"/>
      <c r="X930" s="217" t="str">
        <f t="shared" si="1763"/>
        <v/>
      </c>
      <c r="Y930" s="208"/>
      <c r="Z930" s="217" t="str">
        <f t="shared" si="1764"/>
        <v/>
      </c>
      <c r="AA930" s="208"/>
      <c r="AB930" s="217" t="str">
        <f t="shared" si="1765"/>
        <v/>
      </c>
      <c r="AC930" s="208"/>
      <c r="AD930" s="217" t="str">
        <f t="shared" si="1766"/>
        <v/>
      </c>
      <c r="AE930" s="208"/>
      <c r="AF930" s="217" t="str">
        <f t="shared" si="1767"/>
        <v/>
      </c>
      <c r="AG930" s="208"/>
      <c r="AH930" s="217" t="str">
        <f t="shared" si="1768"/>
        <v/>
      </c>
      <c r="AI930" s="208"/>
      <c r="AJ930" s="217" t="str">
        <f t="shared" si="1769"/>
        <v/>
      </c>
      <c r="AK930" s="208"/>
      <c r="AL930" s="217" t="str">
        <f t="shared" si="1770"/>
        <v/>
      </c>
      <c r="AM930" s="208"/>
      <c r="AN930" s="217" t="str">
        <f t="shared" si="1771"/>
        <v/>
      </c>
      <c r="AO930" s="208"/>
      <c r="AP930" s="217" t="str">
        <f t="shared" si="1772"/>
        <v/>
      </c>
      <c r="AQ930" s="229"/>
      <c r="AR930" s="227">
        <f t="shared" si="1773"/>
        <v>0</v>
      </c>
      <c r="AS930" s="228"/>
      <c r="AT930" s="229"/>
      <c r="AU930" s="227">
        <f t="shared" si="1774"/>
        <v>0</v>
      </c>
      <c r="AV930" s="228"/>
      <c r="AW930" s="229"/>
      <c r="AX930" s="227">
        <f t="shared" si="1775"/>
        <v>0</v>
      </c>
      <c r="AY930" s="228"/>
      <c r="AZ930" s="229"/>
      <c r="BA930" s="227">
        <f t="shared" si="1776"/>
        <v>0</v>
      </c>
      <c r="BB930" s="228"/>
      <c r="BC930" s="229"/>
      <c r="BD930" s="227">
        <f t="shared" si="1777"/>
        <v>0</v>
      </c>
      <c r="BE930" s="228"/>
      <c r="BF930" s="229"/>
      <c r="BG930" s="227">
        <f t="shared" si="1778"/>
        <v>0</v>
      </c>
      <c r="BH930" s="228"/>
      <c r="BI930" s="229"/>
      <c r="BJ930" s="227">
        <f t="shared" si="1779"/>
        <v>0</v>
      </c>
      <c r="BK930" s="228"/>
      <c r="BL930" s="229"/>
      <c r="BM930" s="227">
        <f t="shared" si="1780"/>
        <v>0</v>
      </c>
      <c r="BN930" s="228"/>
      <c r="BO930" s="229"/>
      <c r="BP930" s="227">
        <f t="shared" si="1781"/>
        <v>0</v>
      </c>
      <c r="BQ930" s="228"/>
      <c r="BR930" s="249"/>
      <c r="BS930" s="218" t="s">
        <v>62</v>
      </c>
    </row>
    <row r="931" spans="1:71" x14ac:dyDescent="0.3">
      <c r="A931" s="615"/>
      <c r="B931" s="618"/>
      <c r="C931" s="621"/>
      <c r="D931" s="624"/>
      <c r="E931" s="627"/>
      <c r="F931" s="242" t="s">
        <v>63</v>
      </c>
      <c r="G931" s="208"/>
      <c r="H931" s="214" t="str">
        <f t="shared" si="1755"/>
        <v/>
      </c>
      <c r="I931" s="208"/>
      <c r="J931" s="214" t="str">
        <f t="shared" si="1756"/>
        <v/>
      </c>
      <c r="K931" s="208"/>
      <c r="L931" s="214" t="str">
        <f t="shared" si="1757"/>
        <v/>
      </c>
      <c r="M931" s="208"/>
      <c r="N931" s="214" t="str">
        <f t="shared" si="1758"/>
        <v/>
      </c>
      <c r="O931" s="208"/>
      <c r="P931" s="214" t="str">
        <f t="shared" si="1759"/>
        <v/>
      </c>
      <c r="Q931" s="208"/>
      <c r="R931" s="214" t="str">
        <f t="shared" si="1760"/>
        <v/>
      </c>
      <c r="S931" s="208"/>
      <c r="T931" s="214" t="str">
        <f t="shared" si="1761"/>
        <v/>
      </c>
      <c r="U931" s="208"/>
      <c r="V931" s="214" t="str">
        <f t="shared" si="1762"/>
        <v/>
      </c>
      <c r="W931" s="208"/>
      <c r="X931" s="214" t="str">
        <f t="shared" si="1763"/>
        <v/>
      </c>
      <c r="Y931" s="208"/>
      <c r="Z931" s="214" t="str">
        <f t="shared" si="1764"/>
        <v/>
      </c>
      <c r="AA931" s="208"/>
      <c r="AB931" s="214" t="str">
        <f t="shared" si="1765"/>
        <v/>
      </c>
      <c r="AC931" s="208"/>
      <c r="AD931" s="214" t="str">
        <f t="shared" si="1766"/>
        <v/>
      </c>
      <c r="AE931" s="208"/>
      <c r="AF931" s="214" t="str">
        <f t="shared" si="1767"/>
        <v/>
      </c>
      <c r="AG931" s="208"/>
      <c r="AH931" s="214" t="str">
        <f t="shared" si="1768"/>
        <v/>
      </c>
      <c r="AI931" s="208"/>
      <c r="AJ931" s="214" t="str">
        <f t="shared" si="1769"/>
        <v/>
      </c>
      <c r="AK931" s="208"/>
      <c r="AL931" s="214" t="str">
        <f t="shared" si="1770"/>
        <v/>
      </c>
      <c r="AM931" s="208"/>
      <c r="AN931" s="214" t="str">
        <f t="shared" si="1771"/>
        <v/>
      </c>
      <c r="AO931" s="208"/>
      <c r="AP931" s="214" t="str">
        <f t="shared" si="1772"/>
        <v/>
      </c>
      <c r="AQ931" s="229"/>
      <c r="AR931" s="227">
        <f t="shared" si="1773"/>
        <v>0</v>
      </c>
      <c r="AS931" s="228"/>
      <c r="AT931" s="229"/>
      <c r="AU931" s="227">
        <f t="shared" si="1774"/>
        <v>0</v>
      </c>
      <c r="AV931" s="228"/>
      <c r="AW931" s="229"/>
      <c r="AX931" s="227">
        <f t="shared" si="1775"/>
        <v>0</v>
      </c>
      <c r="AY931" s="228"/>
      <c r="AZ931" s="229"/>
      <c r="BA931" s="227">
        <f t="shared" si="1776"/>
        <v>0</v>
      </c>
      <c r="BB931" s="228"/>
      <c r="BC931" s="229"/>
      <c r="BD931" s="227">
        <f t="shared" si="1777"/>
        <v>0</v>
      </c>
      <c r="BE931" s="228"/>
      <c r="BF931" s="229"/>
      <c r="BG931" s="227">
        <f t="shared" si="1778"/>
        <v>0</v>
      </c>
      <c r="BH931" s="228"/>
      <c r="BI931" s="229"/>
      <c r="BJ931" s="227">
        <f t="shared" si="1779"/>
        <v>0</v>
      </c>
      <c r="BK931" s="228"/>
      <c r="BL931" s="229"/>
      <c r="BM931" s="227">
        <f t="shared" si="1780"/>
        <v>0</v>
      </c>
      <c r="BN931" s="228"/>
      <c r="BO931" s="229"/>
      <c r="BP931" s="227">
        <f t="shared" si="1781"/>
        <v>0</v>
      </c>
      <c r="BQ931" s="228"/>
      <c r="BR931" s="249"/>
      <c r="BS931" s="653">
        <f>BS928/BS922</f>
        <v>0.68181818181818177</v>
      </c>
    </row>
    <row r="932" spans="1:71" ht="15" thickBot="1" x14ac:dyDescent="0.35">
      <c r="A932" s="616"/>
      <c r="B932" s="619"/>
      <c r="C932" s="622"/>
      <c r="D932" s="625"/>
      <c r="E932" s="628"/>
      <c r="F932" s="243" t="s">
        <v>64</v>
      </c>
      <c r="G932" s="220"/>
      <c r="H932" s="221" t="str">
        <f t="shared" si="1755"/>
        <v/>
      </c>
      <c r="I932" s="220"/>
      <c r="J932" s="221" t="str">
        <f t="shared" si="1756"/>
        <v/>
      </c>
      <c r="K932" s="220"/>
      <c r="L932" s="221" t="str">
        <f t="shared" si="1757"/>
        <v/>
      </c>
      <c r="M932" s="220"/>
      <c r="N932" s="221" t="str">
        <f t="shared" si="1758"/>
        <v/>
      </c>
      <c r="O932" s="220"/>
      <c r="P932" s="221" t="str">
        <f t="shared" si="1759"/>
        <v/>
      </c>
      <c r="Q932" s="220"/>
      <c r="R932" s="221" t="str">
        <f t="shared" si="1760"/>
        <v/>
      </c>
      <c r="S932" s="220"/>
      <c r="T932" s="221" t="str">
        <f t="shared" si="1761"/>
        <v/>
      </c>
      <c r="U932" s="220"/>
      <c r="V932" s="221" t="str">
        <f t="shared" si="1762"/>
        <v/>
      </c>
      <c r="W932" s="220"/>
      <c r="X932" s="221" t="str">
        <f t="shared" si="1763"/>
        <v/>
      </c>
      <c r="Y932" s="220"/>
      <c r="Z932" s="221" t="str">
        <f t="shared" si="1764"/>
        <v/>
      </c>
      <c r="AA932" s="220"/>
      <c r="AB932" s="221" t="str">
        <f t="shared" si="1765"/>
        <v/>
      </c>
      <c r="AC932" s="220"/>
      <c r="AD932" s="221" t="str">
        <f t="shared" si="1766"/>
        <v/>
      </c>
      <c r="AE932" s="220"/>
      <c r="AF932" s="221" t="str">
        <f t="shared" si="1767"/>
        <v/>
      </c>
      <c r="AG932" s="220"/>
      <c r="AH932" s="221" t="str">
        <f t="shared" si="1768"/>
        <v/>
      </c>
      <c r="AI932" s="220"/>
      <c r="AJ932" s="221" t="str">
        <f t="shared" si="1769"/>
        <v/>
      </c>
      <c r="AK932" s="220"/>
      <c r="AL932" s="221" t="str">
        <f t="shared" si="1770"/>
        <v/>
      </c>
      <c r="AM932" s="220"/>
      <c r="AN932" s="221" t="str">
        <f t="shared" si="1771"/>
        <v/>
      </c>
      <c r="AO932" s="220"/>
      <c r="AP932" s="221" t="str">
        <f t="shared" si="1772"/>
        <v/>
      </c>
      <c r="AQ932" s="231"/>
      <c r="AR932" s="232">
        <f t="shared" si="1773"/>
        <v>0</v>
      </c>
      <c r="AS932" s="233"/>
      <c r="AT932" s="231"/>
      <c r="AU932" s="232">
        <f t="shared" si="1774"/>
        <v>0</v>
      </c>
      <c r="AV932" s="233"/>
      <c r="AW932" s="231"/>
      <c r="AX932" s="232">
        <f t="shared" si="1775"/>
        <v>0</v>
      </c>
      <c r="AY932" s="233"/>
      <c r="AZ932" s="231"/>
      <c r="BA932" s="232">
        <f t="shared" si="1776"/>
        <v>0</v>
      </c>
      <c r="BB932" s="233"/>
      <c r="BC932" s="231"/>
      <c r="BD932" s="232">
        <f t="shared" si="1777"/>
        <v>0</v>
      </c>
      <c r="BE932" s="233"/>
      <c r="BF932" s="231"/>
      <c r="BG932" s="232">
        <f t="shared" si="1778"/>
        <v>0</v>
      </c>
      <c r="BH932" s="233"/>
      <c r="BI932" s="231"/>
      <c r="BJ932" s="232">
        <f t="shared" si="1779"/>
        <v>0</v>
      </c>
      <c r="BK932" s="233"/>
      <c r="BL932" s="231"/>
      <c r="BM932" s="232">
        <f t="shared" si="1780"/>
        <v>0</v>
      </c>
      <c r="BN932" s="233"/>
      <c r="BO932" s="231"/>
      <c r="BP932" s="232">
        <f t="shared" si="1781"/>
        <v>0</v>
      </c>
      <c r="BQ932" s="233"/>
      <c r="BR932" s="250"/>
      <c r="BS932" s="654"/>
    </row>
    <row r="933" spans="1:71" ht="15" customHeight="1" x14ac:dyDescent="0.3">
      <c r="A933" s="643" t="s">
        <v>27</v>
      </c>
      <c r="B933" s="645" t="s">
        <v>28</v>
      </c>
      <c r="C933" s="645" t="s">
        <v>154</v>
      </c>
      <c r="D933" s="645" t="s">
        <v>30</v>
      </c>
      <c r="E933" s="635" t="s">
        <v>31</v>
      </c>
      <c r="F933" s="652" t="s">
        <v>32</v>
      </c>
      <c r="G933" s="639" t="s">
        <v>33</v>
      </c>
      <c r="H933" s="641" t="s">
        <v>34</v>
      </c>
      <c r="I933" s="639" t="s">
        <v>33</v>
      </c>
      <c r="J933" s="641" t="s">
        <v>34</v>
      </c>
      <c r="K933" s="639" t="s">
        <v>33</v>
      </c>
      <c r="L933" s="641" t="s">
        <v>34</v>
      </c>
      <c r="M933" s="639" t="s">
        <v>33</v>
      </c>
      <c r="N933" s="641" t="s">
        <v>34</v>
      </c>
      <c r="O933" s="639" t="s">
        <v>33</v>
      </c>
      <c r="P933" s="641" t="s">
        <v>34</v>
      </c>
      <c r="Q933" s="639" t="s">
        <v>33</v>
      </c>
      <c r="R933" s="641" t="s">
        <v>34</v>
      </c>
      <c r="S933" s="639" t="s">
        <v>33</v>
      </c>
      <c r="T933" s="641" t="s">
        <v>34</v>
      </c>
      <c r="U933" s="639" t="s">
        <v>33</v>
      </c>
      <c r="V933" s="641" t="s">
        <v>34</v>
      </c>
      <c r="W933" s="639" t="s">
        <v>33</v>
      </c>
      <c r="X933" s="641" t="s">
        <v>34</v>
      </c>
      <c r="Y933" s="639" t="s">
        <v>33</v>
      </c>
      <c r="Z933" s="641" t="s">
        <v>34</v>
      </c>
      <c r="AA933" s="639" t="s">
        <v>33</v>
      </c>
      <c r="AB933" s="641" t="s">
        <v>34</v>
      </c>
      <c r="AC933" s="639" t="s">
        <v>33</v>
      </c>
      <c r="AD933" s="641" t="s">
        <v>34</v>
      </c>
      <c r="AE933" s="639" t="s">
        <v>33</v>
      </c>
      <c r="AF933" s="641" t="s">
        <v>34</v>
      </c>
      <c r="AG933" s="639" t="s">
        <v>33</v>
      </c>
      <c r="AH933" s="641" t="s">
        <v>34</v>
      </c>
      <c r="AI933" s="639" t="s">
        <v>33</v>
      </c>
      <c r="AJ933" s="641" t="s">
        <v>34</v>
      </c>
      <c r="AK933" s="639" t="s">
        <v>33</v>
      </c>
      <c r="AL933" s="641" t="s">
        <v>34</v>
      </c>
      <c r="AM933" s="639" t="s">
        <v>33</v>
      </c>
      <c r="AN933" s="641" t="s">
        <v>34</v>
      </c>
      <c r="AO933" s="639" t="s">
        <v>33</v>
      </c>
      <c r="AP933" s="641" t="s">
        <v>34</v>
      </c>
      <c r="AQ933" s="633" t="s">
        <v>33</v>
      </c>
      <c r="AR933" s="635" t="s">
        <v>35</v>
      </c>
      <c r="AS933" s="637" t="s">
        <v>34</v>
      </c>
      <c r="AT933" s="633" t="s">
        <v>33</v>
      </c>
      <c r="AU933" s="635" t="s">
        <v>35</v>
      </c>
      <c r="AV933" s="637" t="s">
        <v>34</v>
      </c>
      <c r="AW933" s="633" t="s">
        <v>33</v>
      </c>
      <c r="AX933" s="635" t="s">
        <v>35</v>
      </c>
      <c r="AY933" s="637" t="s">
        <v>34</v>
      </c>
      <c r="AZ933" s="633" t="s">
        <v>33</v>
      </c>
      <c r="BA933" s="635" t="s">
        <v>35</v>
      </c>
      <c r="BB933" s="637" t="s">
        <v>34</v>
      </c>
      <c r="BC933" s="633" t="s">
        <v>33</v>
      </c>
      <c r="BD933" s="635" t="s">
        <v>35</v>
      </c>
      <c r="BE933" s="637" t="s">
        <v>34</v>
      </c>
      <c r="BF933" s="633" t="s">
        <v>33</v>
      </c>
      <c r="BG933" s="635" t="s">
        <v>35</v>
      </c>
      <c r="BH933" s="637" t="s">
        <v>34</v>
      </c>
      <c r="BI933" s="633" t="s">
        <v>33</v>
      </c>
      <c r="BJ933" s="635" t="s">
        <v>35</v>
      </c>
      <c r="BK933" s="637" t="s">
        <v>34</v>
      </c>
      <c r="BL933" s="633" t="s">
        <v>33</v>
      </c>
      <c r="BM933" s="635" t="s">
        <v>35</v>
      </c>
      <c r="BN933" s="637" t="s">
        <v>34</v>
      </c>
      <c r="BO933" s="633" t="s">
        <v>33</v>
      </c>
      <c r="BP933" s="635" t="s">
        <v>35</v>
      </c>
      <c r="BQ933" s="637" t="s">
        <v>34</v>
      </c>
      <c r="BR933" s="610" t="s">
        <v>33</v>
      </c>
      <c r="BS933" s="612" t="s">
        <v>36</v>
      </c>
    </row>
    <row r="934" spans="1:71" ht="15" customHeight="1" x14ac:dyDescent="0.3">
      <c r="A934" s="644"/>
      <c r="B934" s="646"/>
      <c r="C934" s="646"/>
      <c r="D934" s="646"/>
      <c r="E934" s="636"/>
      <c r="F934" s="648"/>
      <c r="G934" s="640"/>
      <c r="H934" s="642"/>
      <c r="I934" s="640"/>
      <c r="J934" s="642"/>
      <c r="K934" s="640"/>
      <c r="L934" s="642"/>
      <c r="M934" s="640"/>
      <c r="N934" s="642"/>
      <c r="O934" s="640"/>
      <c r="P934" s="642"/>
      <c r="Q934" s="640"/>
      <c r="R934" s="642"/>
      <c r="S934" s="640"/>
      <c r="T934" s="642"/>
      <c r="U934" s="640"/>
      <c r="V934" s="642"/>
      <c r="W934" s="640"/>
      <c r="X934" s="642"/>
      <c r="Y934" s="640"/>
      <c r="Z934" s="642"/>
      <c r="AA934" s="640"/>
      <c r="AB934" s="642"/>
      <c r="AC934" s="640"/>
      <c r="AD934" s="642"/>
      <c r="AE934" s="640"/>
      <c r="AF934" s="642"/>
      <c r="AG934" s="640"/>
      <c r="AH934" s="642"/>
      <c r="AI934" s="640"/>
      <c r="AJ934" s="642"/>
      <c r="AK934" s="640"/>
      <c r="AL934" s="642"/>
      <c r="AM934" s="640"/>
      <c r="AN934" s="642"/>
      <c r="AO934" s="640"/>
      <c r="AP934" s="642"/>
      <c r="AQ934" s="634"/>
      <c r="AR934" s="636"/>
      <c r="AS934" s="638"/>
      <c r="AT934" s="634"/>
      <c r="AU934" s="636"/>
      <c r="AV934" s="638"/>
      <c r="AW934" s="634"/>
      <c r="AX934" s="636"/>
      <c r="AY934" s="638"/>
      <c r="AZ934" s="634"/>
      <c r="BA934" s="636"/>
      <c r="BB934" s="638"/>
      <c r="BC934" s="634"/>
      <c r="BD934" s="636"/>
      <c r="BE934" s="638"/>
      <c r="BF934" s="634"/>
      <c r="BG934" s="636"/>
      <c r="BH934" s="638"/>
      <c r="BI934" s="634"/>
      <c r="BJ934" s="636"/>
      <c r="BK934" s="638"/>
      <c r="BL934" s="634"/>
      <c r="BM934" s="636"/>
      <c r="BN934" s="638"/>
      <c r="BO934" s="634"/>
      <c r="BP934" s="636"/>
      <c r="BQ934" s="638"/>
      <c r="BR934" s="611"/>
      <c r="BS934" s="613"/>
    </row>
    <row r="935" spans="1:71" ht="15" customHeight="1" x14ac:dyDescent="0.3">
      <c r="A935" s="614" t="s">
        <v>263</v>
      </c>
      <c r="B935" s="617">
        <v>1826</v>
      </c>
      <c r="C935" s="649" t="s">
        <v>337</v>
      </c>
      <c r="D935" s="623" t="s">
        <v>264</v>
      </c>
      <c r="E935" s="626" t="s">
        <v>51</v>
      </c>
      <c r="F935" s="241" t="s">
        <v>41</v>
      </c>
      <c r="G935" s="208"/>
      <c r="H935" s="209" t="str">
        <f t="shared" ref="H935:H946" si="1782">IF(G935&gt;0,G935,"")</f>
        <v/>
      </c>
      <c r="I935" s="208"/>
      <c r="J935" s="209" t="str">
        <f t="shared" ref="J935:J946" si="1783">IF(I935&gt;0,I935,"")</f>
        <v/>
      </c>
      <c r="K935" s="208"/>
      <c r="L935" s="209" t="str">
        <f t="shared" ref="L935:L946" si="1784">IF(K935&gt;0,K935,"")</f>
        <v/>
      </c>
      <c r="M935" s="208"/>
      <c r="N935" s="209" t="str">
        <f t="shared" ref="N935:N946" si="1785">IF(M935&gt;0,M935,"")</f>
        <v/>
      </c>
      <c r="O935" s="208"/>
      <c r="P935" s="209" t="str">
        <f t="shared" ref="P935:P946" si="1786">IF(O935&gt;0,O935,"")</f>
        <v/>
      </c>
      <c r="Q935" s="208"/>
      <c r="R935" s="209" t="str">
        <f t="shared" ref="R935:R946" si="1787">IF(Q935&gt;0,Q935,"")</f>
        <v/>
      </c>
      <c r="S935" s="208"/>
      <c r="T935" s="209" t="str">
        <f t="shared" ref="T935:T946" si="1788">IF(S935&gt;0,S935,"")</f>
        <v/>
      </c>
      <c r="U935" s="208"/>
      <c r="V935" s="209" t="str">
        <f t="shared" ref="V935:V946" si="1789">IF(U935&gt;0,U935,"")</f>
        <v/>
      </c>
      <c r="W935" s="208"/>
      <c r="X935" s="209" t="str">
        <f t="shared" ref="X935:X946" si="1790">IF(W935&gt;0,W935,"")</f>
        <v/>
      </c>
      <c r="Y935" s="208"/>
      <c r="Z935" s="209" t="str">
        <f t="shared" ref="Z935:Z946" si="1791">IF(Y935&gt;0,Y935,"")</f>
        <v/>
      </c>
      <c r="AA935" s="208"/>
      <c r="AB935" s="209" t="str">
        <f t="shared" ref="AB935:AB946" si="1792">IF(AA935&gt;0,AA935,"")</f>
        <v/>
      </c>
      <c r="AC935" s="208"/>
      <c r="AD935" s="209" t="str">
        <f t="shared" ref="AD935:AD946" si="1793">IF(AC935&gt;0,AC935,"")</f>
        <v/>
      </c>
      <c r="AE935" s="208"/>
      <c r="AF935" s="209" t="str">
        <f t="shared" ref="AF935:AF946" si="1794">IF(AE935&gt;0,AE935,"")</f>
        <v/>
      </c>
      <c r="AG935" s="208"/>
      <c r="AH935" s="209" t="str">
        <f t="shared" ref="AH935:AH946" si="1795">IF(AG935&gt;0,AG935,"")</f>
        <v/>
      </c>
      <c r="AI935" s="208"/>
      <c r="AJ935" s="209" t="str">
        <f t="shared" ref="AJ935:AJ946" si="1796">IF(AI935&gt;0,AI935,"")</f>
        <v/>
      </c>
      <c r="AK935" s="208"/>
      <c r="AL935" s="209" t="str">
        <f t="shared" ref="AL935:AL946" si="1797">IF(AK935&gt;0,AK935,"")</f>
        <v/>
      </c>
      <c r="AM935" s="208"/>
      <c r="AN935" s="209" t="str">
        <f t="shared" ref="AN935:AN946" si="1798">IF(AM935&gt;0,AM935,"")</f>
        <v/>
      </c>
      <c r="AO935" s="208"/>
      <c r="AP935" s="209" t="str">
        <f t="shared" ref="AP935:AP946" si="1799">IF(AO935&gt;0,AO935,"")</f>
        <v/>
      </c>
      <c r="AQ935" s="229"/>
      <c r="AR935" s="225">
        <f t="shared" ref="AR935:AR946" si="1800">AQ935-AS935</f>
        <v>0</v>
      </c>
      <c r="AS935" s="226"/>
      <c r="AT935" s="229"/>
      <c r="AU935" s="225">
        <f t="shared" ref="AU935:AU946" si="1801">AT935-AV935</f>
        <v>0</v>
      </c>
      <c r="AV935" s="226"/>
      <c r="AW935" s="229"/>
      <c r="AX935" s="225">
        <f t="shared" ref="AX935:AX946" si="1802">AW935-AY935</f>
        <v>0</v>
      </c>
      <c r="AY935" s="226"/>
      <c r="AZ935" s="229"/>
      <c r="BA935" s="225">
        <f t="shared" ref="BA935:BA946" si="1803">AZ935-BB935</f>
        <v>0</v>
      </c>
      <c r="BB935" s="226"/>
      <c r="BC935" s="229"/>
      <c r="BD935" s="225">
        <f t="shared" ref="BD935:BD946" si="1804">BC935-BE935</f>
        <v>0</v>
      </c>
      <c r="BE935" s="226"/>
      <c r="BF935" s="229"/>
      <c r="BG935" s="225">
        <f t="shared" ref="BG935:BG946" si="1805">BF935-BH935</f>
        <v>0</v>
      </c>
      <c r="BH935" s="226"/>
      <c r="BI935" s="229"/>
      <c r="BJ935" s="225">
        <f t="shared" ref="BJ935:BJ946" si="1806">BI935-BK935</f>
        <v>0</v>
      </c>
      <c r="BK935" s="226"/>
      <c r="BL935" s="229"/>
      <c r="BM935" s="225">
        <f t="shared" ref="BM935:BM946" si="1807">BL935-BN935</f>
        <v>0</v>
      </c>
      <c r="BN935" s="226"/>
      <c r="BO935" s="229"/>
      <c r="BP935" s="225">
        <f t="shared" ref="BP935:BP946" si="1808">BO935-BQ935</f>
        <v>0</v>
      </c>
      <c r="BQ935" s="226"/>
      <c r="BR935" s="249"/>
      <c r="BS935" s="213" t="s">
        <v>42</v>
      </c>
    </row>
    <row r="936" spans="1:71" x14ac:dyDescent="0.3">
      <c r="A936" s="615"/>
      <c r="B936" s="618"/>
      <c r="C936" s="650"/>
      <c r="D936" s="624"/>
      <c r="E936" s="627"/>
      <c r="F936" s="242" t="s">
        <v>53</v>
      </c>
      <c r="G936" s="208"/>
      <c r="H936" s="214" t="str">
        <f t="shared" si="1782"/>
        <v/>
      </c>
      <c r="I936" s="208"/>
      <c r="J936" s="214" t="str">
        <f t="shared" si="1783"/>
        <v/>
      </c>
      <c r="K936" s="208"/>
      <c r="L936" s="214" t="str">
        <f t="shared" si="1784"/>
        <v/>
      </c>
      <c r="M936" s="208"/>
      <c r="N936" s="214" t="str">
        <f t="shared" si="1785"/>
        <v/>
      </c>
      <c r="O936" s="208"/>
      <c r="P936" s="214" t="str">
        <f t="shared" si="1786"/>
        <v/>
      </c>
      <c r="Q936" s="208"/>
      <c r="R936" s="214" t="str">
        <f t="shared" si="1787"/>
        <v/>
      </c>
      <c r="S936" s="208"/>
      <c r="T936" s="214" t="str">
        <f t="shared" si="1788"/>
        <v/>
      </c>
      <c r="U936" s="208"/>
      <c r="V936" s="214" t="str">
        <f t="shared" si="1789"/>
        <v/>
      </c>
      <c r="W936" s="208"/>
      <c r="X936" s="214" t="str">
        <f t="shared" si="1790"/>
        <v/>
      </c>
      <c r="Y936" s="208"/>
      <c r="Z936" s="214" t="str">
        <f t="shared" si="1791"/>
        <v/>
      </c>
      <c r="AA936" s="208"/>
      <c r="AB936" s="214" t="str">
        <f t="shared" si="1792"/>
        <v/>
      </c>
      <c r="AC936" s="208"/>
      <c r="AD936" s="214" t="str">
        <f t="shared" si="1793"/>
        <v/>
      </c>
      <c r="AE936" s="208"/>
      <c r="AF936" s="214" t="str">
        <f t="shared" si="1794"/>
        <v/>
      </c>
      <c r="AG936" s="208"/>
      <c r="AH936" s="214" t="str">
        <f t="shared" si="1795"/>
        <v/>
      </c>
      <c r="AI936" s="208"/>
      <c r="AJ936" s="214" t="str">
        <f t="shared" si="1796"/>
        <v/>
      </c>
      <c r="AK936" s="208"/>
      <c r="AL936" s="214" t="str">
        <f t="shared" si="1797"/>
        <v/>
      </c>
      <c r="AM936" s="208"/>
      <c r="AN936" s="214" t="str">
        <f t="shared" si="1798"/>
        <v/>
      </c>
      <c r="AO936" s="208"/>
      <c r="AP936" s="214" t="str">
        <f t="shared" si="1799"/>
        <v/>
      </c>
      <c r="AQ936" s="229"/>
      <c r="AR936" s="227">
        <f t="shared" si="1800"/>
        <v>0</v>
      </c>
      <c r="AS936" s="228"/>
      <c r="AT936" s="229"/>
      <c r="AU936" s="227">
        <f t="shared" si="1801"/>
        <v>0</v>
      </c>
      <c r="AV936" s="228"/>
      <c r="AW936" s="229"/>
      <c r="AX936" s="227">
        <f t="shared" si="1802"/>
        <v>0</v>
      </c>
      <c r="AY936" s="228"/>
      <c r="AZ936" s="229"/>
      <c r="BA936" s="227">
        <f t="shared" si="1803"/>
        <v>0</v>
      </c>
      <c r="BB936" s="228"/>
      <c r="BC936" s="229"/>
      <c r="BD936" s="227">
        <f t="shared" si="1804"/>
        <v>0</v>
      </c>
      <c r="BE936" s="228"/>
      <c r="BF936" s="229"/>
      <c r="BG936" s="227">
        <f t="shared" si="1805"/>
        <v>0</v>
      </c>
      <c r="BH936" s="228"/>
      <c r="BI936" s="229"/>
      <c r="BJ936" s="227">
        <f t="shared" si="1806"/>
        <v>0</v>
      </c>
      <c r="BK936" s="228"/>
      <c r="BL936" s="229"/>
      <c r="BM936" s="227">
        <f t="shared" si="1807"/>
        <v>0</v>
      </c>
      <c r="BN936" s="228"/>
      <c r="BO936" s="229"/>
      <c r="BP936" s="227">
        <f t="shared" si="1808"/>
        <v>0</v>
      </c>
      <c r="BQ936" s="228"/>
      <c r="BR936" s="249"/>
      <c r="BS936" s="629">
        <f>SUM(AQ935:AQ946,AT935:AT946,AW935:AW946,AZ935:AZ946,BC935:BC946,BR935:BR946)+SUM(AO935:AO946,AM935:AM946,AK935:AK946,AI935:AI946,AG935:AG946,AE935:AE946,AC935:AC946,AA935:AA946,Y935:Y946,W935:W946,U935:U946,S935:S946,Q933,Q935:Q946,O935:O946,M935:M946,K935:K946,I935:I946,G935:G946,Q933)</f>
        <v>1308483</v>
      </c>
    </row>
    <row r="937" spans="1:71" x14ac:dyDescent="0.3">
      <c r="A937" s="615"/>
      <c r="B937" s="618"/>
      <c r="C937" s="650"/>
      <c r="D937" s="624"/>
      <c r="E937" s="627"/>
      <c r="F937" s="242" t="s">
        <v>54</v>
      </c>
      <c r="G937" s="208"/>
      <c r="H937" s="214" t="str">
        <f t="shared" si="1782"/>
        <v/>
      </c>
      <c r="I937" s="208"/>
      <c r="J937" s="214" t="str">
        <f t="shared" si="1783"/>
        <v/>
      </c>
      <c r="K937" s="208"/>
      <c r="L937" s="214" t="str">
        <f t="shared" si="1784"/>
        <v/>
      </c>
      <c r="M937" s="208"/>
      <c r="N937" s="214" t="str">
        <f t="shared" si="1785"/>
        <v/>
      </c>
      <c r="O937" s="208"/>
      <c r="P937" s="214" t="str">
        <f t="shared" si="1786"/>
        <v/>
      </c>
      <c r="Q937" s="208"/>
      <c r="R937" s="214" t="str">
        <f t="shared" si="1787"/>
        <v/>
      </c>
      <c r="S937" s="208"/>
      <c r="T937" s="214" t="str">
        <f t="shared" si="1788"/>
        <v/>
      </c>
      <c r="U937" s="208"/>
      <c r="V937" s="214" t="str">
        <f t="shared" si="1789"/>
        <v/>
      </c>
      <c r="W937" s="208"/>
      <c r="X937" s="214" t="str">
        <f t="shared" si="1790"/>
        <v/>
      </c>
      <c r="Y937" s="208"/>
      <c r="Z937" s="214" t="str">
        <f t="shared" si="1791"/>
        <v/>
      </c>
      <c r="AA937" s="208"/>
      <c r="AB937" s="214" t="str">
        <f t="shared" si="1792"/>
        <v/>
      </c>
      <c r="AC937" s="208"/>
      <c r="AD937" s="214" t="str">
        <f t="shared" si="1793"/>
        <v/>
      </c>
      <c r="AE937" s="208"/>
      <c r="AF937" s="214" t="str">
        <f t="shared" si="1794"/>
        <v/>
      </c>
      <c r="AG937" s="208"/>
      <c r="AH937" s="214" t="str">
        <f t="shared" si="1795"/>
        <v/>
      </c>
      <c r="AI937" s="208"/>
      <c r="AJ937" s="214" t="str">
        <f t="shared" si="1796"/>
        <v/>
      </c>
      <c r="AK937" s="208"/>
      <c r="AL937" s="214" t="str">
        <f t="shared" si="1797"/>
        <v/>
      </c>
      <c r="AM937" s="208"/>
      <c r="AN937" s="214" t="str">
        <f t="shared" si="1798"/>
        <v/>
      </c>
      <c r="AO937" s="208"/>
      <c r="AP937" s="214" t="str">
        <f t="shared" si="1799"/>
        <v/>
      </c>
      <c r="AQ937" s="229"/>
      <c r="AR937" s="227">
        <f t="shared" si="1800"/>
        <v>0</v>
      </c>
      <c r="AS937" s="228"/>
      <c r="AT937" s="229"/>
      <c r="AU937" s="227">
        <f t="shared" si="1801"/>
        <v>0</v>
      </c>
      <c r="AV937" s="228"/>
      <c r="AW937" s="229"/>
      <c r="AX937" s="227">
        <f t="shared" si="1802"/>
        <v>0</v>
      </c>
      <c r="AY937" s="228"/>
      <c r="AZ937" s="229"/>
      <c r="BA937" s="227">
        <f t="shared" si="1803"/>
        <v>0</v>
      </c>
      <c r="BB937" s="228"/>
      <c r="BC937" s="229"/>
      <c r="BD937" s="227">
        <f t="shared" si="1804"/>
        <v>0</v>
      </c>
      <c r="BE937" s="228"/>
      <c r="BF937" s="229"/>
      <c r="BG937" s="227">
        <f t="shared" si="1805"/>
        <v>0</v>
      </c>
      <c r="BH937" s="228"/>
      <c r="BI937" s="229"/>
      <c r="BJ937" s="227">
        <f t="shared" si="1806"/>
        <v>0</v>
      </c>
      <c r="BK937" s="228"/>
      <c r="BL937" s="229"/>
      <c r="BM937" s="227">
        <f t="shared" si="1807"/>
        <v>0</v>
      </c>
      <c r="BN937" s="228"/>
      <c r="BO937" s="229"/>
      <c r="BP937" s="227">
        <f t="shared" si="1808"/>
        <v>0</v>
      </c>
      <c r="BQ937" s="228"/>
      <c r="BR937" s="249"/>
      <c r="BS937" s="629"/>
    </row>
    <row r="938" spans="1:71" x14ac:dyDescent="0.3">
      <c r="A938" s="615"/>
      <c r="B938" s="618"/>
      <c r="C938" s="650"/>
      <c r="D938" s="624"/>
      <c r="E938" s="627"/>
      <c r="F938" s="242" t="s">
        <v>55</v>
      </c>
      <c r="G938" s="208"/>
      <c r="H938" s="217" t="str">
        <f t="shared" si="1782"/>
        <v/>
      </c>
      <c r="I938" s="208"/>
      <c r="J938" s="217" t="str">
        <f t="shared" si="1783"/>
        <v/>
      </c>
      <c r="K938" s="208"/>
      <c r="L938" s="217" t="str">
        <f t="shared" si="1784"/>
        <v/>
      </c>
      <c r="M938" s="208"/>
      <c r="N938" s="217" t="str">
        <f t="shared" si="1785"/>
        <v/>
      </c>
      <c r="O938" s="208"/>
      <c r="P938" s="217" t="str">
        <f t="shared" si="1786"/>
        <v/>
      </c>
      <c r="Q938" s="208"/>
      <c r="R938" s="217" t="str">
        <f t="shared" si="1787"/>
        <v/>
      </c>
      <c r="S938" s="208"/>
      <c r="T938" s="217" t="str">
        <f t="shared" si="1788"/>
        <v/>
      </c>
      <c r="U938" s="208"/>
      <c r="V938" s="217" t="str">
        <f t="shared" si="1789"/>
        <v/>
      </c>
      <c r="W938" s="208"/>
      <c r="X938" s="217" t="str">
        <f t="shared" si="1790"/>
        <v/>
      </c>
      <c r="Y938" s="208"/>
      <c r="Z938" s="217" t="str">
        <f t="shared" si="1791"/>
        <v/>
      </c>
      <c r="AA938" s="208"/>
      <c r="AB938" s="217" t="str">
        <f t="shared" si="1792"/>
        <v/>
      </c>
      <c r="AC938" s="208"/>
      <c r="AD938" s="217" t="str">
        <f t="shared" si="1793"/>
        <v/>
      </c>
      <c r="AE938" s="208"/>
      <c r="AF938" s="217" t="str">
        <f t="shared" si="1794"/>
        <v/>
      </c>
      <c r="AG938" s="208"/>
      <c r="AH938" s="217" t="str">
        <f t="shared" si="1795"/>
        <v/>
      </c>
      <c r="AI938" s="208"/>
      <c r="AJ938" s="217" t="str">
        <f t="shared" si="1796"/>
        <v/>
      </c>
      <c r="AK938" s="208"/>
      <c r="AL938" s="217" t="str">
        <f t="shared" si="1797"/>
        <v/>
      </c>
      <c r="AM938" s="208"/>
      <c r="AN938" s="217" t="str">
        <f t="shared" si="1798"/>
        <v/>
      </c>
      <c r="AO938" s="208"/>
      <c r="AP938" s="217" t="str">
        <f t="shared" si="1799"/>
        <v/>
      </c>
      <c r="AQ938" s="229"/>
      <c r="AR938" s="227">
        <f t="shared" si="1800"/>
        <v>0</v>
      </c>
      <c r="AS938" s="228"/>
      <c r="AT938" s="229"/>
      <c r="AU938" s="227">
        <f t="shared" si="1801"/>
        <v>0</v>
      </c>
      <c r="AV938" s="228"/>
      <c r="AW938" s="229"/>
      <c r="AX938" s="227">
        <f t="shared" si="1802"/>
        <v>0</v>
      </c>
      <c r="AY938" s="228"/>
      <c r="AZ938" s="229"/>
      <c r="BA938" s="227">
        <f t="shared" si="1803"/>
        <v>0</v>
      </c>
      <c r="BB938" s="228"/>
      <c r="BC938" s="229"/>
      <c r="BD938" s="227">
        <f t="shared" si="1804"/>
        <v>0</v>
      </c>
      <c r="BE938" s="228"/>
      <c r="BF938" s="229"/>
      <c r="BG938" s="227">
        <f t="shared" si="1805"/>
        <v>0</v>
      </c>
      <c r="BH938" s="228"/>
      <c r="BI938" s="229"/>
      <c r="BJ938" s="227">
        <f t="shared" si="1806"/>
        <v>0</v>
      </c>
      <c r="BK938" s="228"/>
      <c r="BL938" s="229"/>
      <c r="BM938" s="227">
        <f t="shared" si="1807"/>
        <v>0</v>
      </c>
      <c r="BN938" s="228"/>
      <c r="BO938" s="229"/>
      <c r="BP938" s="227">
        <f t="shared" si="1808"/>
        <v>0</v>
      </c>
      <c r="BQ938" s="228"/>
      <c r="BR938" s="249"/>
      <c r="BS938" s="218" t="s">
        <v>43</v>
      </c>
    </row>
    <row r="939" spans="1:71" x14ac:dyDescent="0.3">
      <c r="A939" s="615"/>
      <c r="B939" s="618"/>
      <c r="C939" s="650"/>
      <c r="D939" s="624"/>
      <c r="E939" s="627"/>
      <c r="F939" s="242" t="s">
        <v>56</v>
      </c>
      <c r="G939" s="208"/>
      <c r="H939" s="217" t="str">
        <f t="shared" si="1782"/>
        <v/>
      </c>
      <c r="I939" s="208"/>
      <c r="J939" s="217" t="str">
        <f t="shared" si="1783"/>
        <v/>
      </c>
      <c r="K939" s="208"/>
      <c r="L939" s="217" t="str">
        <f t="shared" si="1784"/>
        <v/>
      </c>
      <c r="M939" s="208"/>
      <c r="N939" s="217" t="str">
        <f t="shared" si="1785"/>
        <v/>
      </c>
      <c r="O939" s="208"/>
      <c r="P939" s="217" t="str">
        <f t="shared" si="1786"/>
        <v/>
      </c>
      <c r="Q939" s="208"/>
      <c r="R939" s="217" t="str">
        <f t="shared" si="1787"/>
        <v/>
      </c>
      <c r="S939" s="208"/>
      <c r="T939" s="217" t="str">
        <f t="shared" si="1788"/>
        <v/>
      </c>
      <c r="U939" s="208"/>
      <c r="V939" s="217" t="str">
        <f t="shared" si="1789"/>
        <v/>
      </c>
      <c r="W939" s="208"/>
      <c r="X939" s="217" t="str">
        <f t="shared" si="1790"/>
        <v/>
      </c>
      <c r="Y939" s="208"/>
      <c r="Z939" s="217" t="str">
        <f t="shared" si="1791"/>
        <v/>
      </c>
      <c r="AA939" s="208"/>
      <c r="AB939" s="217" t="str">
        <f t="shared" si="1792"/>
        <v/>
      </c>
      <c r="AC939" s="208"/>
      <c r="AD939" s="217" t="str">
        <f t="shared" si="1793"/>
        <v/>
      </c>
      <c r="AE939" s="208"/>
      <c r="AF939" s="217" t="str">
        <f t="shared" si="1794"/>
        <v/>
      </c>
      <c r="AG939" s="208"/>
      <c r="AH939" s="217" t="str">
        <f t="shared" si="1795"/>
        <v/>
      </c>
      <c r="AI939" s="208"/>
      <c r="AJ939" s="217" t="str">
        <f t="shared" si="1796"/>
        <v/>
      </c>
      <c r="AK939" s="208"/>
      <c r="AL939" s="217" t="str">
        <f t="shared" si="1797"/>
        <v/>
      </c>
      <c r="AM939" s="208"/>
      <c r="AN939" s="217" t="str">
        <f t="shared" si="1798"/>
        <v/>
      </c>
      <c r="AO939" s="208"/>
      <c r="AP939" s="217" t="str">
        <f t="shared" si="1799"/>
        <v/>
      </c>
      <c r="AQ939" s="229"/>
      <c r="AR939" s="227">
        <f t="shared" si="1800"/>
        <v>0</v>
      </c>
      <c r="AS939" s="228"/>
      <c r="AT939" s="229"/>
      <c r="AU939" s="227">
        <f t="shared" si="1801"/>
        <v>0</v>
      </c>
      <c r="AV939" s="228"/>
      <c r="AW939" s="229"/>
      <c r="AX939" s="227">
        <f t="shared" si="1802"/>
        <v>0</v>
      </c>
      <c r="AY939" s="228"/>
      <c r="AZ939" s="229"/>
      <c r="BA939" s="227">
        <f t="shared" si="1803"/>
        <v>0</v>
      </c>
      <c r="BB939" s="228"/>
      <c r="BC939" s="229"/>
      <c r="BD939" s="227">
        <f t="shared" si="1804"/>
        <v>0</v>
      </c>
      <c r="BE939" s="228"/>
      <c r="BF939" s="229"/>
      <c r="BG939" s="227">
        <f t="shared" si="1805"/>
        <v>0</v>
      </c>
      <c r="BH939" s="228"/>
      <c r="BI939" s="229"/>
      <c r="BJ939" s="227">
        <f t="shared" si="1806"/>
        <v>0</v>
      </c>
      <c r="BK939" s="228"/>
      <c r="BL939" s="229"/>
      <c r="BM939" s="227">
        <f t="shared" si="1807"/>
        <v>0</v>
      </c>
      <c r="BN939" s="228"/>
      <c r="BO939" s="229"/>
      <c r="BP939" s="227">
        <f t="shared" si="1808"/>
        <v>0</v>
      </c>
      <c r="BQ939" s="228"/>
      <c r="BR939" s="249"/>
      <c r="BS939" s="629">
        <f>SUM(AR935:AR946,AU935:AU946,AX935:AX946,BA935:BA946,BD935:BD946)</f>
        <v>0</v>
      </c>
    </row>
    <row r="940" spans="1:71" x14ac:dyDescent="0.3">
      <c r="A940" s="615"/>
      <c r="B940" s="618"/>
      <c r="C940" s="650"/>
      <c r="D940" s="624"/>
      <c r="E940" s="627"/>
      <c r="F940" s="242" t="s">
        <v>57</v>
      </c>
      <c r="G940" s="208"/>
      <c r="H940" s="214" t="str">
        <f t="shared" si="1782"/>
        <v/>
      </c>
      <c r="I940" s="208"/>
      <c r="J940" s="214" t="str">
        <f t="shared" si="1783"/>
        <v/>
      </c>
      <c r="K940" s="208"/>
      <c r="L940" s="214" t="str">
        <f t="shared" si="1784"/>
        <v/>
      </c>
      <c r="M940" s="208"/>
      <c r="N940" s="214" t="str">
        <f t="shared" si="1785"/>
        <v/>
      </c>
      <c r="O940" s="208"/>
      <c r="P940" s="214" t="str">
        <f t="shared" si="1786"/>
        <v/>
      </c>
      <c r="Q940" s="208"/>
      <c r="R940" s="214" t="str">
        <f t="shared" si="1787"/>
        <v/>
      </c>
      <c r="S940" s="208"/>
      <c r="T940" s="214" t="str">
        <f t="shared" si="1788"/>
        <v/>
      </c>
      <c r="U940" s="208"/>
      <c r="V940" s="214" t="str">
        <f t="shared" si="1789"/>
        <v/>
      </c>
      <c r="W940" s="208"/>
      <c r="X940" s="214" t="str">
        <f t="shared" si="1790"/>
        <v/>
      </c>
      <c r="Y940" s="208"/>
      <c r="Z940" s="214" t="str">
        <f t="shared" si="1791"/>
        <v/>
      </c>
      <c r="AA940" s="208"/>
      <c r="AB940" s="214" t="str">
        <f t="shared" si="1792"/>
        <v/>
      </c>
      <c r="AC940" s="208"/>
      <c r="AD940" s="214" t="str">
        <f t="shared" si="1793"/>
        <v/>
      </c>
      <c r="AE940" s="208"/>
      <c r="AF940" s="214" t="str">
        <f t="shared" si="1794"/>
        <v/>
      </c>
      <c r="AG940" s="208"/>
      <c r="AH940" s="214" t="str">
        <f t="shared" si="1795"/>
        <v/>
      </c>
      <c r="AI940" s="208"/>
      <c r="AJ940" s="214" t="str">
        <f t="shared" si="1796"/>
        <v/>
      </c>
      <c r="AK940" s="208"/>
      <c r="AL940" s="214" t="str">
        <f t="shared" si="1797"/>
        <v/>
      </c>
      <c r="AM940" s="208"/>
      <c r="AN940" s="214" t="str">
        <f t="shared" si="1798"/>
        <v/>
      </c>
      <c r="AO940" s="208"/>
      <c r="AP940" s="214" t="str">
        <f t="shared" si="1799"/>
        <v/>
      </c>
      <c r="AQ940" s="229"/>
      <c r="AR940" s="227">
        <f t="shared" si="1800"/>
        <v>0</v>
      </c>
      <c r="AS940" s="228"/>
      <c r="AT940" s="229">
        <v>1174800</v>
      </c>
      <c r="AU940" s="227">
        <f t="shared" si="1801"/>
        <v>0</v>
      </c>
      <c r="AV940" s="228">
        <v>1174800</v>
      </c>
      <c r="AW940" s="229"/>
      <c r="AX940" s="227">
        <f t="shared" si="1802"/>
        <v>0</v>
      </c>
      <c r="AY940" s="228"/>
      <c r="AZ940" s="229">
        <v>133683</v>
      </c>
      <c r="BA940" s="227">
        <f t="shared" si="1803"/>
        <v>0</v>
      </c>
      <c r="BB940" s="228">
        <v>133683</v>
      </c>
      <c r="BC940" s="229"/>
      <c r="BD940" s="227">
        <f t="shared" si="1804"/>
        <v>0</v>
      </c>
      <c r="BE940" s="228"/>
      <c r="BF940" s="229"/>
      <c r="BG940" s="227">
        <f t="shared" si="1805"/>
        <v>0</v>
      </c>
      <c r="BH940" s="228"/>
      <c r="BI940" s="229"/>
      <c r="BJ940" s="227">
        <f t="shared" si="1806"/>
        <v>0</v>
      </c>
      <c r="BK940" s="228"/>
      <c r="BL940" s="229"/>
      <c r="BM940" s="227">
        <f t="shared" si="1807"/>
        <v>0</v>
      </c>
      <c r="BN940" s="228"/>
      <c r="BO940" s="229"/>
      <c r="BP940" s="227">
        <f t="shared" si="1808"/>
        <v>0</v>
      </c>
      <c r="BQ940" s="228"/>
      <c r="BR940" s="249"/>
      <c r="BS940" s="630"/>
    </row>
    <row r="941" spans="1:71" x14ac:dyDescent="0.3">
      <c r="A941" s="615"/>
      <c r="B941" s="618"/>
      <c r="C941" s="650"/>
      <c r="D941" s="624"/>
      <c r="E941" s="627"/>
      <c r="F941" s="242" t="s">
        <v>58</v>
      </c>
      <c r="G941" s="208"/>
      <c r="H941" s="214" t="str">
        <f t="shared" si="1782"/>
        <v/>
      </c>
      <c r="I941" s="208"/>
      <c r="J941" s="214" t="str">
        <f t="shared" si="1783"/>
        <v/>
      </c>
      <c r="K941" s="208"/>
      <c r="L941" s="214" t="str">
        <f t="shared" si="1784"/>
        <v/>
      </c>
      <c r="M941" s="208"/>
      <c r="N941" s="214" t="str">
        <f t="shared" si="1785"/>
        <v/>
      </c>
      <c r="O941" s="208"/>
      <c r="P941" s="214" t="str">
        <f t="shared" si="1786"/>
        <v/>
      </c>
      <c r="Q941" s="208"/>
      <c r="R941" s="214" t="str">
        <f t="shared" si="1787"/>
        <v/>
      </c>
      <c r="S941" s="208"/>
      <c r="T941" s="214" t="str">
        <f t="shared" si="1788"/>
        <v/>
      </c>
      <c r="U941" s="208"/>
      <c r="V941" s="214" t="str">
        <f t="shared" si="1789"/>
        <v/>
      </c>
      <c r="W941" s="208"/>
      <c r="X941" s="214" t="str">
        <f t="shared" si="1790"/>
        <v/>
      </c>
      <c r="Y941" s="208"/>
      <c r="Z941" s="214" t="str">
        <f t="shared" si="1791"/>
        <v/>
      </c>
      <c r="AA941" s="208"/>
      <c r="AB941" s="214" t="str">
        <f t="shared" si="1792"/>
        <v/>
      </c>
      <c r="AC941" s="208"/>
      <c r="AD941" s="214" t="str">
        <f t="shared" si="1793"/>
        <v/>
      </c>
      <c r="AE941" s="208"/>
      <c r="AF941" s="214" t="str">
        <f t="shared" si="1794"/>
        <v/>
      </c>
      <c r="AG941" s="208"/>
      <c r="AH941" s="214" t="str">
        <f t="shared" si="1795"/>
        <v/>
      </c>
      <c r="AI941" s="208"/>
      <c r="AJ941" s="214" t="str">
        <f t="shared" si="1796"/>
        <v/>
      </c>
      <c r="AK941" s="208"/>
      <c r="AL941" s="214" t="str">
        <f t="shared" si="1797"/>
        <v/>
      </c>
      <c r="AM941" s="208"/>
      <c r="AN941" s="214" t="str">
        <f t="shared" si="1798"/>
        <v/>
      </c>
      <c r="AO941" s="208"/>
      <c r="AP941" s="214" t="str">
        <f t="shared" si="1799"/>
        <v/>
      </c>
      <c r="AQ941" s="229"/>
      <c r="AR941" s="227">
        <f t="shared" si="1800"/>
        <v>0</v>
      </c>
      <c r="AS941" s="228"/>
      <c r="AT941" s="229"/>
      <c r="AU941" s="227">
        <f t="shared" si="1801"/>
        <v>0</v>
      </c>
      <c r="AV941" s="228"/>
      <c r="AW941" s="229"/>
      <c r="AX941" s="227">
        <f t="shared" si="1802"/>
        <v>0</v>
      </c>
      <c r="AY941" s="228"/>
      <c r="AZ941" s="229"/>
      <c r="BA941" s="227">
        <f t="shared" si="1803"/>
        <v>0</v>
      </c>
      <c r="BB941" s="228"/>
      <c r="BC941" s="229"/>
      <c r="BD941" s="227">
        <f t="shared" si="1804"/>
        <v>0</v>
      </c>
      <c r="BE941" s="228"/>
      <c r="BF941" s="229"/>
      <c r="BG941" s="227">
        <f t="shared" si="1805"/>
        <v>0</v>
      </c>
      <c r="BH941" s="228"/>
      <c r="BI941" s="229"/>
      <c r="BJ941" s="227">
        <f t="shared" si="1806"/>
        <v>0</v>
      </c>
      <c r="BK941" s="228"/>
      <c r="BL941" s="229"/>
      <c r="BM941" s="227">
        <f t="shared" si="1807"/>
        <v>0</v>
      </c>
      <c r="BN941" s="228"/>
      <c r="BO941" s="229"/>
      <c r="BP941" s="227">
        <f t="shared" si="1808"/>
        <v>0</v>
      </c>
      <c r="BQ941" s="228"/>
      <c r="BR941" s="249"/>
      <c r="BS941" s="218" t="s">
        <v>44</v>
      </c>
    </row>
    <row r="942" spans="1:71" x14ac:dyDescent="0.3">
      <c r="A942" s="615"/>
      <c r="B942" s="618"/>
      <c r="C942" s="650"/>
      <c r="D942" s="624"/>
      <c r="E942" s="627"/>
      <c r="F942" s="242" t="s">
        <v>59</v>
      </c>
      <c r="G942" s="208"/>
      <c r="H942" s="214" t="str">
        <f t="shared" si="1782"/>
        <v/>
      </c>
      <c r="I942" s="208"/>
      <c r="J942" s="214" t="str">
        <f t="shared" si="1783"/>
        <v/>
      </c>
      <c r="K942" s="208"/>
      <c r="L942" s="214" t="str">
        <f t="shared" si="1784"/>
        <v/>
      </c>
      <c r="M942" s="208"/>
      <c r="N942" s="214" t="str">
        <f t="shared" si="1785"/>
        <v/>
      </c>
      <c r="O942" s="208"/>
      <c r="P942" s="214" t="str">
        <f t="shared" si="1786"/>
        <v/>
      </c>
      <c r="Q942" s="208"/>
      <c r="R942" s="214" t="str">
        <f t="shared" si="1787"/>
        <v/>
      </c>
      <c r="S942" s="208"/>
      <c r="T942" s="214" t="str">
        <f t="shared" si="1788"/>
        <v/>
      </c>
      <c r="U942" s="208"/>
      <c r="V942" s="214" t="str">
        <f t="shared" si="1789"/>
        <v/>
      </c>
      <c r="W942" s="208"/>
      <c r="X942" s="214" t="str">
        <f t="shared" si="1790"/>
        <v/>
      </c>
      <c r="Y942" s="208"/>
      <c r="Z942" s="214" t="str">
        <f t="shared" si="1791"/>
        <v/>
      </c>
      <c r="AA942" s="208"/>
      <c r="AB942" s="214" t="str">
        <f t="shared" si="1792"/>
        <v/>
      </c>
      <c r="AC942" s="208"/>
      <c r="AD942" s="214" t="str">
        <f t="shared" si="1793"/>
        <v/>
      </c>
      <c r="AE942" s="208"/>
      <c r="AF942" s="214" t="str">
        <f t="shared" si="1794"/>
        <v/>
      </c>
      <c r="AG942" s="208"/>
      <c r="AH942" s="214" t="str">
        <f t="shared" si="1795"/>
        <v/>
      </c>
      <c r="AI942" s="208"/>
      <c r="AJ942" s="214" t="str">
        <f t="shared" si="1796"/>
        <v/>
      </c>
      <c r="AK942" s="208"/>
      <c r="AL942" s="214" t="str">
        <f t="shared" si="1797"/>
        <v/>
      </c>
      <c r="AM942" s="208"/>
      <c r="AN942" s="214" t="str">
        <f t="shared" si="1798"/>
        <v/>
      </c>
      <c r="AO942" s="208"/>
      <c r="AP942" s="214" t="str">
        <f t="shared" si="1799"/>
        <v/>
      </c>
      <c r="AQ942" s="229"/>
      <c r="AR942" s="227">
        <f t="shared" si="1800"/>
        <v>0</v>
      </c>
      <c r="AS942" s="228"/>
      <c r="AT942" s="229"/>
      <c r="AU942" s="227">
        <f t="shared" si="1801"/>
        <v>0</v>
      </c>
      <c r="AV942" s="228"/>
      <c r="AW942" s="229"/>
      <c r="AX942" s="227">
        <f t="shared" si="1802"/>
        <v>0</v>
      </c>
      <c r="AY942" s="228"/>
      <c r="AZ942" s="229"/>
      <c r="BA942" s="227">
        <f t="shared" si="1803"/>
        <v>0</v>
      </c>
      <c r="BB942" s="228"/>
      <c r="BC942" s="229"/>
      <c r="BD942" s="227">
        <f t="shared" si="1804"/>
        <v>0</v>
      </c>
      <c r="BE942" s="228"/>
      <c r="BF942" s="229"/>
      <c r="BG942" s="227">
        <f t="shared" si="1805"/>
        <v>0</v>
      </c>
      <c r="BH942" s="228"/>
      <c r="BI942" s="229"/>
      <c r="BJ942" s="227">
        <f t="shared" si="1806"/>
        <v>0</v>
      </c>
      <c r="BK942" s="228"/>
      <c r="BL942" s="229"/>
      <c r="BM942" s="227">
        <f t="shared" si="1807"/>
        <v>0</v>
      </c>
      <c r="BN942" s="228"/>
      <c r="BO942" s="229"/>
      <c r="BP942" s="227">
        <f t="shared" si="1808"/>
        <v>0</v>
      </c>
      <c r="BQ942" s="228"/>
      <c r="BR942" s="249"/>
      <c r="BS942" s="629">
        <f>SUM(AS935:AS946,AV935:AV946,AY935:AY946,BB935:BB946,BE935:BE946)+SUM(AP935:AP946,AN935:AN946,AL935:AL946,AJ935:AJ946,AH935:AH946,AF935:AF946,AD935:AD946,AB935:AB946,Z935:Z946,X935:X946,V935:V946,T935:T946,R935:R946,P935:P946,N935:N946,L935:L946,J935:J946,H935:H946)</f>
        <v>1308483</v>
      </c>
    </row>
    <row r="943" spans="1:71" x14ac:dyDescent="0.3">
      <c r="A943" s="615"/>
      <c r="B943" s="618"/>
      <c r="C943" s="650"/>
      <c r="D943" s="624"/>
      <c r="E943" s="627"/>
      <c r="F943" s="242" t="s">
        <v>60</v>
      </c>
      <c r="G943" s="208"/>
      <c r="H943" s="214" t="str">
        <f t="shared" si="1782"/>
        <v/>
      </c>
      <c r="I943" s="208"/>
      <c r="J943" s="214" t="str">
        <f t="shared" si="1783"/>
        <v/>
      </c>
      <c r="K943" s="208"/>
      <c r="L943" s="214" t="str">
        <f t="shared" si="1784"/>
        <v/>
      </c>
      <c r="M943" s="208"/>
      <c r="N943" s="214" t="str">
        <f t="shared" si="1785"/>
        <v/>
      </c>
      <c r="O943" s="208"/>
      <c r="P943" s="214" t="str">
        <f t="shared" si="1786"/>
        <v/>
      </c>
      <c r="Q943" s="208"/>
      <c r="R943" s="214" t="str">
        <f t="shared" si="1787"/>
        <v/>
      </c>
      <c r="S943" s="208"/>
      <c r="T943" s="214" t="str">
        <f t="shared" si="1788"/>
        <v/>
      </c>
      <c r="U943" s="208"/>
      <c r="V943" s="214" t="str">
        <f t="shared" si="1789"/>
        <v/>
      </c>
      <c r="W943" s="208"/>
      <c r="X943" s="214" t="str">
        <f t="shared" si="1790"/>
        <v/>
      </c>
      <c r="Y943" s="208"/>
      <c r="Z943" s="214" t="str">
        <f t="shared" si="1791"/>
        <v/>
      </c>
      <c r="AA943" s="208"/>
      <c r="AB943" s="214" t="str">
        <f t="shared" si="1792"/>
        <v/>
      </c>
      <c r="AC943" s="208"/>
      <c r="AD943" s="214" t="str">
        <f t="shared" si="1793"/>
        <v/>
      </c>
      <c r="AE943" s="208"/>
      <c r="AF943" s="214" t="str">
        <f t="shared" si="1794"/>
        <v/>
      </c>
      <c r="AG943" s="208"/>
      <c r="AH943" s="214" t="str">
        <f t="shared" si="1795"/>
        <v/>
      </c>
      <c r="AI943" s="208"/>
      <c r="AJ943" s="214" t="str">
        <f t="shared" si="1796"/>
        <v/>
      </c>
      <c r="AK943" s="208"/>
      <c r="AL943" s="214" t="str">
        <f t="shared" si="1797"/>
        <v/>
      </c>
      <c r="AM943" s="208"/>
      <c r="AN943" s="214" t="str">
        <f t="shared" si="1798"/>
        <v/>
      </c>
      <c r="AO943" s="208"/>
      <c r="AP943" s="214" t="str">
        <f t="shared" si="1799"/>
        <v/>
      </c>
      <c r="AQ943" s="229"/>
      <c r="AR943" s="227">
        <f t="shared" si="1800"/>
        <v>0</v>
      </c>
      <c r="AS943" s="228"/>
      <c r="AT943" s="229"/>
      <c r="AU943" s="227">
        <f t="shared" si="1801"/>
        <v>0</v>
      </c>
      <c r="AV943" s="228"/>
      <c r="AW943" s="229"/>
      <c r="AX943" s="227">
        <f t="shared" si="1802"/>
        <v>0</v>
      </c>
      <c r="AY943" s="228"/>
      <c r="AZ943" s="229"/>
      <c r="BA943" s="227">
        <f t="shared" si="1803"/>
        <v>0</v>
      </c>
      <c r="BB943" s="228"/>
      <c r="BC943" s="229"/>
      <c r="BD943" s="227">
        <f t="shared" si="1804"/>
        <v>0</v>
      </c>
      <c r="BE943" s="228"/>
      <c r="BF943" s="229"/>
      <c r="BG943" s="227">
        <f t="shared" si="1805"/>
        <v>0</v>
      </c>
      <c r="BH943" s="228"/>
      <c r="BI943" s="229"/>
      <c r="BJ943" s="227">
        <f t="shared" si="1806"/>
        <v>0</v>
      </c>
      <c r="BK943" s="228"/>
      <c r="BL943" s="229"/>
      <c r="BM943" s="227">
        <f t="shared" si="1807"/>
        <v>0</v>
      </c>
      <c r="BN943" s="228"/>
      <c r="BO943" s="229"/>
      <c r="BP943" s="227">
        <f t="shared" si="1808"/>
        <v>0</v>
      </c>
      <c r="BQ943" s="228"/>
      <c r="BR943" s="249"/>
      <c r="BS943" s="629"/>
    </row>
    <row r="944" spans="1:71" x14ac:dyDescent="0.3">
      <c r="A944" s="615"/>
      <c r="B944" s="618"/>
      <c r="C944" s="650"/>
      <c r="D944" s="624"/>
      <c r="E944" s="627"/>
      <c r="F944" s="242" t="s">
        <v>61</v>
      </c>
      <c r="G944" s="208"/>
      <c r="H944" s="217" t="str">
        <f t="shared" si="1782"/>
        <v/>
      </c>
      <c r="I944" s="208"/>
      <c r="J944" s="217" t="str">
        <f t="shared" si="1783"/>
        <v/>
      </c>
      <c r="K944" s="208"/>
      <c r="L944" s="217" t="str">
        <f t="shared" si="1784"/>
        <v/>
      </c>
      <c r="M944" s="208"/>
      <c r="N944" s="217" t="str">
        <f t="shared" si="1785"/>
        <v/>
      </c>
      <c r="O944" s="208"/>
      <c r="P944" s="217" t="str">
        <f t="shared" si="1786"/>
        <v/>
      </c>
      <c r="Q944" s="208"/>
      <c r="R944" s="217" t="str">
        <f t="shared" si="1787"/>
        <v/>
      </c>
      <c r="S944" s="208"/>
      <c r="T944" s="217" t="str">
        <f t="shared" si="1788"/>
        <v/>
      </c>
      <c r="U944" s="208"/>
      <c r="V944" s="217" t="str">
        <f t="shared" si="1789"/>
        <v/>
      </c>
      <c r="W944" s="208"/>
      <c r="X944" s="217" t="str">
        <f t="shared" si="1790"/>
        <v/>
      </c>
      <c r="Y944" s="208"/>
      <c r="Z944" s="217" t="str">
        <f t="shared" si="1791"/>
        <v/>
      </c>
      <c r="AA944" s="208"/>
      <c r="AB944" s="217" t="str">
        <f t="shared" si="1792"/>
        <v/>
      </c>
      <c r="AC944" s="208"/>
      <c r="AD944" s="217" t="str">
        <f t="shared" si="1793"/>
        <v/>
      </c>
      <c r="AE944" s="208"/>
      <c r="AF944" s="217" t="str">
        <f t="shared" si="1794"/>
        <v/>
      </c>
      <c r="AG944" s="208"/>
      <c r="AH944" s="217" t="str">
        <f t="shared" si="1795"/>
        <v/>
      </c>
      <c r="AI944" s="208"/>
      <c r="AJ944" s="217" t="str">
        <f t="shared" si="1796"/>
        <v/>
      </c>
      <c r="AK944" s="208"/>
      <c r="AL944" s="217" t="str">
        <f t="shared" si="1797"/>
        <v/>
      </c>
      <c r="AM944" s="208"/>
      <c r="AN944" s="217" t="str">
        <f t="shared" si="1798"/>
        <v/>
      </c>
      <c r="AO944" s="208"/>
      <c r="AP944" s="217" t="str">
        <f t="shared" si="1799"/>
        <v/>
      </c>
      <c r="AQ944" s="229"/>
      <c r="AR944" s="227">
        <f t="shared" si="1800"/>
        <v>0</v>
      </c>
      <c r="AS944" s="228"/>
      <c r="AT944" s="229"/>
      <c r="AU944" s="227">
        <f t="shared" si="1801"/>
        <v>0</v>
      </c>
      <c r="AV944" s="228"/>
      <c r="AW944" s="229"/>
      <c r="AX944" s="227">
        <f t="shared" si="1802"/>
        <v>0</v>
      </c>
      <c r="AY944" s="228"/>
      <c r="AZ944" s="229"/>
      <c r="BA944" s="227">
        <f t="shared" si="1803"/>
        <v>0</v>
      </c>
      <c r="BB944" s="228"/>
      <c r="BC944" s="229"/>
      <c r="BD944" s="227">
        <f t="shared" si="1804"/>
        <v>0</v>
      </c>
      <c r="BE944" s="228"/>
      <c r="BF944" s="229"/>
      <c r="BG944" s="227">
        <f t="shared" si="1805"/>
        <v>0</v>
      </c>
      <c r="BH944" s="228"/>
      <c r="BI944" s="229"/>
      <c r="BJ944" s="227">
        <f t="shared" si="1806"/>
        <v>0</v>
      </c>
      <c r="BK944" s="228"/>
      <c r="BL944" s="229"/>
      <c r="BM944" s="227">
        <f t="shared" si="1807"/>
        <v>0</v>
      </c>
      <c r="BN944" s="228"/>
      <c r="BO944" s="229"/>
      <c r="BP944" s="227">
        <f t="shared" si="1808"/>
        <v>0</v>
      </c>
      <c r="BQ944" s="228"/>
      <c r="BR944" s="249"/>
      <c r="BS944" s="218" t="s">
        <v>62</v>
      </c>
    </row>
    <row r="945" spans="1:71" x14ac:dyDescent="0.3">
      <c r="A945" s="615"/>
      <c r="B945" s="618"/>
      <c r="C945" s="650"/>
      <c r="D945" s="624"/>
      <c r="E945" s="627"/>
      <c r="F945" s="242" t="s">
        <v>63</v>
      </c>
      <c r="G945" s="208"/>
      <c r="H945" s="214" t="str">
        <f t="shared" si="1782"/>
        <v/>
      </c>
      <c r="I945" s="208"/>
      <c r="J945" s="214" t="str">
        <f t="shared" si="1783"/>
        <v/>
      </c>
      <c r="K945" s="208"/>
      <c r="L945" s="214" t="str">
        <f t="shared" si="1784"/>
        <v/>
      </c>
      <c r="M945" s="208"/>
      <c r="N945" s="214" t="str">
        <f t="shared" si="1785"/>
        <v/>
      </c>
      <c r="O945" s="208"/>
      <c r="P945" s="214" t="str">
        <f t="shared" si="1786"/>
        <v/>
      </c>
      <c r="Q945" s="208"/>
      <c r="R945" s="214" t="str">
        <f t="shared" si="1787"/>
        <v/>
      </c>
      <c r="S945" s="208"/>
      <c r="T945" s="214" t="str">
        <f t="shared" si="1788"/>
        <v/>
      </c>
      <c r="U945" s="208"/>
      <c r="V945" s="214" t="str">
        <f t="shared" si="1789"/>
        <v/>
      </c>
      <c r="W945" s="208"/>
      <c r="X945" s="214" t="str">
        <f t="shared" si="1790"/>
        <v/>
      </c>
      <c r="Y945" s="208"/>
      <c r="Z945" s="214" t="str">
        <f t="shared" si="1791"/>
        <v/>
      </c>
      <c r="AA945" s="208"/>
      <c r="AB945" s="214" t="str">
        <f t="shared" si="1792"/>
        <v/>
      </c>
      <c r="AC945" s="208"/>
      <c r="AD945" s="214" t="str">
        <f t="shared" si="1793"/>
        <v/>
      </c>
      <c r="AE945" s="208"/>
      <c r="AF945" s="214" t="str">
        <f t="shared" si="1794"/>
        <v/>
      </c>
      <c r="AG945" s="208"/>
      <c r="AH945" s="214" t="str">
        <f t="shared" si="1795"/>
        <v/>
      </c>
      <c r="AI945" s="208"/>
      <c r="AJ945" s="214" t="str">
        <f t="shared" si="1796"/>
        <v/>
      </c>
      <c r="AK945" s="208"/>
      <c r="AL945" s="214" t="str">
        <f t="shared" si="1797"/>
        <v/>
      </c>
      <c r="AM945" s="208"/>
      <c r="AN945" s="214" t="str">
        <f t="shared" si="1798"/>
        <v/>
      </c>
      <c r="AO945" s="208"/>
      <c r="AP945" s="214" t="str">
        <f t="shared" si="1799"/>
        <v/>
      </c>
      <c r="AQ945" s="229"/>
      <c r="AR945" s="227">
        <f t="shared" si="1800"/>
        <v>0</v>
      </c>
      <c r="AS945" s="228"/>
      <c r="AT945" s="229"/>
      <c r="AU945" s="227">
        <f t="shared" si="1801"/>
        <v>0</v>
      </c>
      <c r="AV945" s="228"/>
      <c r="AW945" s="229"/>
      <c r="AX945" s="227">
        <f t="shared" si="1802"/>
        <v>0</v>
      </c>
      <c r="AY945" s="228"/>
      <c r="AZ945" s="229"/>
      <c r="BA945" s="227">
        <f t="shared" si="1803"/>
        <v>0</v>
      </c>
      <c r="BB945" s="228"/>
      <c r="BC945" s="229"/>
      <c r="BD945" s="227">
        <f t="shared" si="1804"/>
        <v>0</v>
      </c>
      <c r="BE945" s="228"/>
      <c r="BF945" s="229"/>
      <c r="BG945" s="227">
        <f t="shared" si="1805"/>
        <v>0</v>
      </c>
      <c r="BH945" s="228"/>
      <c r="BI945" s="229"/>
      <c r="BJ945" s="227">
        <f t="shared" si="1806"/>
        <v>0</v>
      </c>
      <c r="BK945" s="228"/>
      <c r="BL945" s="229"/>
      <c r="BM945" s="227">
        <f t="shared" si="1807"/>
        <v>0</v>
      </c>
      <c r="BN945" s="228"/>
      <c r="BO945" s="229"/>
      <c r="BP945" s="227">
        <f t="shared" si="1808"/>
        <v>0</v>
      </c>
      <c r="BQ945" s="228"/>
      <c r="BR945" s="249"/>
      <c r="BS945" s="631">
        <f>BS942/BS936</f>
        <v>1</v>
      </c>
    </row>
    <row r="946" spans="1:71" ht="15" thickBot="1" x14ac:dyDescent="0.35">
      <c r="A946" s="616"/>
      <c r="B946" s="619"/>
      <c r="C946" s="651"/>
      <c r="D946" s="625"/>
      <c r="E946" s="628"/>
      <c r="F946" s="243" t="s">
        <v>64</v>
      </c>
      <c r="G946" s="220"/>
      <c r="H946" s="221" t="str">
        <f t="shared" si="1782"/>
        <v/>
      </c>
      <c r="I946" s="220"/>
      <c r="J946" s="221" t="str">
        <f t="shared" si="1783"/>
        <v/>
      </c>
      <c r="K946" s="220"/>
      <c r="L946" s="221" t="str">
        <f t="shared" si="1784"/>
        <v/>
      </c>
      <c r="M946" s="220"/>
      <c r="N946" s="221" t="str">
        <f t="shared" si="1785"/>
        <v/>
      </c>
      <c r="O946" s="220"/>
      <c r="P946" s="221" t="str">
        <f t="shared" si="1786"/>
        <v/>
      </c>
      <c r="Q946" s="220"/>
      <c r="R946" s="221" t="str">
        <f t="shared" si="1787"/>
        <v/>
      </c>
      <c r="S946" s="220"/>
      <c r="T946" s="221" t="str">
        <f t="shared" si="1788"/>
        <v/>
      </c>
      <c r="U946" s="220"/>
      <c r="V946" s="221" t="str">
        <f t="shared" si="1789"/>
        <v/>
      </c>
      <c r="W946" s="220"/>
      <c r="X946" s="221" t="str">
        <f t="shared" si="1790"/>
        <v/>
      </c>
      <c r="Y946" s="220"/>
      <c r="Z946" s="221" t="str">
        <f t="shared" si="1791"/>
        <v/>
      </c>
      <c r="AA946" s="220"/>
      <c r="AB946" s="221" t="str">
        <f t="shared" si="1792"/>
        <v/>
      </c>
      <c r="AC946" s="220"/>
      <c r="AD946" s="221" t="str">
        <f t="shared" si="1793"/>
        <v/>
      </c>
      <c r="AE946" s="220"/>
      <c r="AF946" s="221" t="str">
        <f t="shared" si="1794"/>
        <v/>
      </c>
      <c r="AG946" s="220"/>
      <c r="AH946" s="221" t="str">
        <f t="shared" si="1795"/>
        <v/>
      </c>
      <c r="AI946" s="220"/>
      <c r="AJ946" s="221" t="str">
        <f t="shared" si="1796"/>
        <v/>
      </c>
      <c r="AK946" s="220"/>
      <c r="AL946" s="221" t="str">
        <f t="shared" si="1797"/>
        <v/>
      </c>
      <c r="AM946" s="220"/>
      <c r="AN946" s="221" t="str">
        <f t="shared" si="1798"/>
        <v/>
      </c>
      <c r="AO946" s="220"/>
      <c r="AP946" s="221" t="str">
        <f t="shared" si="1799"/>
        <v/>
      </c>
      <c r="AQ946" s="231"/>
      <c r="AR946" s="232">
        <f t="shared" si="1800"/>
        <v>0</v>
      </c>
      <c r="AS946" s="233"/>
      <c r="AT946" s="231"/>
      <c r="AU946" s="232">
        <f t="shared" si="1801"/>
        <v>0</v>
      </c>
      <c r="AV946" s="233"/>
      <c r="AW946" s="231"/>
      <c r="AX946" s="232">
        <f t="shared" si="1802"/>
        <v>0</v>
      </c>
      <c r="AY946" s="233"/>
      <c r="AZ946" s="231"/>
      <c r="BA946" s="232">
        <f t="shared" si="1803"/>
        <v>0</v>
      </c>
      <c r="BB946" s="233"/>
      <c r="BC946" s="231"/>
      <c r="BD946" s="232">
        <f t="shared" si="1804"/>
        <v>0</v>
      </c>
      <c r="BE946" s="233"/>
      <c r="BF946" s="231"/>
      <c r="BG946" s="232">
        <f t="shared" si="1805"/>
        <v>0</v>
      </c>
      <c r="BH946" s="233"/>
      <c r="BI946" s="231"/>
      <c r="BJ946" s="232">
        <f t="shared" si="1806"/>
        <v>0</v>
      </c>
      <c r="BK946" s="233"/>
      <c r="BL946" s="231"/>
      <c r="BM946" s="232">
        <f t="shared" si="1807"/>
        <v>0</v>
      </c>
      <c r="BN946" s="233"/>
      <c r="BO946" s="231"/>
      <c r="BP946" s="232">
        <f t="shared" si="1808"/>
        <v>0</v>
      </c>
      <c r="BQ946" s="233"/>
      <c r="BR946" s="250"/>
      <c r="BS946" s="632"/>
    </row>
    <row r="947" spans="1:71" ht="15" customHeight="1" x14ac:dyDescent="0.3">
      <c r="A947" s="643" t="s">
        <v>27</v>
      </c>
      <c r="B947" s="645" t="s">
        <v>28</v>
      </c>
      <c r="C947" s="645" t="s">
        <v>154</v>
      </c>
      <c r="D947" s="645" t="s">
        <v>30</v>
      </c>
      <c r="E947" s="635" t="s">
        <v>31</v>
      </c>
      <c r="F947" s="652" t="s">
        <v>32</v>
      </c>
      <c r="G947" s="639" t="s">
        <v>33</v>
      </c>
      <c r="H947" s="641" t="s">
        <v>34</v>
      </c>
      <c r="I947" s="639" t="s">
        <v>33</v>
      </c>
      <c r="J947" s="641" t="s">
        <v>34</v>
      </c>
      <c r="K947" s="639" t="s">
        <v>33</v>
      </c>
      <c r="L947" s="641" t="s">
        <v>34</v>
      </c>
      <c r="M947" s="639" t="s">
        <v>33</v>
      </c>
      <c r="N947" s="641" t="s">
        <v>34</v>
      </c>
      <c r="O947" s="639" t="s">
        <v>33</v>
      </c>
      <c r="P947" s="641" t="s">
        <v>34</v>
      </c>
      <c r="Q947" s="639" t="s">
        <v>33</v>
      </c>
      <c r="R947" s="641" t="s">
        <v>34</v>
      </c>
      <c r="S947" s="639" t="s">
        <v>33</v>
      </c>
      <c r="T947" s="641" t="s">
        <v>34</v>
      </c>
      <c r="U947" s="639" t="s">
        <v>33</v>
      </c>
      <c r="V947" s="641" t="s">
        <v>34</v>
      </c>
      <c r="W947" s="639" t="s">
        <v>33</v>
      </c>
      <c r="X947" s="641" t="s">
        <v>34</v>
      </c>
      <c r="Y947" s="639" t="s">
        <v>33</v>
      </c>
      <c r="Z947" s="641" t="s">
        <v>34</v>
      </c>
      <c r="AA947" s="639" t="s">
        <v>33</v>
      </c>
      <c r="AB947" s="641" t="s">
        <v>34</v>
      </c>
      <c r="AC947" s="639" t="s">
        <v>33</v>
      </c>
      <c r="AD947" s="641" t="s">
        <v>34</v>
      </c>
      <c r="AE947" s="639" t="s">
        <v>33</v>
      </c>
      <c r="AF947" s="641" t="s">
        <v>34</v>
      </c>
      <c r="AG947" s="639" t="s">
        <v>33</v>
      </c>
      <c r="AH947" s="641" t="s">
        <v>34</v>
      </c>
      <c r="AI947" s="639" t="s">
        <v>33</v>
      </c>
      <c r="AJ947" s="641" t="s">
        <v>34</v>
      </c>
      <c r="AK947" s="639" t="s">
        <v>33</v>
      </c>
      <c r="AL947" s="641" t="s">
        <v>34</v>
      </c>
      <c r="AM947" s="639" t="s">
        <v>33</v>
      </c>
      <c r="AN947" s="641" t="s">
        <v>34</v>
      </c>
      <c r="AO947" s="639" t="s">
        <v>33</v>
      </c>
      <c r="AP947" s="641" t="s">
        <v>34</v>
      </c>
      <c r="AQ947" s="633" t="s">
        <v>33</v>
      </c>
      <c r="AR947" s="635" t="s">
        <v>35</v>
      </c>
      <c r="AS947" s="637" t="s">
        <v>34</v>
      </c>
      <c r="AT947" s="633" t="s">
        <v>33</v>
      </c>
      <c r="AU947" s="635" t="s">
        <v>35</v>
      </c>
      <c r="AV947" s="637" t="s">
        <v>34</v>
      </c>
      <c r="AW947" s="633" t="s">
        <v>33</v>
      </c>
      <c r="AX947" s="635" t="s">
        <v>35</v>
      </c>
      <c r="AY947" s="637" t="s">
        <v>34</v>
      </c>
      <c r="AZ947" s="633" t="s">
        <v>33</v>
      </c>
      <c r="BA947" s="635" t="s">
        <v>35</v>
      </c>
      <c r="BB947" s="637" t="s">
        <v>34</v>
      </c>
      <c r="BC947" s="633" t="s">
        <v>33</v>
      </c>
      <c r="BD947" s="635" t="s">
        <v>35</v>
      </c>
      <c r="BE947" s="637" t="s">
        <v>34</v>
      </c>
      <c r="BF947" s="633" t="s">
        <v>33</v>
      </c>
      <c r="BG947" s="635" t="s">
        <v>35</v>
      </c>
      <c r="BH947" s="637" t="s">
        <v>34</v>
      </c>
      <c r="BI947" s="633" t="s">
        <v>33</v>
      </c>
      <c r="BJ947" s="635" t="s">
        <v>35</v>
      </c>
      <c r="BK947" s="637" t="s">
        <v>34</v>
      </c>
      <c r="BL947" s="633" t="s">
        <v>33</v>
      </c>
      <c r="BM947" s="635" t="s">
        <v>35</v>
      </c>
      <c r="BN947" s="637" t="s">
        <v>34</v>
      </c>
      <c r="BO947" s="633" t="s">
        <v>33</v>
      </c>
      <c r="BP947" s="635" t="s">
        <v>35</v>
      </c>
      <c r="BQ947" s="637" t="s">
        <v>34</v>
      </c>
      <c r="BR947" s="610" t="s">
        <v>33</v>
      </c>
      <c r="BS947" s="612" t="s">
        <v>36</v>
      </c>
    </row>
    <row r="948" spans="1:71" ht="15" customHeight="1" x14ac:dyDescent="0.3">
      <c r="A948" s="644"/>
      <c r="B948" s="646"/>
      <c r="C948" s="646"/>
      <c r="D948" s="646"/>
      <c r="E948" s="636"/>
      <c r="F948" s="648"/>
      <c r="G948" s="640"/>
      <c r="H948" s="642"/>
      <c r="I948" s="640"/>
      <c r="J948" s="642"/>
      <c r="K948" s="640"/>
      <c r="L948" s="642"/>
      <c r="M948" s="640"/>
      <c r="N948" s="642"/>
      <c r="O948" s="640"/>
      <c r="P948" s="642"/>
      <c r="Q948" s="640"/>
      <c r="R948" s="642"/>
      <c r="S948" s="640"/>
      <c r="T948" s="642"/>
      <c r="U948" s="640"/>
      <c r="V948" s="642"/>
      <c r="W948" s="640"/>
      <c r="X948" s="642"/>
      <c r="Y948" s="640"/>
      <c r="Z948" s="642"/>
      <c r="AA948" s="640"/>
      <c r="AB948" s="642"/>
      <c r="AC948" s="640"/>
      <c r="AD948" s="642"/>
      <c r="AE948" s="640"/>
      <c r="AF948" s="642"/>
      <c r="AG948" s="640"/>
      <c r="AH948" s="642"/>
      <c r="AI948" s="640"/>
      <c r="AJ948" s="642"/>
      <c r="AK948" s="640"/>
      <c r="AL948" s="642"/>
      <c r="AM948" s="640"/>
      <c r="AN948" s="642"/>
      <c r="AO948" s="640"/>
      <c r="AP948" s="642"/>
      <c r="AQ948" s="634"/>
      <c r="AR948" s="636"/>
      <c r="AS948" s="638"/>
      <c r="AT948" s="634"/>
      <c r="AU948" s="636"/>
      <c r="AV948" s="638"/>
      <c r="AW948" s="634"/>
      <c r="AX948" s="636"/>
      <c r="AY948" s="638"/>
      <c r="AZ948" s="634"/>
      <c r="BA948" s="636"/>
      <c r="BB948" s="638"/>
      <c r="BC948" s="634"/>
      <c r="BD948" s="636"/>
      <c r="BE948" s="638"/>
      <c r="BF948" s="634"/>
      <c r="BG948" s="636"/>
      <c r="BH948" s="638"/>
      <c r="BI948" s="634"/>
      <c r="BJ948" s="636"/>
      <c r="BK948" s="638"/>
      <c r="BL948" s="634"/>
      <c r="BM948" s="636"/>
      <c r="BN948" s="638"/>
      <c r="BO948" s="634"/>
      <c r="BP948" s="636"/>
      <c r="BQ948" s="638"/>
      <c r="BR948" s="611"/>
      <c r="BS948" s="613"/>
    </row>
    <row r="949" spans="1:71" ht="15" customHeight="1" x14ac:dyDescent="0.3">
      <c r="A949" s="614" t="s">
        <v>456</v>
      </c>
      <c r="B949" s="617">
        <v>162</v>
      </c>
      <c r="C949" s="649" t="s">
        <v>338</v>
      </c>
      <c r="D949" s="623" t="s">
        <v>265</v>
      </c>
      <c r="E949" s="626" t="s">
        <v>46</v>
      </c>
      <c r="F949" s="241" t="s">
        <v>41</v>
      </c>
      <c r="G949" s="208"/>
      <c r="H949" s="209" t="str">
        <f t="shared" ref="H949:H960" si="1809">IF(G949&gt;0,G949,"")</f>
        <v/>
      </c>
      <c r="I949" s="208"/>
      <c r="J949" s="209" t="str">
        <f t="shared" ref="J949:J960" si="1810">IF(I949&gt;0,I949,"")</f>
        <v/>
      </c>
      <c r="K949" s="208"/>
      <c r="L949" s="209" t="str">
        <f t="shared" ref="L949:L960" si="1811">IF(K949&gt;0,K949,"")</f>
        <v/>
      </c>
      <c r="M949" s="208"/>
      <c r="N949" s="209" t="str">
        <f t="shared" ref="N949:N960" si="1812">IF(M949&gt;0,M949,"")</f>
        <v/>
      </c>
      <c r="O949" s="208"/>
      <c r="P949" s="209" t="str">
        <f t="shared" ref="P949:P960" si="1813">IF(O949&gt;0,O949,"")</f>
        <v/>
      </c>
      <c r="Q949" s="208"/>
      <c r="R949" s="209" t="str">
        <f t="shared" ref="R949:R960" si="1814">IF(Q949&gt;0,Q949,"")</f>
        <v/>
      </c>
      <c r="S949" s="208"/>
      <c r="T949" s="209" t="str">
        <f t="shared" ref="T949:T960" si="1815">IF(S949&gt;0,S949,"")</f>
        <v/>
      </c>
      <c r="U949" s="208"/>
      <c r="V949" s="209" t="str">
        <f t="shared" ref="V949:V960" si="1816">IF(U949&gt;0,U949,"")</f>
        <v/>
      </c>
      <c r="W949" s="208"/>
      <c r="X949" s="209" t="str">
        <f t="shared" ref="X949:X960" si="1817">IF(W949&gt;0,W949,"")</f>
        <v/>
      </c>
      <c r="Y949" s="208"/>
      <c r="Z949" s="209" t="str">
        <f t="shared" ref="Z949:Z960" si="1818">IF(Y949&gt;0,Y949,"")</f>
        <v/>
      </c>
      <c r="AA949" s="208"/>
      <c r="AB949" s="209" t="str">
        <f t="shared" ref="AB949:AB960" si="1819">IF(AA949&gt;0,AA949,"")</f>
        <v/>
      </c>
      <c r="AC949" s="208"/>
      <c r="AD949" s="209" t="str">
        <f t="shared" ref="AD949:AD960" si="1820">IF(AC949&gt;0,AC949,"")</f>
        <v/>
      </c>
      <c r="AE949" s="208"/>
      <c r="AF949" s="209" t="str">
        <f t="shared" ref="AF949:AF960" si="1821">IF(AE949&gt;0,AE949,"")</f>
        <v/>
      </c>
      <c r="AG949" s="208"/>
      <c r="AH949" s="209" t="str">
        <f t="shared" ref="AH949:AH960" si="1822">IF(AG949&gt;0,AG949,"")</f>
        <v/>
      </c>
      <c r="AI949" s="208"/>
      <c r="AJ949" s="209" t="str">
        <f t="shared" ref="AJ949:AJ960" si="1823">IF(AI949&gt;0,AI949,"")</f>
        <v/>
      </c>
      <c r="AK949" s="208"/>
      <c r="AL949" s="209" t="str">
        <f t="shared" ref="AL949:AL960" si="1824">IF(AK949&gt;0,AK949,"")</f>
        <v/>
      </c>
      <c r="AM949" s="208"/>
      <c r="AN949" s="209" t="str">
        <f t="shared" ref="AN949:AN960" si="1825">IF(AM949&gt;0,AM949,"")</f>
        <v/>
      </c>
      <c r="AO949" s="208"/>
      <c r="AP949" s="209" t="str">
        <f t="shared" ref="AP949:AP960" si="1826">IF(AO949&gt;0,AO949,"")</f>
        <v/>
      </c>
      <c r="AQ949" s="229"/>
      <c r="AR949" s="225">
        <f t="shared" ref="AR949:AR960" si="1827">AQ949-AS949</f>
        <v>0</v>
      </c>
      <c r="AS949" s="226"/>
      <c r="AT949" s="229"/>
      <c r="AU949" s="225">
        <f t="shared" ref="AU949:AU960" si="1828">AT949-AV949</f>
        <v>0</v>
      </c>
      <c r="AV949" s="226"/>
      <c r="AW949" s="229"/>
      <c r="AX949" s="225">
        <f t="shared" ref="AX949:AX960" si="1829">AW949-AY949</f>
        <v>0</v>
      </c>
      <c r="AY949" s="226"/>
      <c r="AZ949" s="229"/>
      <c r="BA949" s="225">
        <f t="shared" ref="BA949:BA960" si="1830">AZ949-BB949</f>
        <v>0</v>
      </c>
      <c r="BB949" s="226"/>
      <c r="BC949" s="229"/>
      <c r="BD949" s="225">
        <f t="shared" ref="BD949:BD960" si="1831">BC949-BE949</f>
        <v>0</v>
      </c>
      <c r="BE949" s="226"/>
      <c r="BF949" s="229"/>
      <c r="BG949" s="225">
        <f t="shared" ref="BG949:BG960" si="1832">BF949-BH949</f>
        <v>0</v>
      </c>
      <c r="BH949" s="226"/>
      <c r="BI949" s="229"/>
      <c r="BJ949" s="225">
        <f t="shared" ref="BJ949:BJ960" si="1833">BI949-BK949</f>
        <v>0</v>
      </c>
      <c r="BK949" s="226"/>
      <c r="BL949" s="229"/>
      <c r="BM949" s="225">
        <f t="shared" ref="BM949:BM960" si="1834">BL949-BN949</f>
        <v>0</v>
      </c>
      <c r="BN949" s="226"/>
      <c r="BO949" s="229"/>
      <c r="BP949" s="225">
        <f t="shared" ref="BP949:BP960" si="1835">BO949-BQ949</f>
        <v>0</v>
      </c>
      <c r="BQ949" s="226"/>
      <c r="BR949" s="249"/>
      <c r="BS949" s="213" t="s">
        <v>42</v>
      </c>
    </row>
    <row r="950" spans="1:71" x14ac:dyDescent="0.3">
      <c r="A950" s="615"/>
      <c r="B950" s="618"/>
      <c r="C950" s="650"/>
      <c r="D950" s="624"/>
      <c r="E950" s="627"/>
      <c r="F950" s="242" t="s">
        <v>53</v>
      </c>
      <c r="G950" s="208"/>
      <c r="H950" s="214" t="str">
        <f t="shared" si="1809"/>
        <v/>
      </c>
      <c r="I950" s="208"/>
      <c r="J950" s="214" t="str">
        <f t="shared" si="1810"/>
        <v/>
      </c>
      <c r="K950" s="208"/>
      <c r="L950" s="214" t="str">
        <f t="shared" si="1811"/>
        <v/>
      </c>
      <c r="M950" s="208"/>
      <c r="N950" s="214" t="str">
        <f t="shared" si="1812"/>
        <v/>
      </c>
      <c r="O950" s="208"/>
      <c r="P950" s="214" t="str">
        <f t="shared" si="1813"/>
        <v/>
      </c>
      <c r="Q950" s="208"/>
      <c r="R950" s="214" t="str">
        <f t="shared" si="1814"/>
        <v/>
      </c>
      <c r="S950" s="208"/>
      <c r="T950" s="214" t="str">
        <f t="shared" si="1815"/>
        <v/>
      </c>
      <c r="U950" s="208"/>
      <c r="V950" s="214" t="str">
        <f t="shared" si="1816"/>
        <v/>
      </c>
      <c r="W950" s="208"/>
      <c r="X950" s="214" t="str">
        <f t="shared" si="1817"/>
        <v/>
      </c>
      <c r="Y950" s="208"/>
      <c r="Z950" s="214" t="str">
        <f t="shared" si="1818"/>
        <v/>
      </c>
      <c r="AA950" s="208"/>
      <c r="AB950" s="214" t="str">
        <f t="shared" si="1819"/>
        <v/>
      </c>
      <c r="AC950" s="208"/>
      <c r="AD950" s="214" t="str">
        <f t="shared" si="1820"/>
        <v/>
      </c>
      <c r="AE950" s="208"/>
      <c r="AF950" s="214" t="str">
        <f t="shared" si="1821"/>
        <v/>
      </c>
      <c r="AG950" s="208"/>
      <c r="AH950" s="214" t="str">
        <f t="shared" si="1822"/>
        <v/>
      </c>
      <c r="AI950" s="208"/>
      <c r="AJ950" s="214" t="str">
        <f t="shared" si="1823"/>
        <v/>
      </c>
      <c r="AK950" s="208"/>
      <c r="AL950" s="214" t="str">
        <f t="shared" si="1824"/>
        <v/>
      </c>
      <c r="AM950" s="208"/>
      <c r="AN950" s="214" t="str">
        <f t="shared" si="1825"/>
        <v/>
      </c>
      <c r="AO950" s="208"/>
      <c r="AP950" s="214" t="str">
        <f t="shared" si="1826"/>
        <v/>
      </c>
      <c r="AQ950" s="229"/>
      <c r="AR950" s="227">
        <f t="shared" si="1827"/>
        <v>0</v>
      </c>
      <c r="AS950" s="228"/>
      <c r="AT950" s="229"/>
      <c r="AU950" s="227">
        <f t="shared" si="1828"/>
        <v>0</v>
      </c>
      <c r="AV950" s="228"/>
      <c r="AW950" s="229"/>
      <c r="AX950" s="227">
        <f t="shared" si="1829"/>
        <v>0</v>
      </c>
      <c r="AY950" s="228"/>
      <c r="AZ950" s="229"/>
      <c r="BA950" s="227">
        <f t="shared" si="1830"/>
        <v>0</v>
      </c>
      <c r="BB950" s="228"/>
      <c r="BC950" s="229"/>
      <c r="BD950" s="227">
        <f t="shared" si="1831"/>
        <v>0</v>
      </c>
      <c r="BE950" s="228"/>
      <c r="BF950" s="229"/>
      <c r="BG950" s="227">
        <f t="shared" si="1832"/>
        <v>0</v>
      </c>
      <c r="BH950" s="228"/>
      <c r="BI950" s="229"/>
      <c r="BJ950" s="227">
        <f t="shared" si="1833"/>
        <v>0</v>
      </c>
      <c r="BK950" s="228"/>
      <c r="BL950" s="229"/>
      <c r="BM950" s="227">
        <f t="shared" si="1834"/>
        <v>0</v>
      </c>
      <c r="BN950" s="228"/>
      <c r="BO950" s="229"/>
      <c r="BP950" s="227">
        <f t="shared" si="1835"/>
        <v>0</v>
      </c>
      <c r="BQ950" s="228"/>
      <c r="BR950" s="249"/>
      <c r="BS950" s="629">
        <f>SUM(AQ949:AQ960,AT949:AT960,AW949:AW960,AZ949:AZ960,BC949:BC960,BR949:BR960)+SUM(AO949:AO960,AM949:AM960,AK949:AK960,AI949:AI960,AG949:AG960,AE949:AE960,AC949:AC960,AA949:AA960,Y949:Y960,W949:W960,U949:U960,S949:S960,Q947,Q949:Q960,O949:O960,M949:M960,K949:K960,I949:I960,G949:G960,Q947)</f>
        <v>17295753</v>
      </c>
    </row>
    <row r="951" spans="1:71" x14ac:dyDescent="0.3">
      <c r="A951" s="615"/>
      <c r="B951" s="618"/>
      <c r="C951" s="650"/>
      <c r="D951" s="624"/>
      <c r="E951" s="627"/>
      <c r="F951" s="242" t="s">
        <v>54</v>
      </c>
      <c r="G951" s="208"/>
      <c r="H951" s="214" t="str">
        <f t="shared" si="1809"/>
        <v/>
      </c>
      <c r="I951" s="208"/>
      <c r="J951" s="214" t="str">
        <f t="shared" si="1810"/>
        <v/>
      </c>
      <c r="K951" s="208"/>
      <c r="L951" s="214" t="str">
        <f t="shared" si="1811"/>
        <v/>
      </c>
      <c r="M951" s="208"/>
      <c r="N951" s="214" t="str">
        <f t="shared" si="1812"/>
        <v/>
      </c>
      <c r="O951" s="208"/>
      <c r="P951" s="214" t="str">
        <f t="shared" si="1813"/>
        <v/>
      </c>
      <c r="Q951" s="208"/>
      <c r="R951" s="214" t="str">
        <f t="shared" si="1814"/>
        <v/>
      </c>
      <c r="S951" s="208"/>
      <c r="T951" s="214" t="str">
        <f t="shared" si="1815"/>
        <v/>
      </c>
      <c r="U951" s="208"/>
      <c r="V951" s="214" t="str">
        <f t="shared" si="1816"/>
        <v/>
      </c>
      <c r="W951" s="208"/>
      <c r="X951" s="214" t="str">
        <f t="shared" si="1817"/>
        <v/>
      </c>
      <c r="Y951" s="208"/>
      <c r="Z951" s="214" t="str">
        <f t="shared" si="1818"/>
        <v/>
      </c>
      <c r="AA951" s="208"/>
      <c r="AB951" s="214" t="str">
        <f t="shared" si="1819"/>
        <v/>
      </c>
      <c r="AC951" s="208"/>
      <c r="AD951" s="214" t="str">
        <f t="shared" si="1820"/>
        <v/>
      </c>
      <c r="AE951" s="208"/>
      <c r="AF951" s="214" t="str">
        <f t="shared" si="1821"/>
        <v/>
      </c>
      <c r="AG951" s="208"/>
      <c r="AH951" s="214" t="str">
        <f t="shared" si="1822"/>
        <v/>
      </c>
      <c r="AI951" s="208"/>
      <c r="AJ951" s="214" t="str">
        <f t="shared" si="1823"/>
        <v/>
      </c>
      <c r="AK951" s="208"/>
      <c r="AL951" s="214" t="str">
        <f t="shared" si="1824"/>
        <v/>
      </c>
      <c r="AM951" s="208"/>
      <c r="AN951" s="214" t="str">
        <f t="shared" si="1825"/>
        <v/>
      </c>
      <c r="AO951" s="208"/>
      <c r="AP951" s="214" t="str">
        <f t="shared" si="1826"/>
        <v/>
      </c>
      <c r="AQ951" s="229"/>
      <c r="AR951" s="227">
        <f t="shared" si="1827"/>
        <v>0</v>
      </c>
      <c r="AS951" s="228"/>
      <c r="AT951" s="229"/>
      <c r="AU951" s="227">
        <f t="shared" si="1828"/>
        <v>0</v>
      </c>
      <c r="AV951" s="228"/>
      <c r="AW951" s="229"/>
      <c r="AX951" s="227">
        <f t="shared" si="1829"/>
        <v>0</v>
      </c>
      <c r="AY951" s="228"/>
      <c r="AZ951" s="229"/>
      <c r="BA951" s="227">
        <f t="shared" si="1830"/>
        <v>0</v>
      </c>
      <c r="BB951" s="228"/>
      <c r="BC951" s="229"/>
      <c r="BD951" s="227">
        <f t="shared" si="1831"/>
        <v>0</v>
      </c>
      <c r="BE951" s="228"/>
      <c r="BF951" s="229"/>
      <c r="BG951" s="227">
        <f t="shared" si="1832"/>
        <v>0</v>
      </c>
      <c r="BH951" s="228"/>
      <c r="BI951" s="229"/>
      <c r="BJ951" s="227">
        <f t="shared" si="1833"/>
        <v>0</v>
      </c>
      <c r="BK951" s="228"/>
      <c r="BL951" s="229"/>
      <c r="BM951" s="227">
        <f t="shared" si="1834"/>
        <v>0</v>
      </c>
      <c r="BN951" s="228"/>
      <c r="BO951" s="229"/>
      <c r="BP951" s="227">
        <f t="shared" si="1835"/>
        <v>0</v>
      </c>
      <c r="BQ951" s="228"/>
      <c r="BR951" s="249"/>
      <c r="BS951" s="629"/>
    </row>
    <row r="952" spans="1:71" x14ac:dyDescent="0.3">
      <c r="A952" s="615"/>
      <c r="B952" s="618"/>
      <c r="C952" s="650"/>
      <c r="D952" s="624"/>
      <c r="E952" s="627"/>
      <c r="F952" s="242" t="s">
        <v>55</v>
      </c>
      <c r="G952" s="208"/>
      <c r="H952" s="217" t="str">
        <f t="shared" si="1809"/>
        <v/>
      </c>
      <c r="I952" s="208"/>
      <c r="J952" s="217" t="str">
        <f t="shared" si="1810"/>
        <v/>
      </c>
      <c r="K952" s="208"/>
      <c r="L952" s="217" t="str">
        <f t="shared" si="1811"/>
        <v/>
      </c>
      <c r="M952" s="208"/>
      <c r="N952" s="217" t="str">
        <f t="shared" si="1812"/>
        <v/>
      </c>
      <c r="O952" s="208"/>
      <c r="P952" s="217" t="str">
        <f t="shared" si="1813"/>
        <v/>
      </c>
      <c r="Q952" s="208"/>
      <c r="R952" s="217" t="str">
        <f t="shared" si="1814"/>
        <v/>
      </c>
      <c r="S952" s="208"/>
      <c r="T952" s="217" t="str">
        <f t="shared" si="1815"/>
        <v/>
      </c>
      <c r="U952" s="208"/>
      <c r="V952" s="217" t="str">
        <f t="shared" si="1816"/>
        <v/>
      </c>
      <c r="W952" s="208"/>
      <c r="X952" s="217" t="str">
        <f t="shared" si="1817"/>
        <v/>
      </c>
      <c r="Y952" s="208"/>
      <c r="Z952" s="217" t="str">
        <f t="shared" si="1818"/>
        <v/>
      </c>
      <c r="AA952" s="208"/>
      <c r="AB952" s="217" t="str">
        <f t="shared" si="1819"/>
        <v/>
      </c>
      <c r="AC952" s="208"/>
      <c r="AD952" s="217" t="str">
        <f t="shared" si="1820"/>
        <v/>
      </c>
      <c r="AE952" s="208"/>
      <c r="AF952" s="217" t="str">
        <f t="shared" si="1821"/>
        <v/>
      </c>
      <c r="AG952" s="208"/>
      <c r="AH952" s="217" t="str">
        <f t="shared" si="1822"/>
        <v/>
      </c>
      <c r="AI952" s="208"/>
      <c r="AJ952" s="217" t="str">
        <f t="shared" si="1823"/>
        <v/>
      </c>
      <c r="AK952" s="208"/>
      <c r="AL952" s="217" t="str">
        <f t="shared" si="1824"/>
        <v/>
      </c>
      <c r="AM952" s="208"/>
      <c r="AN952" s="217" t="str">
        <f t="shared" si="1825"/>
        <v/>
      </c>
      <c r="AO952" s="208"/>
      <c r="AP952" s="217" t="str">
        <f t="shared" si="1826"/>
        <v/>
      </c>
      <c r="AQ952" s="229"/>
      <c r="AR952" s="227">
        <f t="shared" si="1827"/>
        <v>0</v>
      </c>
      <c r="AS952" s="228"/>
      <c r="AT952" s="229"/>
      <c r="AU952" s="227">
        <f t="shared" si="1828"/>
        <v>0</v>
      </c>
      <c r="AV952" s="228"/>
      <c r="AW952" s="229"/>
      <c r="AX952" s="227">
        <f t="shared" si="1829"/>
        <v>0</v>
      </c>
      <c r="AY952" s="228"/>
      <c r="AZ952" s="229"/>
      <c r="BA952" s="227">
        <f t="shared" si="1830"/>
        <v>0</v>
      </c>
      <c r="BB952" s="228"/>
      <c r="BC952" s="229"/>
      <c r="BD952" s="227">
        <f t="shared" si="1831"/>
        <v>0</v>
      </c>
      <c r="BE952" s="228"/>
      <c r="BF952" s="229"/>
      <c r="BG952" s="227">
        <f t="shared" si="1832"/>
        <v>0</v>
      </c>
      <c r="BH952" s="228"/>
      <c r="BI952" s="229"/>
      <c r="BJ952" s="227">
        <f t="shared" si="1833"/>
        <v>0</v>
      </c>
      <c r="BK952" s="228"/>
      <c r="BL952" s="229"/>
      <c r="BM952" s="227">
        <f t="shared" si="1834"/>
        <v>0</v>
      </c>
      <c r="BN952" s="228"/>
      <c r="BO952" s="229"/>
      <c r="BP952" s="227">
        <f t="shared" si="1835"/>
        <v>0</v>
      </c>
      <c r="BQ952" s="228"/>
      <c r="BR952" s="249"/>
      <c r="BS952" s="218" t="s">
        <v>43</v>
      </c>
    </row>
    <row r="953" spans="1:71" x14ac:dyDescent="0.3">
      <c r="A953" s="615"/>
      <c r="B953" s="618"/>
      <c r="C953" s="650"/>
      <c r="D953" s="624"/>
      <c r="E953" s="627"/>
      <c r="F953" s="242" t="s">
        <v>56</v>
      </c>
      <c r="G953" s="208"/>
      <c r="H953" s="217" t="str">
        <f t="shared" si="1809"/>
        <v/>
      </c>
      <c r="I953" s="208"/>
      <c r="J953" s="217" t="str">
        <f t="shared" si="1810"/>
        <v/>
      </c>
      <c r="K953" s="208"/>
      <c r="L953" s="217" t="str">
        <f t="shared" si="1811"/>
        <v/>
      </c>
      <c r="M953" s="208"/>
      <c r="N953" s="217" t="str">
        <f t="shared" si="1812"/>
        <v/>
      </c>
      <c r="O953" s="208"/>
      <c r="P953" s="217" t="str">
        <f t="shared" si="1813"/>
        <v/>
      </c>
      <c r="Q953" s="208"/>
      <c r="R953" s="217" t="str">
        <f t="shared" si="1814"/>
        <v/>
      </c>
      <c r="S953" s="208"/>
      <c r="T953" s="217" t="str">
        <f t="shared" si="1815"/>
        <v/>
      </c>
      <c r="U953" s="208"/>
      <c r="V953" s="217" t="str">
        <f t="shared" si="1816"/>
        <v/>
      </c>
      <c r="W953" s="208"/>
      <c r="X953" s="217" t="str">
        <f t="shared" si="1817"/>
        <v/>
      </c>
      <c r="Y953" s="208"/>
      <c r="Z953" s="217" t="str">
        <f t="shared" si="1818"/>
        <v/>
      </c>
      <c r="AA953" s="208"/>
      <c r="AB953" s="217" t="str">
        <f t="shared" si="1819"/>
        <v/>
      </c>
      <c r="AC953" s="208"/>
      <c r="AD953" s="217" t="str">
        <f t="shared" si="1820"/>
        <v/>
      </c>
      <c r="AE953" s="208"/>
      <c r="AF953" s="217" t="str">
        <f t="shared" si="1821"/>
        <v/>
      </c>
      <c r="AG953" s="208"/>
      <c r="AH953" s="217" t="str">
        <f t="shared" si="1822"/>
        <v/>
      </c>
      <c r="AI953" s="208"/>
      <c r="AJ953" s="217" t="str">
        <f t="shared" si="1823"/>
        <v/>
      </c>
      <c r="AK953" s="208"/>
      <c r="AL953" s="217" t="str">
        <f t="shared" si="1824"/>
        <v/>
      </c>
      <c r="AM953" s="208"/>
      <c r="AN953" s="217" t="str">
        <f t="shared" si="1825"/>
        <v/>
      </c>
      <c r="AO953" s="208"/>
      <c r="AP953" s="217" t="str">
        <f t="shared" si="1826"/>
        <v/>
      </c>
      <c r="AQ953" s="229"/>
      <c r="AR953" s="227">
        <f t="shared" si="1827"/>
        <v>0</v>
      </c>
      <c r="AS953" s="228"/>
      <c r="AT953" s="229"/>
      <c r="AU953" s="227">
        <f t="shared" si="1828"/>
        <v>0</v>
      </c>
      <c r="AV953" s="228"/>
      <c r="AW953" s="229"/>
      <c r="AX953" s="227">
        <f t="shared" si="1829"/>
        <v>0</v>
      </c>
      <c r="AY953" s="228"/>
      <c r="AZ953" s="229"/>
      <c r="BA953" s="227">
        <f t="shared" si="1830"/>
        <v>0</v>
      </c>
      <c r="BB953" s="228"/>
      <c r="BC953" s="229"/>
      <c r="BD953" s="227">
        <f t="shared" si="1831"/>
        <v>0</v>
      </c>
      <c r="BE953" s="228"/>
      <c r="BF953" s="229"/>
      <c r="BG953" s="227">
        <f t="shared" si="1832"/>
        <v>0</v>
      </c>
      <c r="BH953" s="228"/>
      <c r="BI953" s="229"/>
      <c r="BJ953" s="227">
        <f t="shared" si="1833"/>
        <v>0</v>
      </c>
      <c r="BK953" s="228"/>
      <c r="BL953" s="229"/>
      <c r="BM953" s="227">
        <f t="shared" si="1834"/>
        <v>0</v>
      </c>
      <c r="BN953" s="228"/>
      <c r="BO953" s="229"/>
      <c r="BP953" s="227">
        <f t="shared" si="1835"/>
        <v>0</v>
      </c>
      <c r="BQ953" s="228"/>
      <c r="BR953" s="249"/>
      <c r="BS953" s="629">
        <f>SUM(AR949:AR960,AU949:AU960,AX949:AX960,BA949:BA960,BD949:BD960)</f>
        <v>1158840</v>
      </c>
    </row>
    <row r="954" spans="1:71" x14ac:dyDescent="0.3">
      <c r="A954" s="615"/>
      <c r="B954" s="618"/>
      <c r="C954" s="650"/>
      <c r="D954" s="624"/>
      <c r="E954" s="627"/>
      <c r="F954" s="242" t="s">
        <v>57</v>
      </c>
      <c r="G954" s="208"/>
      <c r="H954" s="214" t="str">
        <f t="shared" si="1809"/>
        <v/>
      </c>
      <c r="I954" s="208"/>
      <c r="J954" s="214" t="str">
        <f t="shared" si="1810"/>
        <v/>
      </c>
      <c r="K954" s="208"/>
      <c r="L954" s="214" t="str">
        <f t="shared" si="1811"/>
        <v/>
      </c>
      <c r="M954" s="208"/>
      <c r="N954" s="214" t="str">
        <f t="shared" si="1812"/>
        <v/>
      </c>
      <c r="O954" s="208"/>
      <c r="P954" s="214" t="str">
        <f t="shared" si="1813"/>
        <v/>
      </c>
      <c r="Q954" s="208"/>
      <c r="R954" s="214" t="str">
        <f t="shared" si="1814"/>
        <v/>
      </c>
      <c r="S954" s="208"/>
      <c r="T954" s="214" t="str">
        <f t="shared" si="1815"/>
        <v/>
      </c>
      <c r="U954" s="208"/>
      <c r="V954" s="214" t="str">
        <f t="shared" si="1816"/>
        <v/>
      </c>
      <c r="W954" s="208"/>
      <c r="X954" s="214" t="str">
        <f t="shared" si="1817"/>
        <v/>
      </c>
      <c r="Y954" s="208"/>
      <c r="Z954" s="214" t="str">
        <f t="shared" si="1818"/>
        <v/>
      </c>
      <c r="AA954" s="208"/>
      <c r="AB954" s="214" t="str">
        <f t="shared" si="1819"/>
        <v/>
      </c>
      <c r="AC954" s="208"/>
      <c r="AD954" s="214" t="str">
        <f t="shared" si="1820"/>
        <v/>
      </c>
      <c r="AE954" s="208"/>
      <c r="AF954" s="214" t="str">
        <f t="shared" si="1821"/>
        <v/>
      </c>
      <c r="AG954" s="208"/>
      <c r="AH954" s="214" t="str">
        <f t="shared" si="1822"/>
        <v/>
      </c>
      <c r="AI954" s="208"/>
      <c r="AJ954" s="214" t="str">
        <f t="shared" si="1823"/>
        <v/>
      </c>
      <c r="AK954" s="208"/>
      <c r="AL954" s="214" t="str">
        <f t="shared" si="1824"/>
        <v/>
      </c>
      <c r="AM954" s="208"/>
      <c r="AN954" s="214" t="str">
        <f t="shared" si="1825"/>
        <v/>
      </c>
      <c r="AO954" s="208"/>
      <c r="AP954" s="214" t="str">
        <f t="shared" si="1826"/>
        <v/>
      </c>
      <c r="AQ954" s="229"/>
      <c r="AR954" s="227">
        <f t="shared" si="1827"/>
        <v>0</v>
      </c>
      <c r="AS954" s="228"/>
      <c r="AT954" s="229"/>
      <c r="AU954" s="227">
        <f t="shared" si="1828"/>
        <v>0</v>
      </c>
      <c r="AV954" s="228"/>
      <c r="AW954" s="229"/>
      <c r="AX954" s="227">
        <f t="shared" si="1829"/>
        <v>0</v>
      </c>
      <c r="AY954" s="228"/>
      <c r="AZ954" s="229"/>
      <c r="BA954" s="227">
        <f t="shared" si="1830"/>
        <v>0</v>
      </c>
      <c r="BB954" s="228"/>
      <c r="BC954" s="229"/>
      <c r="BD954" s="227">
        <f t="shared" si="1831"/>
        <v>0</v>
      </c>
      <c r="BE954" s="228"/>
      <c r="BF954" s="229"/>
      <c r="BG954" s="227">
        <f t="shared" si="1832"/>
        <v>0</v>
      </c>
      <c r="BH954" s="228"/>
      <c r="BI954" s="229"/>
      <c r="BJ954" s="227">
        <f t="shared" si="1833"/>
        <v>0</v>
      </c>
      <c r="BK954" s="228"/>
      <c r="BL954" s="229"/>
      <c r="BM954" s="227">
        <f t="shared" si="1834"/>
        <v>0</v>
      </c>
      <c r="BN954" s="228"/>
      <c r="BO954" s="229"/>
      <c r="BP954" s="227">
        <f t="shared" si="1835"/>
        <v>0</v>
      </c>
      <c r="BQ954" s="228"/>
      <c r="BR954" s="249"/>
      <c r="BS954" s="630"/>
    </row>
    <row r="955" spans="1:71" x14ac:dyDescent="0.3">
      <c r="A955" s="615"/>
      <c r="B955" s="618"/>
      <c r="C955" s="650"/>
      <c r="D955" s="624"/>
      <c r="E955" s="627"/>
      <c r="F955" s="242" t="s">
        <v>58</v>
      </c>
      <c r="G955" s="208"/>
      <c r="H955" s="214" t="str">
        <f t="shared" si="1809"/>
        <v/>
      </c>
      <c r="I955" s="208">
        <v>309120</v>
      </c>
      <c r="J955" s="214">
        <f t="shared" si="1810"/>
        <v>309120</v>
      </c>
      <c r="K955" s="208">
        <v>355488</v>
      </c>
      <c r="L955" s="214">
        <f t="shared" si="1811"/>
        <v>355488</v>
      </c>
      <c r="M955" s="208">
        <v>765187</v>
      </c>
      <c r="N955" s="214">
        <f t="shared" si="1812"/>
        <v>765187</v>
      </c>
      <c r="O955" s="208">
        <v>411521</v>
      </c>
      <c r="P955" s="214">
        <f t="shared" si="1813"/>
        <v>411521</v>
      </c>
      <c r="Q955" s="208">
        <v>411521</v>
      </c>
      <c r="R955" s="214">
        <f t="shared" si="1814"/>
        <v>411521</v>
      </c>
      <c r="S955" s="208">
        <v>432097</v>
      </c>
      <c r="T955" s="214">
        <f t="shared" si="1815"/>
        <v>432097</v>
      </c>
      <c r="U955" s="208">
        <v>453072</v>
      </c>
      <c r="V955" s="214">
        <f t="shared" si="1816"/>
        <v>453072</v>
      </c>
      <c r="W955" s="208">
        <v>476387</v>
      </c>
      <c r="X955" s="214">
        <f t="shared" si="1817"/>
        <v>476387</v>
      </c>
      <c r="Y955" s="208">
        <v>500206</v>
      </c>
      <c r="Z955" s="214">
        <f t="shared" si="1818"/>
        <v>500206</v>
      </c>
      <c r="AA955" s="208">
        <v>1202350</v>
      </c>
      <c r="AB955" s="214">
        <f t="shared" si="1819"/>
        <v>1202350</v>
      </c>
      <c r="AC955" s="208">
        <v>683922</v>
      </c>
      <c r="AD955" s="214">
        <f t="shared" si="1820"/>
        <v>683922</v>
      </c>
      <c r="AE955" s="208">
        <v>718118</v>
      </c>
      <c r="AF955" s="214">
        <f t="shared" si="1821"/>
        <v>718118</v>
      </c>
      <c r="AG955" s="208">
        <v>754024</v>
      </c>
      <c r="AH955" s="214">
        <f t="shared" si="1822"/>
        <v>754024</v>
      </c>
      <c r="AI955" s="208">
        <v>792000</v>
      </c>
      <c r="AJ955" s="214">
        <f t="shared" si="1823"/>
        <v>792000</v>
      </c>
      <c r="AK955" s="208">
        <v>1705000</v>
      </c>
      <c r="AL955" s="214">
        <f t="shared" si="1824"/>
        <v>1705000</v>
      </c>
      <c r="AM955" s="208">
        <v>917000</v>
      </c>
      <c r="AN955" s="214">
        <f t="shared" si="1825"/>
        <v>917000</v>
      </c>
      <c r="AO955" s="208">
        <v>962000</v>
      </c>
      <c r="AP955" s="214">
        <f t="shared" si="1826"/>
        <v>962000</v>
      </c>
      <c r="AQ955" s="229">
        <v>1010000</v>
      </c>
      <c r="AR955" s="227">
        <f t="shared" si="1827"/>
        <v>0</v>
      </c>
      <c r="AS955" s="228">
        <v>1010000</v>
      </c>
      <c r="AT955" s="229">
        <v>1060500</v>
      </c>
      <c r="AU955" s="227">
        <f t="shared" si="1828"/>
        <v>0</v>
      </c>
      <c r="AV955" s="228">
        <v>1060500</v>
      </c>
      <c r="AW955" s="229">
        <v>1092315</v>
      </c>
      <c r="AX955" s="227">
        <f t="shared" si="1829"/>
        <v>0</v>
      </c>
      <c r="AY955" s="228">
        <v>1092315</v>
      </c>
      <c r="AZ955" s="229">
        <v>1125085</v>
      </c>
      <c r="BA955" s="227">
        <f t="shared" si="1830"/>
        <v>0</v>
      </c>
      <c r="BB955" s="228">
        <v>1125085</v>
      </c>
      <c r="BC955" s="229">
        <v>1158840</v>
      </c>
      <c r="BD955" s="227">
        <f t="shared" si="1831"/>
        <v>1158840</v>
      </c>
      <c r="BE955" s="228"/>
      <c r="BF955" s="229">
        <v>1193605</v>
      </c>
      <c r="BG955" s="227">
        <f t="shared" si="1832"/>
        <v>1193605</v>
      </c>
      <c r="BH955" s="228"/>
      <c r="BI955" s="229">
        <v>1229415</v>
      </c>
      <c r="BJ955" s="227">
        <f t="shared" si="1833"/>
        <v>1229415</v>
      </c>
      <c r="BK955" s="228"/>
      <c r="BL955" s="229">
        <v>1266300</v>
      </c>
      <c r="BM955" s="227">
        <f t="shared" si="1834"/>
        <v>1266300</v>
      </c>
      <c r="BN955" s="228"/>
      <c r="BO955" s="229">
        <v>1304290</v>
      </c>
      <c r="BP955" s="227">
        <f t="shared" si="1835"/>
        <v>1304290</v>
      </c>
      <c r="BQ955" s="228"/>
      <c r="BR955" s="249"/>
      <c r="BS955" s="218" t="s">
        <v>44</v>
      </c>
    </row>
    <row r="956" spans="1:71" x14ac:dyDescent="0.3">
      <c r="A956" s="615"/>
      <c r="B956" s="618"/>
      <c r="C956" s="650"/>
      <c r="D956" s="624"/>
      <c r="E956" s="627"/>
      <c r="F956" s="242" t="s">
        <v>59</v>
      </c>
      <c r="G956" s="208"/>
      <c r="H956" s="214" t="str">
        <f t="shared" si="1809"/>
        <v/>
      </c>
      <c r="I956" s="208"/>
      <c r="J956" s="214" t="str">
        <f t="shared" si="1810"/>
        <v/>
      </c>
      <c r="K956" s="208"/>
      <c r="L956" s="214" t="str">
        <f t="shared" si="1811"/>
        <v/>
      </c>
      <c r="M956" s="208"/>
      <c r="N956" s="214" t="str">
        <f t="shared" si="1812"/>
        <v/>
      </c>
      <c r="O956" s="208"/>
      <c r="P956" s="214" t="str">
        <f t="shared" si="1813"/>
        <v/>
      </c>
      <c r="Q956" s="208"/>
      <c r="R956" s="214" t="str">
        <f t="shared" si="1814"/>
        <v/>
      </c>
      <c r="S956" s="208"/>
      <c r="T956" s="214" t="str">
        <f t="shared" si="1815"/>
        <v/>
      </c>
      <c r="U956" s="208"/>
      <c r="V956" s="214" t="str">
        <f t="shared" si="1816"/>
        <v/>
      </c>
      <c r="W956" s="208"/>
      <c r="X956" s="214" t="str">
        <f t="shared" si="1817"/>
        <v/>
      </c>
      <c r="Y956" s="208"/>
      <c r="Z956" s="214" t="str">
        <f t="shared" si="1818"/>
        <v/>
      </c>
      <c r="AA956" s="208"/>
      <c r="AB956" s="214" t="str">
        <f t="shared" si="1819"/>
        <v/>
      </c>
      <c r="AC956" s="208"/>
      <c r="AD956" s="214" t="str">
        <f t="shared" si="1820"/>
        <v/>
      </c>
      <c r="AE956" s="208"/>
      <c r="AF956" s="214" t="str">
        <f t="shared" si="1821"/>
        <v/>
      </c>
      <c r="AG956" s="208"/>
      <c r="AH956" s="214" t="str">
        <f t="shared" si="1822"/>
        <v/>
      </c>
      <c r="AI956" s="208"/>
      <c r="AJ956" s="214" t="str">
        <f t="shared" si="1823"/>
        <v/>
      </c>
      <c r="AK956" s="208"/>
      <c r="AL956" s="214" t="str">
        <f t="shared" si="1824"/>
        <v/>
      </c>
      <c r="AM956" s="208"/>
      <c r="AN956" s="214" t="str">
        <f t="shared" si="1825"/>
        <v/>
      </c>
      <c r="AO956" s="208"/>
      <c r="AP956" s="214" t="str">
        <f t="shared" si="1826"/>
        <v/>
      </c>
      <c r="AQ956" s="229"/>
      <c r="AR956" s="227">
        <f t="shared" si="1827"/>
        <v>0</v>
      </c>
      <c r="AS956" s="228"/>
      <c r="AT956" s="229"/>
      <c r="AU956" s="227">
        <f t="shared" si="1828"/>
        <v>0</v>
      </c>
      <c r="AV956" s="228"/>
      <c r="AW956" s="229"/>
      <c r="AX956" s="227">
        <f t="shared" si="1829"/>
        <v>0</v>
      </c>
      <c r="AY956" s="228"/>
      <c r="AZ956" s="229"/>
      <c r="BA956" s="227">
        <f t="shared" si="1830"/>
        <v>0</v>
      </c>
      <c r="BB956" s="228"/>
      <c r="BC956" s="229"/>
      <c r="BD956" s="227">
        <f t="shared" si="1831"/>
        <v>0</v>
      </c>
      <c r="BE956" s="228"/>
      <c r="BF956" s="229"/>
      <c r="BG956" s="227">
        <f t="shared" si="1832"/>
        <v>0</v>
      </c>
      <c r="BH956" s="228"/>
      <c r="BI956" s="229"/>
      <c r="BJ956" s="227">
        <f t="shared" si="1833"/>
        <v>0</v>
      </c>
      <c r="BK956" s="228"/>
      <c r="BL956" s="229"/>
      <c r="BM956" s="227">
        <f t="shared" si="1834"/>
        <v>0</v>
      </c>
      <c r="BN956" s="228"/>
      <c r="BO956" s="229"/>
      <c r="BP956" s="227">
        <f t="shared" si="1835"/>
        <v>0</v>
      </c>
      <c r="BQ956" s="228"/>
      <c r="BR956" s="249"/>
      <c r="BS956" s="629">
        <f>SUM(AS949:AS960,AV949:AV960,AY949:AY960,BB949:BB960,BE949:BE960)+SUM(AP949:AP960,AN949:AN960,AL949:AL960,AJ949:AJ960,AH949:AH960,AF949:AF960,AD949:AD960,AB949:AB960,Z949:Z960,X949:X960,V949:V960,T949:T960,R949:R960,P949:P960,N949:N960,L949:L960,J949:J960,H949:H960)</f>
        <v>16136913</v>
      </c>
    </row>
    <row r="957" spans="1:71" x14ac:dyDescent="0.3">
      <c r="A957" s="615"/>
      <c r="B957" s="618"/>
      <c r="C957" s="650"/>
      <c r="D957" s="624"/>
      <c r="E957" s="627"/>
      <c r="F957" s="242" t="s">
        <v>60</v>
      </c>
      <c r="G957" s="208"/>
      <c r="H957" s="214" t="str">
        <f t="shared" si="1809"/>
        <v/>
      </c>
      <c r="I957" s="208"/>
      <c r="J957" s="214" t="str">
        <f t="shared" si="1810"/>
        <v/>
      </c>
      <c r="K957" s="208"/>
      <c r="L957" s="214" t="str">
        <f t="shared" si="1811"/>
        <v/>
      </c>
      <c r="M957" s="208"/>
      <c r="N957" s="214" t="str">
        <f t="shared" si="1812"/>
        <v/>
      </c>
      <c r="O957" s="208"/>
      <c r="P957" s="214" t="str">
        <f t="shared" si="1813"/>
        <v/>
      </c>
      <c r="Q957" s="208"/>
      <c r="R957" s="214" t="str">
        <f t="shared" si="1814"/>
        <v/>
      </c>
      <c r="S957" s="208"/>
      <c r="T957" s="214" t="str">
        <f t="shared" si="1815"/>
        <v/>
      </c>
      <c r="U957" s="208"/>
      <c r="V957" s="214" t="str">
        <f t="shared" si="1816"/>
        <v/>
      </c>
      <c r="W957" s="208"/>
      <c r="X957" s="214" t="str">
        <f t="shared" si="1817"/>
        <v/>
      </c>
      <c r="Y957" s="208"/>
      <c r="Z957" s="214" t="str">
        <f t="shared" si="1818"/>
        <v/>
      </c>
      <c r="AA957" s="208"/>
      <c r="AB957" s="214" t="str">
        <f t="shared" si="1819"/>
        <v/>
      </c>
      <c r="AC957" s="208"/>
      <c r="AD957" s="214" t="str">
        <f t="shared" si="1820"/>
        <v/>
      </c>
      <c r="AE957" s="208"/>
      <c r="AF957" s="214" t="str">
        <f t="shared" si="1821"/>
        <v/>
      </c>
      <c r="AG957" s="208"/>
      <c r="AH957" s="214" t="str">
        <f t="shared" si="1822"/>
        <v/>
      </c>
      <c r="AI957" s="208"/>
      <c r="AJ957" s="214" t="str">
        <f t="shared" si="1823"/>
        <v/>
      </c>
      <c r="AK957" s="208"/>
      <c r="AL957" s="214" t="str">
        <f t="shared" si="1824"/>
        <v/>
      </c>
      <c r="AM957" s="208"/>
      <c r="AN957" s="214" t="str">
        <f t="shared" si="1825"/>
        <v/>
      </c>
      <c r="AO957" s="208"/>
      <c r="AP957" s="214" t="str">
        <f t="shared" si="1826"/>
        <v/>
      </c>
      <c r="AQ957" s="229"/>
      <c r="AR957" s="227">
        <f t="shared" si="1827"/>
        <v>0</v>
      </c>
      <c r="AS957" s="228"/>
      <c r="AT957" s="229"/>
      <c r="AU957" s="227">
        <f t="shared" si="1828"/>
        <v>0</v>
      </c>
      <c r="AV957" s="228"/>
      <c r="AW957" s="229"/>
      <c r="AX957" s="227">
        <f t="shared" si="1829"/>
        <v>0</v>
      </c>
      <c r="AY957" s="228"/>
      <c r="AZ957" s="229"/>
      <c r="BA957" s="227">
        <f t="shared" si="1830"/>
        <v>0</v>
      </c>
      <c r="BB957" s="228"/>
      <c r="BC957" s="229"/>
      <c r="BD957" s="227">
        <f t="shared" si="1831"/>
        <v>0</v>
      </c>
      <c r="BE957" s="228"/>
      <c r="BF957" s="229"/>
      <c r="BG957" s="227">
        <f t="shared" si="1832"/>
        <v>0</v>
      </c>
      <c r="BH957" s="228"/>
      <c r="BI957" s="229"/>
      <c r="BJ957" s="227">
        <f t="shared" si="1833"/>
        <v>0</v>
      </c>
      <c r="BK957" s="228"/>
      <c r="BL957" s="229"/>
      <c r="BM957" s="227">
        <f t="shared" si="1834"/>
        <v>0</v>
      </c>
      <c r="BN957" s="228"/>
      <c r="BO957" s="229"/>
      <c r="BP957" s="227">
        <f t="shared" si="1835"/>
        <v>0</v>
      </c>
      <c r="BQ957" s="228"/>
      <c r="BR957" s="249"/>
      <c r="BS957" s="629"/>
    </row>
    <row r="958" spans="1:71" x14ac:dyDescent="0.3">
      <c r="A958" s="615"/>
      <c r="B958" s="618"/>
      <c r="C958" s="650"/>
      <c r="D958" s="624"/>
      <c r="E958" s="627"/>
      <c r="F958" s="242" t="s">
        <v>61</v>
      </c>
      <c r="G958" s="208"/>
      <c r="H958" s="217" t="str">
        <f t="shared" si="1809"/>
        <v/>
      </c>
      <c r="I958" s="208"/>
      <c r="J958" s="217" t="str">
        <f t="shared" si="1810"/>
        <v/>
      </c>
      <c r="K958" s="208"/>
      <c r="L958" s="217" t="str">
        <f t="shared" si="1811"/>
        <v/>
      </c>
      <c r="M958" s="208"/>
      <c r="N958" s="217" t="str">
        <f t="shared" si="1812"/>
        <v/>
      </c>
      <c r="O958" s="208"/>
      <c r="P958" s="217" t="str">
        <f t="shared" si="1813"/>
        <v/>
      </c>
      <c r="Q958" s="208"/>
      <c r="R958" s="217" t="str">
        <f t="shared" si="1814"/>
        <v/>
      </c>
      <c r="S958" s="208"/>
      <c r="T958" s="217" t="str">
        <f t="shared" si="1815"/>
        <v/>
      </c>
      <c r="U958" s="208"/>
      <c r="V958" s="217" t="str">
        <f t="shared" si="1816"/>
        <v/>
      </c>
      <c r="W958" s="208"/>
      <c r="X958" s="217" t="str">
        <f t="shared" si="1817"/>
        <v/>
      </c>
      <c r="Y958" s="208"/>
      <c r="Z958" s="217" t="str">
        <f t="shared" si="1818"/>
        <v/>
      </c>
      <c r="AA958" s="208"/>
      <c r="AB958" s="217" t="str">
        <f t="shared" si="1819"/>
        <v/>
      </c>
      <c r="AC958" s="208"/>
      <c r="AD958" s="217" t="str">
        <f t="shared" si="1820"/>
        <v/>
      </c>
      <c r="AE958" s="208"/>
      <c r="AF958" s="217" t="str">
        <f t="shared" si="1821"/>
        <v/>
      </c>
      <c r="AG958" s="208"/>
      <c r="AH958" s="217" t="str">
        <f t="shared" si="1822"/>
        <v/>
      </c>
      <c r="AI958" s="208"/>
      <c r="AJ958" s="217" t="str">
        <f t="shared" si="1823"/>
        <v/>
      </c>
      <c r="AK958" s="208"/>
      <c r="AL958" s="217" t="str">
        <f t="shared" si="1824"/>
        <v/>
      </c>
      <c r="AM958" s="208"/>
      <c r="AN958" s="217" t="str">
        <f t="shared" si="1825"/>
        <v/>
      </c>
      <c r="AO958" s="208"/>
      <c r="AP958" s="217" t="str">
        <f t="shared" si="1826"/>
        <v/>
      </c>
      <c r="AQ958" s="229"/>
      <c r="AR958" s="227">
        <f t="shared" si="1827"/>
        <v>0</v>
      </c>
      <c r="AS958" s="228"/>
      <c r="AT958" s="229"/>
      <c r="AU958" s="227">
        <f t="shared" si="1828"/>
        <v>0</v>
      </c>
      <c r="AV958" s="228"/>
      <c r="AW958" s="229"/>
      <c r="AX958" s="227">
        <f t="shared" si="1829"/>
        <v>0</v>
      </c>
      <c r="AY958" s="228"/>
      <c r="AZ958" s="229"/>
      <c r="BA958" s="227">
        <f t="shared" si="1830"/>
        <v>0</v>
      </c>
      <c r="BB958" s="228"/>
      <c r="BC958" s="229"/>
      <c r="BD958" s="227">
        <f t="shared" si="1831"/>
        <v>0</v>
      </c>
      <c r="BE958" s="228"/>
      <c r="BF958" s="229"/>
      <c r="BG958" s="227">
        <f t="shared" si="1832"/>
        <v>0</v>
      </c>
      <c r="BH958" s="228"/>
      <c r="BI958" s="229"/>
      <c r="BJ958" s="227">
        <f t="shared" si="1833"/>
        <v>0</v>
      </c>
      <c r="BK958" s="228"/>
      <c r="BL958" s="229"/>
      <c r="BM958" s="227">
        <f t="shared" si="1834"/>
        <v>0</v>
      </c>
      <c r="BN958" s="228"/>
      <c r="BO958" s="229"/>
      <c r="BP958" s="227">
        <f t="shared" si="1835"/>
        <v>0</v>
      </c>
      <c r="BQ958" s="228"/>
      <c r="BR958" s="249"/>
      <c r="BS958" s="218" t="s">
        <v>62</v>
      </c>
    </row>
    <row r="959" spans="1:71" x14ac:dyDescent="0.3">
      <c r="A959" s="615"/>
      <c r="B959" s="618"/>
      <c r="C959" s="650"/>
      <c r="D959" s="624"/>
      <c r="E959" s="627"/>
      <c r="F959" s="242" t="s">
        <v>63</v>
      </c>
      <c r="G959" s="208"/>
      <c r="H959" s="214" t="str">
        <f t="shared" si="1809"/>
        <v/>
      </c>
      <c r="I959" s="208"/>
      <c r="J959" s="214" t="str">
        <f t="shared" si="1810"/>
        <v/>
      </c>
      <c r="K959" s="208"/>
      <c r="L959" s="214" t="str">
        <f t="shared" si="1811"/>
        <v/>
      </c>
      <c r="M959" s="208"/>
      <c r="N959" s="214" t="str">
        <f t="shared" si="1812"/>
        <v/>
      </c>
      <c r="O959" s="208"/>
      <c r="P959" s="214" t="str">
        <f t="shared" si="1813"/>
        <v/>
      </c>
      <c r="Q959" s="208"/>
      <c r="R959" s="214" t="str">
        <f t="shared" si="1814"/>
        <v/>
      </c>
      <c r="S959" s="208"/>
      <c r="T959" s="214" t="str">
        <f t="shared" si="1815"/>
        <v/>
      </c>
      <c r="U959" s="208"/>
      <c r="V959" s="214" t="str">
        <f t="shared" si="1816"/>
        <v/>
      </c>
      <c r="W959" s="208"/>
      <c r="X959" s="214" t="str">
        <f t="shared" si="1817"/>
        <v/>
      </c>
      <c r="Y959" s="208"/>
      <c r="Z959" s="214" t="str">
        <f t="shared" si="1818"/>
        <v/>
      </c>
      <c r="AA959" s="208"/>
      <c r="AB959" s="214" t="str">
        <f t="shared" si="1819"/>
        <v/>
      </c>
      <c r="AC959" s="208"/>
      <c r="AD959" s="214" t="str">
        <f t="shared" si="1820"/>
        <v/>
      </c>
      <c r="AE959" s="208"/>
      <c r="AF959" s="214" t="str">
        <f t="shared" si="1821"/>
        <v/>
      </c>
      <c r="AG959" s="208"/>
      <c r="AH959" s="214" t="str">
        <f t="shared" si="1822"/>
        <v/>
      </c>
      <c r="AI959" s="208"/>
      <c r="AJ959" s="214" t="str">
        <f t="shared" si="1823"/>
        <v/>
      </c>
      <c r="AK959" s="208"/>
      <c r="AL959" s="214" t="str">
        <f t="shared" si="1824"/>
        <v/>
      </c>
      <c r="AM959" s="208"/>
      <c r="AN959" s="214" t="str">
        <f t="shared" si="1825"/>
        <v/>
      </c>
      <c r="AO959" s="208"/>
      <c r="AP959" s="214" t="str">
        <f t="shared" si="1826"/>
        <v/>
      </c>
      <c r="AQ959" s="229"/>
      <c r="AR959" s="227">
        <f t="shared" si="1827"/>
        <v>0</v>
      </c>
      <c r="AS959" s="228"/>
      <c r="AT959" s="229"/>
      <c r="AU959" s="227">
        <f t="shared" si="1828"/>
        <v>0</v>
      </c>
      <c r="AV959" s="228"/>
      <c r="AW959" s="229"/>
      <c r="AX959" s="227">
        <f t="shared" si="1829"/>
        <v>0</v>
      </c>
      <c r="AY959" s="228"/>
      <c r="AZ959" s="229"/>
      <c r="BA959" s="227">
        <f t="shared" si="1830"/>
        <v>0</v>
      </c>
      <c r="BB959" s="228"/>
      <c r="BC959" s="229"/>
      <c r="BD959" s="227">
        <f t="shared" si="1831"/>
        <v>0</v>
      </c>
      <c r="BE959" s="228"/>
      <c r="BF959" s="229"/>
      <c r="BG959" s="227">
        <f t="shared" si="1832"/>
        <v>0</v>
      </c>
      <c r="BH959" s="228"/>
      <c r="BI959" s="229"/>
      <c r="BJ959" s="227">
        <f t="shared" si="1833"/>
        <v>0</v>
      </c>
      <c r="BK959" s="228"/>
      <c r="BL959" s="229"/>
      <c r="BM959" s="227">
        <f t="shared" si="1834"/>
        <v>0</v>
      </c>
      <c r="BN959" s="228"/>
      <c r="BO959" s="229"/>
      <c r="BP959" s="227">
        <f t="shared" si="1835"/>
        <v>0</v>
      </c>
      <c r="BQ959" s="228"/>
      <c r="BR959" s="249"/>
      <c r="BS959" s="631">
        <f>BS956/BS950</f>
        <v>0.93299858063421692</v>
      </c>
    </row>
    <row r="960" spans="1:71" ht="15" thickBot="1" x14ac:dyDescent="0.35">
      <c r="A960" s="616"/>
      <c r="B960" s="619"/>
      <c r="C960" s="651"/>
      <c r="D960" s="625"/>
      <c r="E960" s="628"/>
      <c r="F960" s="243" t="s">
        <v>64</v>
      </c>
      <c r="G960" s="220"/>
      <c r="H960" s="221" t="str">
        <f t="shared" si="1809"/>
        <v/>
      </c>
      <c r="I960" s="220"/>
      <c r="J960" s="221" t="str">
        <f t="shared" si="1810"/>
        <v/>
      </c>
      <c r="K960" s="220"/>
      <c r="L960" s="221" t="str">
        <f t="shared" si="1811"/>
        <v/>
      </c>
      <c r="M960" s="220"/>
      <c r="N960" s="221" t="str">
        <f t="shared" si="1812"/>
        <v/>
      </c>
      <c r="O960" s="220"/>
      <c r="P960" s="221" t="str">
        <f t="shared" si="1813"/>
        <v/>
      </c>
      <c r="Q960" s="220"/>
      <c r="R960" s="221" t="str">
        <f t="shared" si="1814"/>
        <v/>
      </c>
      <c r="S960" s="220"/>
      <c r="T960" s="221" t="str">
        <f t="shared" si="1815"/>
        <v/>
      </c>
      <c r="U960" s="220"/>
      <c r="V960" s="221" t="str">
        <f t="shared" si="1816"/>
        <v/>
      </c>
      <c r="W960" s="220"/>
      <c r="X960" s="221" t="str">
        <f t="shared" si="1817"/>
        <v/>
      </c>
      <c r="Y960" s="220"/>
      <c r="Z960" s="221" t="str">
        <f t="shared" si="1818"/>
        <v/>
      </c>
      <c r="AA960" s="220"/>
      <c r="AB960" s="221" t="str">
        <f t="shared" si="1819"/>
        <v/>
      </c>
      <c r="AC960" s="220"/>
      <c r="AD960" s="221" t="str">
        <f t="shared" si="1820"/>
        <v/>
      </c>
      <c r="AE960" s="220"/>
      <c r="AF960" s="221" t="str">
        <f t="shared" si="1821"/>
        <v/>
      </c>
      <c r="AG960" s="220"/>
      <c r="AH960" s="221" t="str">
        <f t="shared" si="1822"/>
        <v/>
      </c>
      <c r="AI960" s="220"/>
      <c r="AJ960" s="221" t="str">
        <f t="shared" si="1823"/>
        <v/>
      </c>
      <c r="AK960" s="220"/>
      <c r="AL960" s="221" t="str">
        <f t="shared" si="1824"/>
        <v/>
      </c>
      <c r="AM960" s="220"/>
      <c r="AN960" s="221" t="str">
        <f t="shared" si="1825"/>
        <v/>
      </c>
      <c r="AO960" s="220"/>
      <c r="AP960" s="221" t="str">
        <f t="shared" si="1826"/>
        <v/>
      </c>
      <c r="AQ960" s="231"/>
      <c r="AR960" s="232">
        <f t="shared" si="1827"/>
        <v>0</v>
      </c>
      <c r="AS960" s="233"/>
      <c r="AT960" s="231"/>
      <c r="AU960" s="232">
        <f t="shared" si="1828"/>
        <v>0</v>
      </c>
      <c r="AV960" s="233"/>
      <c r="AW960" s="231"/>
      <c r="AX960" s="232">
        <f t="shared" si="1829"/>
        <v>0</v>
      </c>
      <c r="AY960" s="233"/>
      <c r="AZ960" s="231"/>
      <c r="BA960" s="232">
        <f t="shared" si="1830"/>
        <v>0</v>
      </c>
      <c r="BB960" s="233"/>
      <c r="BC960" s="231"/>
      <c r="BD960" s="232">
        <f t="shared" si="1831"/>
        <v>0</v>
      </c>
      <c r="BE960" s="233"/>
      <c r="BF960" s="231"/>
      <c r="BG960" s="232">
        <f t="shared" si="1832"/>
        <v>0</v>
      </c>
      <c r="BH960" s="233"/>
      <c r="BI960" s="231"/>
      <c r="BJ960" s="232">
        <f t="shared" si="1833"/>
        <v>0</v>
      </c>
      <c r="BK960" s="233"/>
      <c r="BL960" s="231"/>
      <c r="BM960" s="232">
        <f t="shared" si="1834"/>
        <v>0</v>
      </c>
      <c r="BN960" s="233"/>
      <c r="BO960" s="231"/>
      <c r="BP960" s="232">
        <f t="shared" si="1835"/>
        <v>0</v>
      </c>
      <c r="BQ960" s="233"/>
      <c r="BR960" s="250"/>
      <c r="BS960" s="632"/>
    </row>
    <row r="961" spans="1:71" ht="15" customHeight="1" x14ac:dyDescent="0.3">
      <c r="A961" s="643" t="s">
        <v>27</v>
      </c>
      <c r="B961" s="645" t="s">
        <v>28</v>
      </c>
      <c r="C961" s="645" t="s">
        <v>154</v>
      </c>
      <c r="D961" s="645" t="s">
        <v>30</v>
      </c>
      <c r="E961" s="635" t="s">
        <v>31</v>
      </c>
      <c r="F961" s="647" t="s">
        <v>32</v>
      </c>
      <c r="G961" s="639" t="s">
        <v>33</v>
      </c>
      <c r="H961" s="641" t="s">
        <v>34</v>
      </c>
      <c r="I961" s="639" t="s">
        <v>33</v>
      </c>
      <c r="J961" s="641" t="s">
        <v>34</v>
      </c>
      <c r="K961" s="639" t="s">
        <v>33</v>
      </c>
      <c r="L961" s="641" t="s">
        <v>34</v>
      </c>
      <c r="M961" s="639" t="s">
        <v>33</v>
      </c>
      <c r="N961" s="641" t="s">
        <v>34</v>
      </c>
      <c r="O961" s="639" t="s">
        <v>33</v>
      </c>
      <c r="P961" s="641" t="s">
        <v>34</v>
      </c>
      <c r="Q961" s="639" t="s">
        <v>33</v>
      </c>
      <c r="R961" s="641" t="s">
        <v>34</v>
      </c>
      <c r="S961" s="639" t="s">
        <v>33</v>
      </c>
      <c r="T961" s="641" t="s">
        <v>34</v>
      </c>
      <c r="U961" s="639" t="s">
        <v>33</v>
      </c>
      <c r="V961" s="641" t="s">
        <v>34</v>
      </c>
      <c r="W961" s="639" t="s">
        <v>33</v>
      </c>
      <c r="X961" s="641" t="s">
        <v>34</v>
      </c>
      <c r="Y961" s="639" t="s">
        <v>33</v>
      </c>
      <c r="Z961" s="641" t="s">
        <v>34</v>
      </c>
      <c r="AA961" s="639" t="s">
        <v>33</v>
      </c>
      <c r="AB961" s="641" t="s">
        <v>34</v>
      </c>
      <c r="AC961" s="639" t="s">
        <v>33</v>
      </c>
      <c r="AD961" s="641" t="s">
        <v>34</v>
      </c>
      <c r="AE961" s="639" t="s">
        <v>33</v>
      </c>
      <c r="AF961" s="641" t="s">
        <v>34</v>
      </c>
      <c r="AG961" s="639" t="s">
        <v>33</v>
      </c>
      <c r="AH961" s="641" t="s">
        <v>34</v>
      </c>
      <c r="AI961" s="639" t="s">
        <v>33</v>
      </c>
      <c r="AJ961" s="641" t="s">
        <v>34</v>
      </c>
      <c r="AK961" s="639" t="s">
        <v>33</v>
      </c>
      <c r="AL961" s="641" t="s">
        <v>34</v>
      </c>
      <c r="AM961" s="639" t="s">
        <v>33</v>
      </c>
      <c r="AN961" s="641" t="s">
        <v>34</v>
      </c>
      <c r="AO961" s="639" t="s">
        <v>33</v>
      </c>
      <c r="AP961" s="641" t="s">
        <v>34</v>
      </c>
      <c r="AQ961" s="633" t="s">
        <v>33</v>
      </c>
      <c r="AR961" s="635" t="s">
        <v>35</v>
      </c>
      <c r="AS961" s="637" t="s">
        <v>34</v>
      </c>
      <c r="AT961" s="633" t="s">
        <v>33</v>
      </c>
      <c r="AU961" s="635" t="s">
        <v>35</v>
      </c>
      <c r="AV961" s="637" t="s">
        <v>34</v>
      </c>
      <c r="AW961" s="633" t="s">
        <v>33</v>
      </c>
      <c r="AX961" s="635" t="s">
        <v>35</v>
      </c>
      <c r="AY961" s="637" t="s">
        <v>34</v>
      </c>
      <c r="AZ961" s="633" t="s">
        <v>33</v>
      </c>
      <c r="BA961" s="635" t="s">
        <v>35</v>
      </c>
      <c r="BB961" s="637" t="s">
        <v>34</v>
      </c>
      <c r="BC961" s="633" t="s">
        <v>33</v>
      </c>
      <c r="BD961" s="635" t="s">
        <v>35</v>
      </c>
      <c r="BE961" s="637" t="s">
        <v>34</v>
      </c>
      <c r="BF961" s="633" t="s">
        <v>33</v>
      </c>
      <c r="BG961" s="635" t="s">
        <v>35</v>
      </c>
      <c r="BH961" s="637" t="s">
        <v>34</v>
      </c>
      <c r="BI961" s="633" t="s">
        <v>33</v>
      </c>
      <c r="BJ961" s="635" t="s">
        <v>35</v>
      </c>
      <c r="BK961" s="637" t="s">
        <v>34</v>
      </c>
      <c r="BL961" s="633" t="s">
        <v>33</v>
      </c>
      <c r="BM961" s="635" t="s">
        <v>35</v>
      </c>
      <c r="BN961" s="637" t="s">
        <v>34</v>
      </c>
      <c r="BO961" s="633" t="s">
        <v>33</v>
      </c>
      <c r="BP961" s="635" t="s">
        <v>35</v>
      </c>
      <c r="BQ961" s="637" t="s">
        <v>34</v>
      </c>
      <c r="BR961" s="610" t="s">
        <v>33</v>
      </c>
      <c r="BS961" s="612" t="s">
        <v>36</v>
      </c>
    </row>
    <row r="962" spans="1:71" ht="15" customHeight="1" x14ac:dyDescent="0.3">
      <c r="A962" s="644"/>
      <c r="B962" s="646"/>
      <c r="C962" s="646"/>
      <c r="D962" s="646"/>
      <c r="E962" s="636"/>
      <c r="F962" s="648"/>
      <c r="G962" s="640"/>
      <c r="H962" s="642"/>
      <c r="I962" s="640"/>
      <c r="J962" s="642"/>
      <c r="K962" s="640"/>
      <c r="L962" s="642"/>
      <c r="M962" s="640"/>
      <c r="N962" s="642"/>
      <c r="O962" s="640"/>
      <c r="P962" s="642"/>
      <c r="Q962" s="640"/>
      <c r="R962" s="642"/>
      <c r="S962" s="640"/>
      <c r="T962" s="642"/>
      <c r="U962" s="640"/>
      <c r="V962" s="642"/>
      <c r="W962" s="640"/>
      <c r="X962" s="642"/>
      <c r="Y962" s="640"/>
      <c r="Z962" s="642"/>
      <c r="AA962" s="640"/>
      <c r="AB962" s="642"/>
      <c r="AC962" s="640"/>
      <c r="AD962" s="642"/>
      <c r="AE962" s="640"/>
      <c r="AF962" s="642"/>
      <c r="AG962" s="640"/>
      <c r="AH962" s="642"/>
      <c r="AI962" s="640"/>
      <c r="AJ962" s="642"/>
      <c r="AK962" s="640"/>
      <c r="AL962" s="642"/>
      <c r="AM962" s="640"/>
      <c r="AN962" s="642"/>
      <c r="AO962" s="640"/>
      <c r="AP962" s="642"/>
      <c r="AQ962" s="634"/>
      <c r="AR962" s="636"/>
      <c r="AS962" s="638"/>
      <c r="AT962" s="634"/>
      <c r="AU962" s="636"/>
      <c r="AV962" s="638"/>
      <c r="AW962" s="634"/>
      <c r="AX962" s="636"/>
      <c r="AY962" s="638"/>
      <c r="AZ962" s="634"/>
      <c r="BA962" s="636"/>
      <c r="BB962" s="638"/>
      <c r="BC962" s="634"/>
      <c r="BD962" s="636"/>
      <c r="BE962" s="638"/>
      <c r="BF962" s="634"/>
      <c r="BG962" s="636"/>
      <c r="BH962" s="638"/>
      <c r="BI962" s="634"/>
      <c r="BJ962" s="636"/>
      <c r="BK962" s="638"/>
      <c r="BL962" s="634"/>
      <c r="BM962" s="636"/>
      <c r="BN962" s="638"/>
      <c r="BO962" s="634"/>
      <c r="BP962" s="636"/>
      <c r="BQ962" s="638"/>
      <c r="BR962" s="611"/>
      <c r="BS962" s="613"/>
    </row>
    <row r="963" spans="1:71" ht="15" customHeight="1" x14ac:dyDescent="0.3">
      <c r="A963" s="614" t="s">
        <v>390</v>
      </c>
      <c r="B963" s="617">
        <v>2225</v>
      </c>
      <c r="C963" s="620"/>
      <c r="D963" s="623" t="s">
        <v>391</v>
      </c>
      <c r="E963" s="626" t="s">
        <v>304</v>
      </c>
      <c r="F963" s="241" t="s">
        <v>41</v>
      </c>
      <c r="G963" s="208"/>
      <c r="H963" s="209" t="str">
        <f t="shared" ref="H963:H974" si="1836">IF(G963&gt;0,G963,"")</f>
        <v/>
      </c>
      <c r="I963" s="208"/>
      <c r="J963" s="209" t="str">
        <f t="shared" ref="J963:J974" si="1837">IF(I963&gt;0,I963,"")</f>
        <v/>
      </c>
      <c r="K963" s="208"/>
      <c r="L963" s="209" t="str">
        <f t="shared" ref="L963:L974" si="1838">IF(K963&gt;0,K963,"")</f>
        <v/>
      </c>
      <c r="M963" s="208"/>
      <c r="N963" s="209" t="str">
        <f t="shared" ref="N963:N974" si="1839">IF(M963&gt;0,M963,"")</f>
        <v/>
      </c>
      <c r="O963" s="208"/>
      <c r="P963" s="209" t="str">
        <f t="shared" ref="P963:P974" si="1840">IF(O963&gt;0,O963,"")</f>
        <v/>
      </c>
      <c r="Q963" s="208"/>
      <c r="R963" s="209" t="str">
        <f t="shared" ref="R963:R974" si="1841">IF(Q963&gt;0,Q963,"")</f>
        <v/>
      </c>
      <c r="S963" s="208"/>
      <c r="T963" s="209" t="str">
        <f t="shared" ref="T963:T974" si="1842">IF(S963&gt;0,S963,"")</f>
        <v/>
      </c>
      <c r="U963" s="208"/>
      <c r="V963" s="209" t="str">
        <f t="shared" ref="V963:V974" si="1843">IF(U963&gt;0,U963,"")</f>
        <v/>
      </c>
      <c r="W963" s="208"/>
      <c r="X963" s="209" t="str">
        <f t="shared" ref="X963:X974" si="1844">IF(W963&gt;0,W963,"")</f>
        <v/>
      </c>
      <c r="Y963" s="208"/>
      <c r="Z963" s="209" t="str">
        <f t="shared" ref="Z963:Z974" si="1845">IF(Y963&gt;0,Y963,"")</f>
        <v/>
      </c>
      <c r="AA963" s="208"/>
      <c r="AB963" s="209" t="str">
        <f t="shared" ref="AB963:AB974" si="1846">IF(AA963&gt;0,AA963,"")</f>
        <v/>
      </c>
      <c r="AC963" s="208"/>
      <c r="AD963" s="209" t="str">
        <f t="shared" ref="AD963:AD974" si="1847">IF(AC963&gt;0,AC963,"")</f>
        <v/>
      </c>
      <c r="AE963" s="208"/>
      <c r="AF963" s="209" t="str">
        <f t="shared" ref="AF963:AF974" si="1848">IF(AE963&gt;0,AE963,"")</f>
        <v/>
      </c>
      <c r="AG963" s="208"/>
      <c r="AH963" s="209" t="str">
        <f t="shared" ref="AH963:AH974" si="1849">IF(AG963&gt;0,AG963,"")</f>
        <v/>
      </c>
      <c r="AI963" s="208"/>
      <c r="AJ963" s="209" t="str">
        <f t="shared" ref="AJ963:AJ974" si="1850">IF(AI963&gt;0,AI963,"")</f>
        <v/>
      </c>
      <c r="AK963" s="208"/>
      <c r="AL963" s="209" t="str">
        <f t="shared" ref="AL963:AL974" si="1851">IF(AK963&gt;0,AK963,"")</f>
        <v/>
      </c>
      <c r="AM963" s="208"/>
      <c r="AN963" s="209" t="str">
        <f t="shared" ref="AN963:AN974" si="1852">IF(AM963&gt;0,AM963,"")</f>
        <v/>
      </c>
      <c r="AO963" s="208"/>
      <c r="AP963" s="209" t="str">
        <f t="shared" ref="AP963:AP974" si="1853">IF(AO963&gt;0,AO963,"")</f>
        <v/>
      </c>
      <c r="AQ963" s="229"/>
      <c r="AR963" s="225">
        <f t="shared" ref="AR963:AR974" si="1854">AQ963-AS963</f>
        <v>0</v>
      </c>
      <c r="AS963" s="226"/>
      <c r="AT963" s="229"/>
      <c r="AU963" s="225">
        <f t="shared" ref="AU963:AU974" si="1855">AT963-AV963</f>
        <v>0</v>
      </c>
      <c r="AV963" s="226"/>
      <c r="AW963" s="229"/>
      <c r="AX963" s="225">
        <f t="shared" ref="AX963:AX974" si="1856">AW963-AY963</f>
        <v>0</v>
      </c>
      <c r="AY963" s="226"/>
      <c r="AZ963" s="229"/>
      <c r="BA963" s="225">
        <f t="shared" ref="BA963:BA974" si="1857">AZ963-BB963</f>
        <v>0</v>
      </c>
      <c r="BB963" s="226"/>
      <c r="BC963" s="229"/>
      <c r="BD963" s="225">
        <f t="shared" ref="BD963:BD974" si="1858">BC963-BE963</f>
        <v>0</v>
      </c>
      <c r="BE963" s="226"/>
      <c r="BF963" s="229"/>
      <c r="BG963" s="225">
        <f t="shared" ref="BG963:BG974" si="1859">BF963-BH963</f>
        <v>0</v>
      </c>
      <c r="BH963" s="226"/>
      <c r="BI963" s="229"/>
      <c r="BJ963" s="225">
        <f t="shared" ref="BJ963:BJ974" si="1860">BI963-BK963</f>
        <v>0</v>
      </c>
      <c r="BK963" s="226"/>
      <c r="BL963" s="229"/>
      <c r="BM963" s="225">
        <f t="shared" ref="BM963:BM974" si="1861">BL963-BN963</f>
        <v>0</v>
      </c>
      <c r="BN963" s="226"/>
      <c r="BO963" s="229"/>
      <c r="BP963" s="225">
        <f t="shared" ref="BP963:BP974" si="1862">BO963-BQ963</f>
        <v>0</v>
      </c>
      <c r="BQ963" s="226"/>
      <c r="BR963" s="249"/>
      <c r="BS963" s="213" t="s">
        <v>42</v>
      </c>
    </row>
    <row r="964" spans="1:71" x14ac:dyDescent="0.3">
      <c r="A964" s="615"/>
      <c r="B964" s="618"/>
      <c r="C964" s="621"/>
      <c r="D964" s="624"/>
      <c r="E964" s="627"/>
      <c r="F964" s="242" t="s">
        <v>53</v>
      </c>
      <c r="G964" s="208"/>
      <c r="H964" s="214" t="str">
        <f t="shared" si="1836"/>
        <v/>
      </c>
      <c r="I964" s="208"/>
      <c r="J964" s="214" t="str">
        <f t="shared" si="1837"/>
        <v/>
      </c>
      <c r="K964" s="208"/>
      <c r="L964" s="214" t="str">
        <f t="shared" si="1838"/>
        <v/>
      </c>
      <c r="M964" s="208"/>
      <c r="N964" s="214" t="str">
        <f t="shared" si="1839"/>
        <v/>
      </c>
      <c r="O964" s="208"/>
      <c r="P964" s="214" t="str">
        <f t="shared" si="1840"/>
        <v/>
      </c>
      <c r="Q964" s="208"/>
      <c r="R964" s="214" t="str">
        <f t="shared" si="1841"/>
        <v/>
      </c>
      <c r="S964" s="208"/>
      <c r="T964" s="214" t="str">
        <f t="shared" si="1842"/>
        <v/>
      </c>
      <c r="U964" s="208"/>
      <c r="V964" s="214" t="str">
        <f t="shared" si="1843"/>
        <v/>
      </c>
      <c r="W964" s="208"/>
      <c r="X964" s="214" t="str">
        <f t="shared" si="1844"/>
        <v/>
      </c>
      <c r="Y964" s="208"/>
      <c r="Z964" s="214" t="str">
        <f t="shared" si="1845"/>
        <v/>
      </c>
      <c r="AA964" s="208"/>
      <c r="AB964" s="214" t="str">
        <f t="shared" si="1846"/>
        <v/>
      </c>
      <c r="AC964" s="208"/>
      <c r="AD964" s="214" t="str">
        <f t="shared" si="1847"/>
        <v/>
      </c>
      <c r="AE964" s="208"/>
      <c r="AF964" s="214" t="str">
        <f t="shared" si="1848"/>
        <v/>
      </c>
      <c r="AG964" s="208"/>
      <c r="AH964" s="214" t="str">
        <f t="shared" si="1849"/>
        <v/>
      </c>
      <c r="AI964" s="208"/>
      <c r="AJ964" s="214" t="str">
        <f t="shared" si="1850"/>
        <v/>
      </c>
      <c r="AK964" s="208"/>
      <c r="AL964" s="214" t="str">
        <f t="shared" si="1851"/>
        <v/>
      </c>
      <c r="AM964" s="208"/>
      <c r="AN964" s="214" t="str">
        <f t="shared" si="1852"/>
        <v/>
      </c>
      <c r="AO964" s="208"/>
      <c r="AP964" s="214" t="str">
        <f t="shared" si="1853"/>
        <v/>
      </c>
      <c r="AQ964" s="229"/>
      <c r="AR964" s="227">
        <f t="shared" si="1854"/>
        <v>0</v>
      </c>
      <c r="AS964" s="228"/>
      <c r="AT964" s="229"/>
      <c r="AU964" s="227">
        <f t="shared" si="1855"/>
        <v>0</v>
      </c>
      <c r="AV964" s="228"/>
      <c r="AW964" s="229"/>
      <c r="AX964" s="227">
        <f t="shared" si="1856"/>
        <v>0</v>
      </c>
      <c r="AY964" s="228"/>
      <c r="AZ964" s="229"/>
      <c r="BA964" s="227">
        <f t="shared" si="1857"/>
        <v>0</v>
      </c>
      <c r="BB964" s="228"/>
      <c r="BC964" s="229"/>
      <c r="BD964" s="227">
        <f t="shared" si="1858"/>
        <v>0</v>
      </c>
      <c r="BE964" s="228"/>
      <c r="BF964" s="229"/>
      <c r="BG964" s="227">
        <f t="shared" si="1859"/>
        <v>0</v>
      </c>
      <c r="BH964" s="228"/>
      <c r="BI964" s="229"/>
      <c r="BJ964" s="227">
        <f t="shared" si="1860"/>
        <v>0</v>
      </c>
      <c r="BK964" s="228"/>
      <c r="BL964" s="229"/>
      <c r="BM964" s="227">
        <f t="shared" si="1861"/>
        <v>0</v>
      </c>
      <c r="BN964" s="228"/>
      <c r="BO964" s="229"/>
      <c r="BP964" s="227">
        <f t="shared" si="1862"/>
        <v>0</v>
      </c>
      <c r="BQ964" s="228"/>
      <c r="BR964" s="249"/>
      <c r="BS964" s="629">
        <f>SUM(AQ963:AQ974,AT963:AT974,AW963:AW974,AZ963:AZ974,BC963:BC974,BR963:BR974)+SUM(AO963:AO974,AM963:AM974,AK963:AK974,AI963:AI974,AG963:AG974,AE963:AE974,AC963:AC974,AA963:AA974,Y963:Y974,W963:W974,U963:U974,S963:S974,Q961,Q963:Q974,O963:O974,M963:M974,K963:K974,I963:I974,G963:G974,Q961)</f>
        <v>359270</v>
      </c>
    </row>
    <row r="965" spans="1:71" x14ac:dyDescent="0.3">
      <c r="A965" s="615"/>
      <c r="B965" s="618"/>
      <c r="C965" s="621"/>
      <c r="D965" s="624"/>
      <c r="E965" s="627"/>
      <c r="F965" s="242" t="s">
        <v>54</v>
      </c>
      <c r="G965" s="208"/>
      <c r="H965" s="214" t="str">
        <f t="shared" si="1836"/>
        <v/>
      </c>
      <c r="I965" s="208"/>
      <c r="J965" s="214" t="str">
        <f t="shared" si="1837"/>
        <v/>
      </c>
      <c r="K965" s="208"/>
      <c r="L965" s="214" t="str">
        <f t="shared" si="1838"/>
        <v/>
      </c>
      <c r="M965" s="208"/>
      <c r="N965" s="214" t="str">
        <f t="shared" si="1839"/>
        <v/>
      </c>
      <c r="O965" s="208"/>
      <c r="P965" s="214" t="str">
        <f t="shared" si="1840"/>
        <v/>
      </c>
      <c r="Q965" s="208"/>
      <c r="R965" s="214" t="str">
        <f t="shared" si="1841"/>
        <v/>
      </c>
      <c r="S965" s="208"/>
      <c r="T965" s="214" t="str">
        <f t="shared" si="1842"/>
        <v/>
      </c>
      <c r="U965" s="208"/>
      <c r="V965" s="214" t="str">
        <f t="shared" si="1843"/>
        <v/>
      </c>
      <c r="W965" s="208"/>
      <c r="X965" s="214" t="str">
        <f t="shared" si="1844"/>
        <v/>
      </c>
      <c r="Y965" s="208"/>
      <c r="Z965" s="214" t="str">
        <f t="shared" si="1845"/>
        <v/>
      </c>
      <c r="AA965" s="208"/>
      <c r="AB965" s="214" t="str">
        <f t="shared" si="1846"/>
        <v/>
      </c>
      <c r="AC965" s="208"/>
      <c r="AD965" s="214" t="str">
        <f t="shared" si="1847"/>
        <v/>
      </c>
      <c r="AE965" s="208"/>
      <c r="AF965" s="214" t="str">
        <f t="shared" si="1848"/>
        <v/>
      </c>
      <c r="AG965" s="208"/>
      <c r="AH965" s="214" t="str">
        <f t="shared" si="1849"/>
        <v/>
      </c>
      <c r="AI965" s="208"/>
      <c r="AJ965" s="214" t="str">
        <f t="shared" si="1850"/>
        <v/>
      </c>
      <c r="AK965" s="208"/>
      <c r="AL965" s="214" t="str">
        <f t="shared" si="1851"/>
        <v/>
      </c>
      <c r="AM965" s="208"/>
      <c r="AN965" s="214" t="str">
        <f t="shared" si="1852"/>
        <v/>
      </c>
      <c r="AO965" s="208"/>
      <c r="AP965" s="214" t="str">
        <f t="shared" si="1853"/>
        <v/>
      </c>
      <c r="AQ965" s="229"/>
      <c r="AR965" s="227">
        <f t="shared" si="1854"/>
        <v>0</v>
      </c>
      <c r="AS965" s="228"/>
      <c r="AT965" s="229"/>
      <c r="AU965" s="227">
        <f t="shared" si="1855"/>
        <v>0</v>
      </c>
      <c r="AV965" s="228"/>
      <c r="AW965" s="229"/>
      <c r="AX965" s="227">
        <f t="shared" si="1856"/>
        <v>0</v>
      </c>
      <c r="AY965" s="228"/>
      <c r="AZ965" s="229"/>
      <c r="BA965" s="227">
        <f t="shared" si="1857"/>
        <v>0</v>
      </c>
      <c r="BB965" s="228"/>
      <c r="BC965" s="229"/>
      <c r="BD965" s="227">
        <f t="shared" si="1858"/>
        <v>0</v>
      </c>
      <c r="BE965" s="228"/>
      <c r="BF965" s="229"/>
      <c r="BG965" s="227">
        <f t="shared" si="1859"/>
        <v>0</v>
      </c>
      <c r="BH965" s="228"/>
      <c r="BI965" s="229"/>
      <c r="BJ965" s="227">
        <f t="shared" si="1860"/>
        <v>0</v>
      </c>
      <c r="BK965" s="228"/>
      <c r="BL965" s="229"/>
      <c r="BM965" s="227">
        <f t="shared" si="1861"/>
        <v>0</v>
      </c>
      <c r="BN965" s="228"/>
      <c r="BO965" s="229"/>
      <c r="BP965" s="227">
        <f t="shared" si="1862"/>
        <v>0</v>
      </c>
      <c r="BQ965" s="228"/>
      <c r="BR965" s="249"/>
      <c r="BS965" s="629"/>
    </row>
    <row r="966" spans="1:71" x14ac:dyDescent="0.3">
      <c r="A966" s="615"/>
      <c r="B966" s="618"/>
      <c r="C966" s="621"/>
      <c r="D966" s="624"/>
      <c r="E966" s="627"/>
      <c r="F966" s="242" t="s">
        <v>55</v>
      </c>
      <c r="G966" s="208"/>
      <c r="H966" s="217" t="str">
        <f t="shared" si="1836"/>
        <v/>
      </c>
      <c r="I966" s="208"/>
      <c r="J966" s="217" t="str">
        <f t="shared" si="1837"/>
        <v/>
      </c>
      <c r="K966" s="208"/>
      <c r="L966" s="217" t="str">
        <f t="shared" si="1838"/>
        <v/>
      </c>
      <c r="M966" s="208"/>
      <c r="N966" s="217" t="str">
        <f t="shared" si="1839"/>
        <v/>
      </c>
      <c r="O966" s="208"/>
      <c r="P966" s="217" t="str">
        <f t="shared" si="1840"/>
        <v/>
      </c>
      <c r="Q966" s="208"/>
      <c r="R966" s="217" t="str">
        <f t="shared" si="1841"/>
        <v/>
      </c>
      <c r="S966" s="208"/>
      <c r="T966" s="217" t="str">
        <f t="shared" si="1842"/>
        <v/>
      </c>
      <c r="U966" s="208"/>
      <c r="V966" s="217" t="str">
        <f t="shared" si="1843"/>
        <v/>
      </c>
      <c r="W966" s="208"/>
      <c r="X966" s="217" t="str">
        <f t="shared" si="1844"/>
        <v/>
      </c>
      <c r="Y966" s="208"/>
      <c r="Z966" s="217" t="str">
        <f t="shared" si="1845"/>
        <v/>
      </c>
      <c r="AA966" s="208"/>
      <c r="AB966" s="217" t="str">
        <f t="shared" si="1846"/>
        <v/>
      </c>
      <c r="AC966" s="208"/>
      <c r="AD966" s="217" t="str">
        <f t="shared" si="1847"/>
        <v/>
      </c>
      <c r="AE966" s="208"/>
      <c r="AF966" s="217" t="str">
        <f t="shared" si="1848"/>
        <v/>
      </c>
      <c r="AG966" s="208"/>
      <c r="AH966" s="217" t="str">
        <f t="shared" si="1849"/>
        <v/>
      </c>
      <c r="AI966" s="208"/>
      <c r="AJ966" s="217" t="str">
        <f t="shared" si="1850"/>
        <v/>
      </c>
      <c r="AK966" s="208"/>
      <c r="AL966" s="217" t="str">
        <f t="shared" si="1851"/>
        <v/>
      </c>
      <c r="AM966" s="208"/>
      <c r="AN966" s="217" t="str">
        <f t="shared" si="1852"/>
        <v/>
      </c>
      <c r="AO966" s="208"/>
      <c r="AP966" s="217" t="str">
        <f t="shared" si="1853"/>
        <v/>
      </c>
      <c r="AQ966" s="229"/>
      <c r="AR966" s="227">
        <f t="shared" si="1854"/>
        <v>0</v>
      </c>
      <c r="AS966" s="228"/>
      <c r="AT966" s="229"/>
      <c r="AU966" s="227">
        <f t="shared" si="1855"/>
        <v>0</v>
      </c>
      <c r="AV966" s="228"/>
      <c r="AW966" s="229"/>
      <c r="AX966" s="227">
        <f t="shared" si="1856"/>
        <v>0</v>
      </c>
      <c r="AY966" s="228"/>
      <c r="AZ966" s="229"/>
      <c r="BA966" s="227">
        <f t="shared" si="1857"/>
        <v>0</v>
      </c>
      <c r="BB966" s="228"/>
      <c r="BC966" s="229"/>
      <c r="BD966" s="227">
        <f t="shared" si="1858"/>
        <v>0</v>
      </c>
      <c r="BE966" s="228"/>
      <c r="BF966" s="229"/>
      <c r="BG966" s="227">
        <f t="shared" si="1859"/>
        <v>0</v>
      </c>
      <c r="BH966" s="228"/>
      <c r="BI966" s="229"/>
      <c r="BJ966" s="227">
        <f t="shared" si="1860"/>
        <v>0</v>
      </c>
      <c r="BK966" s="228"/>
      <c r="BL966" s="229"/>
      <c r="BM966" s="227">
        <f t="shared" si="1861"/>
        <v>0</v>
      </c>
      <c r="BN966" s="228"/>
      <c r="BO966" s="229"/>
      <c r="BP966" s="227">
        <f t="shared" si="1862"/>
        <v>0</v>
      </c>
      <c r="BQ966" s="228"/>
      <c r="BR966" s="249"/>
      <c r="BS966" s="218" t="s">
        <v>43</v>
      </c>
    </row>
    <row r="967" spans="1:71" x14ac:dyDescent="0.3">
      <c r="A967" s="615"/>
      <c r="B967" s="618"/>
      <c r="C967" s="621"/>
      <c r="D967" s="624"/>
      <c r="E967" s="627"/>
      <c r="F967" s="242" t="s">
        <v>56</v>
      </c>
      <c r="G967" s="208"/>
      <c r="H967" s="217" t="str">
        <f t="shared" si="1836"/>
        <v/>
      </c>
      <c r="I967" s="208"/>
      <c r="J967" s="217" t="str">
        <f t="shared" si="1837"/>
        <v/>
      </c>
      <c r="K967" s="208"/>
      <c r="L967" s="217" t="str">
        <f t="shared" si="1838"/>
        <v/>
      </c>
      <c r="M967" s="208"/>
      <c r="N967" s="217" t="str">
        <f t="shared" si="1839"/>
        <v/>
      </c>
      <c r="O967" s="208"/>
      <c r="P967" s="217" t="str">
        <f t="shared" si="1840"/>
        <v/>
      </c>
      <c r="Q967" s="208"/>
      <c r="R967" s="217" t="str">
        <f t="shared" si="1841"/>
        <v/>
      </c>
      <c r="S967" s="208"/>
      <c r="T967" s="217" t="str">
        <f t="shared" si="1842"/>
        <v/>
      </c>
      <c r="U967" s="208"/>
      <c r="V967" s="217" t="str">
        <f t="shared" si="1843"/>
        <v/>
      </c>
      <c r="W967" s="208"/>
      <c r="X967" s="217" t="str">
        <f t="shared" si="1844"/>
        <v/>
      </c>
      <c r="Y967" s="208"/>
      <c r="Z967" s="217" t="str">
        <f t="shared" si="1845"/>
        <v/>
      </c>
      <c r="AA967" s="208"/>
      <c r="AB967" s="217" t="str">
        <f t="shared" si="1846"/>
        <v/>
      </c>
      <c r="AC967" s="208"/>
      <c r="AD967" s="217" t="str">
        <f t="shared" si="1847"/>
        <v/>
      </c>
      <c r="AE967" s="208"/>
      <c r="AF967" s="217" t="str">
        <f t="shared" si="1848"/>
        <v/>
      </c>
      <c r="AG967" s="208"/>
      <c r="AH967" s="217" t="str">
        <f t="shared" si="1849"/>
        <v/>
      </c>
      <c r="AI967" s="208"/>
      <c r="AJ967" s="217" t="str">
        <f t="shared" si="1850"/>
        <v/>
      </c>
      <c r="AK967" s="208"/>
      <c r="AL967" s="217" t="str">
        <f t="shared" si="1851"/>
        <v/>
      </c>
      <c r="AM967" s="208"/>
      <c r="AN967" s="217" t="str">
        <f t="shared" si="1852"/>
        <v/>
      </c>
      <c r="AO967" s="208"/>
      <c r="AP967" s="217" t="str">
        <f t="shared" si="1853"/>
        <v/>
      </c>
      <c r="AQ967" s="229"/>
      <c r="AR967" s="227">
        <f t="shared" si="1854"/>
        <v>0</v>
      </c>
      <c r="AS967" s="228"/>
      <c r="AT967" s="229"/>
      <c r="AU967" s="227">
        <f t="shared" si="1855"/>
        <v>0</v>
      </c>
      <c r="AV967" s="228"/>
      <c r="AW967" s="229"/>
      <c r="AX967" s="227">
        <f t="shared" si="1856"/>
        <v>0</v>
      </c>
      <c r="AY967" s="228"/>
      <c r="AZ967" s="229"/>
      <c r="BA967" s="227">
        <f t="shared" si="1857"/>
        <v>0</v>
      </c>
      <c r="BB967" s="228"/>
      <c r="BC967" s="229"/>
      <c r="BD967" s="227">
        <f t="shared" si="1858"/>
        <v>0</v>
      </c>
      <c r="BE967" s="228"/>
      <c r="BF967" s="229"/>
      <c r="BG967" s="227">
        <f t="shared" si="1859"/>
        <v>0</v>
      </c>
      <c r="BH967" s="228"/>
      <c r="BI967" s="229"/>
      <c r="BJ967" s="227">
        <f t="shared" si="1860"/>
        <v>0</v>
      </c>
      <c r="BK967" s="228"/>
      <c r="BL967" s="229"/>
      <c r="BM967" s="227">
        <f t="shared" si="1861"/>
        <v>0</v>
      </c>
      <c r="BN967" s="228"/>
      <c r="BO967" s="229"/>
      <c r="BP967" s="227">
        <f t="shared" si="1862"/>
        <v>0</v>
      </c>
      <c r="BQ967" s="228"/>
      <c r="BR967" s="249"/>
      <c r="BS967" s="629">
        <f>SUM(AR963:AR974,AU963:AU974,AX963:AX974,BA963:BA974,BD963:BD974)</f>
        <v>359270</v>
      </c>
    </row>
    <row r="968" spans="1:71" x14ac:dyDescent="0.3">
      <c r="A968" s="615"/>
      <c r="B968" s="618"/>
      <c r="C968" s="621"/>
      <c r="D968" s="624"/>
      <c r="E968" s="627"/>
      <c r="F968" s="242" t="s">
        <v>57</v>
      </c>
      <c r="G968" s="208"/>
      <c r="H968" s="214" t="str">
        <f t="shared" si="1836"/>
        <v/>
      </c>
      <c r="I968" s="208"/>
      <c r="J968" s="214" t="str">
        <f t="shared" si="1837"/>
        <v/>
      </c>
      <c r="K968" s="208"/>
      <c r="L968" s="214" t="str">
        <f t="shared" si="1838"/>
        <v/>
      </c>
      <c r="M968" s="208"/>
      <c r="N968" s="214" t="str">
        <f t="shared" si="1839"/>
        <v/>
      </c>
      <c r="O968" s="208"/>
      <c r="P968" s="214" t="str">
        <f t="shared" si="1840"/>
        <v/>
      </c>
      <c r="Q968" s="208"/>
      <c r="R968" s="214" t="str">
        <f t="shared" si="1841"/>
        <v/>
      </c>
      <c r="S968" s="208"/>
      <c r="T968" s="214" t="str">
        <f t="shared" si="1842"/>
        <v/>
      </c>
      <c r="U968" s="208"/>
      <c r="V968" s="214" t="str">
        <f t="shared" si="1843"/>
        <v/>
      </c>
      <c r="W968" s="208"/>
      <c r="X968" s="214" t="str">
        <f t="shared" si="1844"/>
        <v/>
      </c>
      <c r="Y968" s="208"/>
      <c r="Z968" s="214" t="str">
        <f t="shared" si="1845"/>
        <v/>
      </c>
      <c r="AA968" s="208"/>
      <c r="AB968" s="214" t="str">
        <f t="shared" si="1846"/>
        <v/>
      </c>
      <c r="AC968" s="208"/>
      <c r="AD968" s="214" t="str">
        <f t="shared" si="1847"/>
        <v/>
      </c>
      <c r="AE968" s="208"/>
      <c r="AF968" s="214" t="str">
        <f t="shared" si="1848"/>
        <v/>
      </c>
      <c r="AG968" s="208"/>
      <c r="AH968" s="214" t="str">
        <f t="shared" si="1849"/>
        <v/>
      </c>
      <c r="AI968" s="208"/>
      <c r="AJ968" s="214" t="str">
        <f t="shared" si="1850"/>
        <v/>
      </c>
      <c r="AK968" s="208"/>
      <c r="AL968" s="214" t="str">
        <f t="shared" si="1851"/>
        <v/>
      </c>
      <c r="AM968" s="208"/>
      <c r="AN968" s="214" t="str">
        <f t="shared" si="1852"/>
        <v/>
      </c>
      <c r="AO968" s="208"/>
      <c r="AP968" s="214" t="str">
        <f t="shared" si="1853"/>
        <v/>
      </c>
      <c r="AQ968" s="229"/>
      <c r="AR968" s="227">
        <f t="shared" si="1854"/>
        <v>0</v>
      </c>
      <c r="AS968" s="228"/>
      <c r="AT968" s="229"/>
      <c r="AU968" s="227">
        <f t="shared" si="1855"/>
        <v>0</v>
      </c>
      <c r="AV968" s="228"/>
      <c r="AW968" s="229"/>
      <c r="AX968" s="227">
        <f t="shared" si="1856"/>
        <v>0</v>
      </c>
      <c r="AY968" s="228"/>
      <c r="AZ968" s="229">
        <v>359270</v>
      </c>
      <c r="BA968" s="227">
        <f t="shared" si="1857"/>
        <v>359270</v>
      </c>
      <c r="BB968" s="228"/>
      <c r="BC968" s="229"/>
      <c r="BD968" s="227">
        <f t="shared" si="1858"/>
        <v>0</v>
      </c>
      <c r="BE968" s="228"/>
      <c r="BF968" s="229"/>
      <c r="BG968" s="227">
        <f t="shared" si="1859"/>
        <v>0</v>
      </c>
      <c r="BH968" s="228"/>
      <c r="BI968" s="229"/>
      <c r="BJ968" s="227">
        <f t="shared" si="1860"/>
        <v>0</v>
      </c>
      <c r="BK968" s="228"/>
      <c r="BL968" s="229"/>
      <c r="BM968" s="227">
        <f t="shared" si="1861"/>
        <v>0</v>
      </c>
      <c r="BN968" s="228"/>
      <c r="BO968" s="229"/>
      <c r="BP968" s="227">
        <f t="shared" si="1862"/>
        <v>0</v>
      </c>
      <c r="BQ968" s="228"/>
      <c r="BR968" s="249"/>
      <c r="BS968" s="630"/>
    </row>
    <row r="969" spans="1:71" x14ac:dyDescent="0.3">
      <c r="A969" s="615"/>
      <c r="B969" s="618"/>
      <c r="C969" s="621"/>
      <c r="D969" s="624"/>
      <c r="E969" s="627"/>
      <c r="F969" s="242" t="s">
        <v>58</v>
      </c>
      <c r="G969" s="208"/>
      <c r="H969" s="214" t="str">
        <f t="shared" si="1836"/>
        <v/>
      </c>
      <c r="I969" s="208"/>
      <c r="J969" s="214" t="str">
        <f t="shared" si="1837"/>
        <v/>
      </c>
      <c r="K969" s="208"/>
      <c r="L969" s="214" t="str">
        <f t="shared" si="1838"/>
        <v/>
      </c>
      <c r="M969" s="208"/>
      <c r="N969" s="214" t="str">
        <f t="shared" si="1839"/>
        <v/>
      </c>
      <c r="O969" s="208"/>
      <c r="P969" s="214" t="str">
        <f t="shared" si="1840"/>
        <v/>
      </c>
      <c r="Q969" s="208"/>
      <c r="R969" s="214" t="str">
        <f t="shared" si="1841"/>
        <v/>
      </c>
      <c r="S969" s="208"/>
      <c r="T969" s="214" t="str">
        <f t="shared" si="1842"/>
        <v/>
      </c>
      <c r="U969" s="208"/>
      <c r="V969" s="214" t="str">
        <f t="shared" si="1843"/>
        <v/>
      </c>
      <c r="W969" s="208"/>
      <c r="X969" s="214" t="str">
        <f t="shared" si="1844"/>
        <v/>
      </c>
      <c r="Y969" s="208"/>
      <c r="Z969" s="214" t="str">
        <f t="shared" si="1845"/>
        <v/>
      </c>
      <c r="AA969" s="208"/>
      <c r="AB969" s="214" t="str">
        <f t="shared" si="1846"/>
        <v/>
      </c>
      <c r="AC969" s="208"/>
      <c r="AD969" s="214" t="str">
        <f t="shared" si="1847"/>
        <v/>
      </c>
      <c r="AE969" s="208"/>
      <c r="AF969" s="214" t="str">
        <f t="shared" si="1848"/>
        <v/>
      </c>
      <c r="AG969" s="208"/>
      <c r="AH969" s="214" t="str">
        <f t="shared" si="1849"/>
        <v/>
      </c>
      <c r="AI969" s="208"/>
      <c r="AJ969" s="214" t="str">
        <f t="shared" si="1850"/>
        <v/>
      </c>
      <c r="AK969" s="208"/>
      <c r="AL969" s="214" t="str">
        <f t="shared" si="1851"/>
        <v/>
      </c>
      <c r="AM969" s="208"/>
      <c r="AN969" s="214" t="str">
        <f t="shared" si="1852"/>
        <v/>
      </c>
      <c r="AO969" s="208"/>
      <c r="AP969" s="214" t="str">
        <f t="shared" si="1853"/>
        <v/>
      </c>
      <c r="AQ969" s="229"/>
      <c r="AR969" s="227">
        <f t="shared" si="1854"/>
        <v>0</v>
      </c>
      <c r="AS969" s="228"/>
      <c r="AT969" s="229"/>
      <c r="AU969" s="227">
        <f t="shared" si="1855"/>
        <v>0</v>
      </c>
      <c r="AV969" s="228"/>
      <c r="AW969" s="229"/>
      <c r="AX969" s="227">
        <f t="shared" si="1856"/>
        <v>0</v>
      </c>
      <c r="AY969" s="228"/>
      <c r="AZ969" s="229"/>
      <c r="BA969" s="227">
        <f t="shared" si="1857"/>
        <v>0</v>
      </c>
      <c r="BB969" s="228"/>
      <c r="BC969" s="229"/>
      <c r="BD969" s="227">
        <f t="shared" si="1858"/>
        <v>0</v>
      </c>
      <c r="BE969" s="228"/>
      <c r="BF969" s="229"/>
      <c r="BG969" s="227">
        <f t="shared" si="1859"/>
        <v>0</v>
      </c>
      <c r="BH969" s="228"/>
      <c r="BI969" s="229"/>
      <c r="BJ969" s="227">
        <f t="shared" si="1860"/>
        <v>0</v>
      </c>
      <c r="BK969" s="228"/>
      <c r="BL969" s="229"/>
      <c r="BM969" s="227">
        <f t="shared" si="1861"/>
        <v>0</v>
      </c>
      <c r="BN969" s="228"/>
      <c r="BO969" s="229"/>
      <c r="BP969" s="227">
        <f t="shared" si="1862"/>
        <v>0</v>
      </c>
      <c r="BQ969" s="228"/>
      <c r="BR969" s="249"/>
      <c r="BS969" s="218" t="s">
        <v>44</v>
      </c>
    </row>
    <row r="970" spans="1:71" x14ac:dyDescent="0.3">
      <c r="A970" s="615"/>
      <c r="B970" s="618"/>
      <c r="C970" s="621"/>
      <c r="D970" s="624"/>
      <c r="E970" s="627"/>
      <c r="F970" s="242" t="s">
        <v>59</v>
      </c>
      <c r="G970" s="208"/>
      <c r="H970" s="214" t="str">
        <f t="shared" si="1836"/>
        <v/>
      </c>
      <c r="I970" s="208"/>
      <c r="J970" s="214" t="str">
        <f t="shared" si="1837"/>
        <v/>
      </c>
      <c r="K970" s="208"/>
      <c r="L970" s="214" t="str">
        <f t="shared" si="1838"/>
        <v/>
      </c>
      <c r="M970" s="208"/>
      <c r="N970" s="214" t="str">
        <f t="shared" si="1839"/>
        <v/>
      </c>
      <c r="O970" s="208"/>
      <c r="P970" s="214" t="str">
        <f t="shared" si="1840"/>
        <v/>
      </c>
      <c r="Q970" s="208"/>
      <c r="R970" s="214" t="str">
        <f t="shared" si="1841"/>
        <v/>
      </c>
      <c r="S970" s="208"/>
      <c r="T970" s="214" t="str">
        <f t="shared" si="1842"/>
        <v/>
      </c>
      <c r="U970" s="208"/>
      <c r="V970" s="214" t="str">
        <f t="shared" si="1843"/>
        <v/>
      </c>
      <c r="W970" s="208"/>
      <c r="X970" s="214" t="str">
        <f t="shared" si="1844"/>
        <v/>
      </c>
      <c r="Y970" s="208"/>
      <c r="Z970" s="214" t="str">
        <f t="shared" si="1845"/>
        <v/>
      </c>
      <c r="AA970" s="208"/>
      <c r="AB970" s="214" t="str">
        <f t="shared" si="1846"/>
        <v/>
      </c>
      <c r="AC970" s="208"/>
      <c r="AD970" s="214" t="str">
        <f t="shared" si="1847"/>
        <v/>
      </c>
      <c r="AE970" s="208"/>
      <c r="AF970" s="214" t="str">
        <f t="shared" si="1848"/>
        <v/>
      </c>
      <c r="AG970" s="208"/>
      <c r="AH970" s="214" t="str">
        <f t="shared" si="1849"/>
        <v/>
      </c>
      <c r="AI970" s="208"/>
      <c r="AJ970" s="214" t="str">
        <f t="shared" si="1850"/>
        <v/>
      </c>
      <c r="AK970" s="208"/>
      <c r="AL970" s="214" t="str">
        <f t="shared" si="1851"/>
        <v/>
      </c>
      <c r="AM970" s="208"/>
      <c r="AN970" s="214" t="str">
        <f t="shared" si="1852"/>
        <v/>
      </c>
      <c r="AO970" s="208"/>
      <c r="AP970" s="214" t="str">
        <f t="shared" si="1853"/>
        <v/>
      </c>
      <c r="AQ970" s="229"/>
      <c r="AR970" s="227">
        <f t="shared" si="1854"/>
        <v>0</v>
      </c>
      <c r="AS970" s="228"/>
      <c r="AT970" s="229"/>
      <c r="AU970" s="227">
        <f t="shared" si="1855"/>
        <v>0</v>
      </c>
      <c r="AV970" s="228"/>
      <c r="AW970" s="229"/>
      <c r="AX970" s="227">
        <f t="shared" si="1856"/>
        <v>0</v>
      </c>
      <c r="AY970" s="228"/>
      <c r="AZ970" s="229"/>
      <c r="BA970" s="227">
        <f t="shared" si="1857"/>
        <v>0</v>
      </c>
      <c r="BB970" s="228"/>
      <c r="BC970" s="229"/>
      <c r="BD970" s="227">
        <f t="shared" si="1858"/>
        <v>0</v>
      </c>
      <c r="BE970" s="228"/>
      <c r="BF970" s="229"/>
      <c r="BG970" s="227">
        <f t="shared" si="1859"/>
        <v>0</v>
      </c>
      <c r="BH970" s="228"/>
      <c r="BI970" s="229"/>
      <c r="BJ970" s="227">
        <f t="shared" si="1860"/>
        <v>0</v>
      </c>
      <c r="BK970" s="228"/>
      <c r="BL970" s="229"/>
      <c r="BM970" s="227">
        <f t="shared" si="1861"/>
        <v>0</v>
      </c>
      <c r="BN970" s="228"/>
      <c r="BO970" s="229"/>
      <c r="BP970" s="227">
        <f t="shared" si="1862"/>
        <v>0</v>
      </c>
      <c r="BQ970" s="228"/>
      <c r="BR970" s="249"/>
      <c r="BS970" s="629">
        <f>SUM(AS963:AS974,AV963:AV974,AY963:AY974,BB963:BB974,BE963:BE974)+SUM(AP963:AP974,AN963:AN974,AL963:AL974,AJ963:AJ974,AH963:AH974,AF963:AF974,AD963:AD974,AB963:AB974,Z963:Z974,X963:X974,V963:V974,T963:T974,R963:R974,P963:P974,N963:N974,L963:L974,J963:J974,H963:H974)</f>
        <v>0</v>
      </c>
    </row>
    <row r="971" spans="1:71" x14ac:dyDescent="0.3">
      <c r="A971" s="615"/>
      <c r="B971" s="618"/>
      <c r="C971" s="621"/>
      <c r="D971" s="624"/>
      <c r="E971" s="627"/>
      <c r="F971" s="242" t="s">
        <v>60</v>
      </c>
      <c r="G971" s="208"/>
      <c r="H971" s="214" t="str">
        <f t="shared" si="1836"/>
        <v/>
      </c>
      <c r="I971" s="208"/>
      <c r="J971" s="214" t="str">
        <f t="shared" si="1837"/>
        <v/>
      </c>
      <c r="K971" s="208"/>
      <c r="L971" s="214" t="str">
        <f t="shared" si="1838"/>
        <v/>
      </c>
      <c r="M971" s="208"/>
      <c r="N971" s="214" t="str">
        <f t="shared" si="1839"/>
        <v/>
      </c>
      <c r="O971" s="208"/>
      <c r="P971" s="214" t="str">
        <f t="shared" si="1840"/>
        <v/>
      </c>
      <c r="Q971" s="208"/>
      <c r="R971" s="214" t="str">
        <f t="shared" si="1841"/>
        <v/>
      </c>
      <c r="S971" s="208"/>
      <c r="T971" s="214" t="str">
        <f t="shared" si="1842"/>
        <v/>
      </c>
      <c r="U971" s="208"/>
      <c r="V971" s="214" t="str">
        <f t="shared" si="1843"/>
        <v/>
      </c>
      <c r="W971" s="208"/>
      <c r="X971" s="214" t="str">
        <f t="shared" si="1844"/>
        <v/>
      </c>
      <c r="Y971" s="208"/>
      <c r="Z971" s="214" t="str">
        <f t="shared" si="1845"/>
        <v/>
      </c>
      <c r="AA971" s="208"/>
      <c r="AB971" s="214" t="str">
        <f t="shared" si="1846"/>
        <v/>
      </c>
      <c r="AC971" s="208"/>
      <c r="AD971" s="214" t="str">
        <f t="shared" si="1847"/>
        <v/>
      </c>
      <c r="AE971" s="208"/>
      <c r="AF971" s="214" t="str">
        <f t="shared" si="1848"/>
        <v/>
      </c>
      <c r="AG971" s="208"/>
      <c r="AH971" s="214" t="str">
        <f t="shared" si="1849"/>
        <v/>
      </c>
      <c r="AI971" s="208"/>
      <c r="AJ971" s="214" t="str">
        <f t="shared" si="1850"/>
        <v/>
      </c>
      <c r="AK971" s="208"/>
      <c r="AL971" s="214" t="str">
        <f t="shared" si="1851"/>
        <v/>
      </c>
      <c r="AM971" s="208"/>
      <c r="AN971" s="214" t="str">
        <f t="shared" si="1852"/>
        <v/>
      </c>
      <c r="AO971" s="208"/>
      <c r="AP971" s="214" t="str">
        <f t="shared" si="1853"/>
        <v/>
      </c>
      <c r="AQ971" s="229"/>
      <c r="AR971" s="227">
        <f t="shared" si="1854"/>
        <v>0</v>
      </c>
      <c r="AS971" s="228"/>
      <c r="AT971" s="229"/>
      <c r="AU971" s="227">
        <f t="shared" si="1855"/>
        <v>0</v>
      </c>
      <c r="AV971" s="228"/>
      <c r="AW971" s="229"/>
      <c r="AX971" s="227">
        <f t="shared" si="1856"/>
        <v>0</v>
      </c>
      <c r="AY971" s="228"/>
      <c r="AZ971" s="229"/>
      <c r="BA971" s="227">
        <f t="shared" si="1857"/>
        <v>0</v>
      </c>
      <c r="BB971" s="228"/>
      <c r="BC971" s="229"/>
      <c r="BD971" s="227">
        <f t="shared" si="1858"/>
        <v>0</v>
      </c>
      <c r="BE971" s="228"/>
      <c r="BF971" s="229"/>
      <c r="BG971" s="227">
        <f t="shared" si="1859"/>
        <v>0</v>
      </c>
      <c r="BH971" s="228"/>
      <c r="BI971" s="229"/>
      <c r="BJ971" s="227">
        <f t="shared" si="1860"/>
        <v>0</v>
      </c>
      <c r="BK971" s="228"/>
      <c r="BL971" s="229"/>
      <c r="BM971" s="227">
        <f t="shared" si="1861"/>
        <v>0</v>
      </c>
      <c r="BN971" s="228"/>
      <c r="BO971" s="229"/>
      <c r="BP971" s="227">
        <f t="shared" si="1862"/>
        <v>0</v>
      </c>
      <c r="BQ971" s="228"/>
      <c r="BR971" s="249"/>
      <c r="BS971" s="629"/>
    </row>
    <row r="972" spans="1:71" x14ac:dyDescent="0.3">
      <c r="A972" s="615"/>
      <c r="B972" s="618"/>
      <c r="C972" s="621"/>
      <c r="D972" s="624"/>
      <c r="E972" s="627"/>
      <c r="F972" s="242" t="s">
        <v>61</v>
      </c>
      <c r="G972" s="208"/>
      <c r="H972" s="217" t="str">
        <f t="shared" si="1836"/>
        <v/>
      </c>
      <c r="I972" s="208"/>
      <c r="J972" s="217" t="str">
        <f t="shared" si="1837"/>
        <v/>
      </c>
      <c r="K972" s="208"/>
      <c r="L972" s="217" t="str">
        <f t="shared" si="1838"/>
        <v/>
      </c>
      <c r="M972" s="208"/>
      <c r="N972" s="217" t="str">
        <f t="shared" si="1839"/>
        <v/>
      </c>
      <c r="O972" s="208"/>
      <c r="P972" s="217" t="str">
        <f t="shared" si="1840"/>
        <v/>
      </c>
      <c r="Q972" s="208"/>
      <c r="R972" s="217" t="str">
        <f t="shared" si="1841"/>
        <v/>
      </c>
      <c r="S972" s="208"/>
      <c r="T972" s="217" t="str">
        <f t="shared" si="1842"/>
        <v/>
      </c>
      <c r="U972" s="208"/>
      <c r="V972" s="217" t="str">
        <f t="shared" si="1843"/>
        <v/>
      </c>
      <c r="W972" s="208"/>
      <c r="X972" s="217" t="str">
        <f t="shared" si="1844"/>
        <v/>
      </c>
      <c r="Y972" s="208"/>
      <c r="Z972" s="217" t="str">
        <f t="shared" si="1845"/>
        <v/>
      </c>
      <c r="AA972" s="208"/>
      <c r="AB972" s="217" t="str">
        <f t="shared" si="1846"/>
        <v/>
      </c>
      <c r="AC972" s="208"/>
      <c r="AD972" s="217" t="str">
        <f t="shared" si="1847"/>
        <v/>
      </c>
      <c r="AE972" s="208"/>
      <c r="AF972" s="217" t="str">
        <f t="shared" si="1848"/>
        <v/>
      </c>
      <c r="AG972" s="208"/>
      <c r="AH972" s="217" t="str">
        <f t="shared" si="1849"/>
        <v/>
      </c>
      <c r="AI972" s="208"/>
      <c r="AJ972" s="217" t="str">
        <f t="shared" si="1850"/>
        <v/>
      </c>
      <c r="AK972" s="208"/>
      <c r="AL972" s="217" t="str">
        <f t="shared" si="1851"/>
        <v/>
      </c>
      <c r="AM972" s="208"/>
      <c r="AN972" s="217" t="str">
        <f t="shared" si="1852"/>
        <v/>
      </c>
      <c r="AO972" s="208"/>
      <c r="AP972" s="217" t="str">
        <f t="shared" si="1853"/>
        <v/>
      </c>
      <c r="AQ972" s="229"/>
      <c r="AR972" s="227">
        <f t="shared" si="1854"/>
        <v>0</v>
      </c>
      <c r="AS972" s="228"/>
      <c r="AT972" s="229"/>
      <c r="AU972" s="227">
        <f t="shared" si="1855"/>
        <v>0</v>
      </c>
      <c r="AV972" s="228"/>
      <c r="AW972" s="229"/>
      <c r="AX972" s="227">
        <f t="shared" si="1856"/>
        <v>0</v>
      </c>
      <c r="AY972" s="228"/>
      <c r="AZ972" s="229"/>
      <c r="BA972" s="227">
        <f t="shared" si="1857"/>
        <v>0</v>
      </c>
      <c r="BB972" s="228"/>
      <c r="BC972" s="229"/>
      <c r="BD972" s="227">
        <f t="shared" si="1858"/>
        <v>0</v>
      </c>
      <c r="BE972" s="228"/>
      <c r="BF972" s="229"/>
      <c r="BG972" s="227">
        <f t="shared" si="1859"/>
        <v>0</v>
      </c>
      <c r="BH972" s="228"/>
      <c r="BI972" s="229"/>
      <c r="BJ972" s="227">
        <f t="shared" si="1860"/>
        <v>0</v>
      </c>
      <c r="BK972" s="228"/>
      <c r="BL972" s="229"/>
      <c r="BM972" s="227">
        <f t="shared" si="1861"/>
        <v>0</v>
      </c>
      <c r="BN972" s="228"/>
      <c r="BO972" s="229"/>
      <c r="BP972" s="227">
        <f t="shared" si="1862"/>
        <v>0</v>
      </c>
      <c r="BQ972" s="228"/>
      <c r="BR972" s="249"/>
      <c r="BS972" s="218" t="s">
        <v>62</v>
      </c>
    </row>
    <row r="973" spans="1:71" x14ac:dyDescent="0.3">
      <c r="A973" s="615"/>
      <c r="B973" s="618"/>
      <c r="C973" s="621"/>
      <c r="D973" s="624"/>
      <c r="E973" s="627"/>
      <c r="F973" s="242" t="s">
        <v>63</v>
      </c>
      <c r="G973" s="208"/>
      <c r="H973" s="214" t="str">
        <f t="shared" si="1836"/>
        <v/>
      </c>
      <c r="I973" s="208"/>
      <c r="J973" s="214" t="str">
        <f t="shared" si="1837"/>
        <v/>
      </c>
      <c r="K973" s="208"/>
      <c r="L973" s="214" t="str">
        <f t="shared" si="1838"/>
        <v/>
      </c>
      <c r="M973" s="208"/>
      <c r="N973" s="214" t="str">
        <f t="shared" si="1839"/>
        <v/>
      </c>
      <c r="O973" s="208"/>
      <c r="P973" s="214" t="str">
        <f t="shared" si="1840"/>
        <v/>
      </c>
      <c r="Q973" s="208"/>
      <c r="R973" s="214" t="str">
        <f t="shared" si="1841"/>
        <v/>
      </c>
      <c r="S973" s="208"/>
      <c r="T973" s="214" t="str">
        <f t="shared" si="1842"/>
        <v/>
      </c>
      <c r="U973" s="208"/>
      <c r="V973" s="214" t="str">
        <f t="shared" si="1843"/>
        <v/>
      </c>
      <c r="W973" s="208"/>
      <c r="X973" s="214" t="str">
        <f t="shared" si="1844"/>
        <v/>
      </c>
      <c r="Y973" s="208"/>
      <c r="Z973" s="214" t="str">
        <f t="shared" si="1845"/>
        <v/>
      </c>
      <c r="AA973" s="208"/>
      <c r="AB973" s="214" t="str">
        <f t="shared" si="1846"/>
        <v/>
      </c>
      <c r="AC973" s="208"/>
      <c r="AD973" s="214" t="str">
        <f t="shared" si="1847"/>
        <v/>
      </c>
      <c r="AE973" s="208"/>
      <c r="AF973" s="214" t="str">
        <f t="shared" si="1848"/>
        <v/>
      </c>
      <c r="AG973" s="208"/>
      <c r="AH973" s="214" t="str">
        <f t="shared" si="1849"/>
        <v/>
      </c>
      <c r="AI973" s="208"/>
      <c r="AJ973" s="214" t="str">
        <f t="shared" si="1850"/>
        <v/>
      </c>
      <c r="AK973" s="208"/>
      <c r="AL973" s="214" t="str">
        <f t="shared" si="1851"/>
        <v/>
      </c>
      <c r="AM973" s="208"/>
      <c r="AN973" s="214" t="str">
        <f t="shared" si="1852"/>
        <v/>
      </c>
      <c r="AO973" s="208"/>
      <c r="AP973" s="214" t="str">
        <f t="shared" si="1853"/>
        <v/>
      </c>
      <c r="AQ973" s="229"/>
      <c r="AR973" s="227">
        <f t="shared" si="1854"/>
        <v>0</v>
      </c>
      <c r="AS973" s="228"/>
      <c r="AT973" s="229"/>
      <c r="AU973" s="227">
        <f t="shared" si="1855"/>
        <v>0</v>
      </c>
      <c r="AV973" s="228"/>
      <c r="AW973" s="229"/>
      <c r="AX973" s="227">
        <f t="shared" si="1856"/>
        <v>0</v>
      </c>
      <c r="AY973" s="228"/>
      <c r="AZ973" s="229"/>
      <c r="BA973" s="227">
        <f t="shared" si="1857"/>
        <v>0</v>
      </c>
      <c r="BB973" s="228"/>
      <c r="BC973" s="229"/>
      <c r="BD973" s="227">
        <f t="shared" si="1858"/>
        <v>0</v>
      </c>
      <c r="BE973" s="228"/>
      <c r="BF973" s="229"/>
      <c r="BG973" s="227">
        <f t="shared" si="1859"/>
        <v>0</v>
      </c>
      <c r="BH973" s="228"/>
      <c r="BI973" s="229"/>
      <c r="BJ973" s="227">
        <f t="shared" si="1860"/>
        <v>0</v>
      </c>
      <c r="BK973" s="228"/>
      <c r="BL973" s="229"/>
      <c r="BM973" s="227">
        <f t="shared" si="1861"/>
        <v>0</v>
      </c>
      <c r="BN973" s="228"/>
      <c r="BO973" s="229"/>
      <c r="BP973" s="227">
        <f t="shared" si="1862"/>
        <v>0</v>
      </c>
      <c r="BQ973" s="228"/>
      <c r="BR973" s="249"/>
      <c r="BS973" s="631">
        <f>BS970/BS964</f>
        <v>0</v>
      </c>
    </row>
    <row r="974" spans="1:71" ht="15" thickBot="1" x14ac:dyDescent="0.35">
      <c r="A974" s="616"/>
      <c r="B974" s="619"/>
      <c r="C974" s="622"/>
      <c r="D974" s="625"/>
      <c r="E974" s="628"/>
      <c r="F974" s="243" t="s">
        <v>64</v>
      </c>
      <c r="G974" s="220"/>
      <c r="H974" s="221" t="str">
        <f t="shared" si="1836"/>
        <v/>
      </c>
      <c r="I974" s="220"/>
      <c r="J974" s="221" t="str">
        <f t="shared" si="1837"/>
        <v/>
      </c>
      <c r="K974" s="220"/>
      <c r="L974" s="221" t="str">
        <f t="shared" si="1838"/>
        <v/>
      </c>
      <c r="M974" s="220"/>
      <c r="N974" s="221" t="str">
        <f t="shared" si="1839"/>
        <v/>
      </c>
      <c r="O974" s="220"/>
      <c r="P974" s="221" t="str">
        <f t="shared" si="1840"/>
        <v/>
      </c>
      <c r="Q974" s="220"/>
      <c r="R974" s="221" t="str">
        <f t="shared" si="1841"/>
        <v/>
      </c>
      <c r="S974" s="220"/>
      <c r="T974" s="221" t="str">
        <f t="shared" si="1842"/>
        <v/>
      </c>
      <c r="U974" s="220"/>
      <c r="V974" s="221" t="str">
        <f t="shared" si="1843"/>
        <v/>
      </c>
      <c r="W974" s="220"/>
      <c r="X974" s="221" t="str">
        <f t="shared" si="1844"/>
        <v/>
      </c>
      <c r="Y974" s="220"/>
      <c r="Z974" s="221" t="str">
        <f t="shared" si="1845"/>
        <v/>
      </c>
      <c r="AA974" s="220"/>
      <c r="AB974" s="221" t="str">
        <f t="shared" si="1846"/>
        <v/>
      </c>
      <c r="AC974" s="220"/>
      <c r="AD974" s="221" t="str">
        <f t="shared" si="1847"/>
        <v/>
      </c>
      <c r="AE974" s="220"/>
      <c r="AF974" s="221" t="str">
        <f t="shared" si="1848"/>
        <v/>
      </c>
      <c r="AG974" s="220"/>
      <c r="AH974" s="221" t="str">
        <f t="shared" si="1849"/>
        <v/>
      </c>
      <c r="AI974" s="220"/>
      <c r="AJ974" s="221" t="str">
        <f t="shared" si="1850"/>
        <v/>
      </c>
      <c r="AK974" s="220"/>
      <c r="AL974" s="221" t="str">
        <f t="shared" si="1851"/>
        <v/>
      </c>
      <c r="AM974" s="220"/>
      <c r="AN974" s="221" t="str">
        <f t="shared" si="1852"/>
        <v/>
      </c>
      <c r="AO974" s="220"/>
      <c r="AP974" s="221" t="str">
        <f t="shared" si="1853"/>
        <v/>
      </c>
      <c r="AQ974" s="231"/>
      <c r="AR974" s="232">
        <f t="shared" si="1854"/>
        <v>0</v>
      </c>
      <c r="AS974" s="233"/>
      <c r="AT974" s="231"/>
      <c r="AU974" s="232">
        <f t="shared" si="1855"/>
        <v>0</v>
      </c>
      <c r="AV974" s="233"/>
      <c r="AW974" s="231"/>
      <c r="AX974" s="232">
        <f t="shared" si="1856"/>
        <v>0</v>
      </c>
      <c r="AY974" s="233"/>
      <c r="AZ974" s="231"/>
      <c r="BA974" s="232">
        <f t="shared" si="1857"/>
        <v>0</v>
      </c>
      <c r="BB974" s="233"/>
      <c r="BC974" s="231"/>
      <c r="BD974" s="232">
        <f t="shared" si="1858"/>
        <v>0</v>
      </c>
      <c r="BE974" s="233"/>
      <c r="BF974" s="231"/>
      <c r="BG974" s="232">
        <f t="shared" si="1859"/>
        <v>0</v>
      </c>
      <c r="BH974" s="233"/>
      <c r="BI974" s="231"/>
      <c r="BJ974" s="232">
        <f t="shared" si="1860"/>
        <v>0</v>
      </c>
      <c r="BK974" s="233"/>
      <c r="BL974" s="231"/>
      <c r="BM974" s="232">
        <f t="shared" si="1861"/>
        <v>0</v>
      </c>
      <c r="BN974" s="233"/>
      <c r="BO974" s="231"/>
      <c r="BP974" s="232">
        <f t="shared" si="1862"/>
        <v>0</v>
      </c>
      <c r="BQ974" s="233"/>
      <c r="BR974" s="250"/>
      <c r="BS974" s="632"/>
    </row>
    <row r="975" spans="1:71" ht="15" hidden="1" customHeight="1" x14ac:dyDescent="0.25">
      <c r="A975" s="643" t="s">
        <v>27</v>
      </c>
      <c r="B975" s="645" t="s">
        <v>28</v>
      </c>
      <c r="C975" s="645" t="s">
        <v>154</v>
      </c>
      <c r="D975" s="645" t="s">
        <v>30</v>
      </c>
      <c r="E975" s="635" t="s">
        <v>31</v>
      </c>
      <c r="F975" s="647" t="s">
        <v>32</v>
      </c>
      <c r="G975" s="639" t="s">
        <v>33</v>
      </c>
      <c r="H975" s="641" t="s">
        <v>34</v>
      </c>
      <c r="I975" s="639" t="s">
        <v>33</v>
      </c>
      <c r="J975" s="641" t="s">
        <v>34</v>
      </c>
      <c r="K975" s="639" t="s">
        <v>33</v>
      </c>
      <c r="L975" s="641" t="s">
        <v>34</v>
      </c>
      <c r="M975" s="639" t="s">
        <v>33</v>
      </c>
      <c r="N975" s="641" t="s">
        <v>34</v>
      </c>
      <c r="O975" s="639" t="s">
        <v>33</v>
      </c>
      <c r="P975" s="641" t="s">
        <v>34</v>
      </c>
      <c r="Q975" s="639" t="s">
        <v>33</v>
      </c>
      <c r="R975" s="641" t="s">
        <v>34</v>
      </c>
      <c r="S975" s="639" t="s">
        <v>33</v>
      </c>
      <c r="T975" s="641" t="s">
        <v>34</v>
      </c>
      <c r="U975" s="639" t="s">
        <v>33</v>
      </c>
      <c r="V975" s="641" t="s">
        <v>34</v>
      </c>
      <c r="W975" s="639" t="s">
        <v>33</v>
      </c>
      <c r="X975" s="641" t="s">
        <v>34</v>
      </c>
      <c r="Y975" s="639" t="s">
        <v>33</v>
      </c>
      <c r="Z975" s="641" t="s">
        <v>34</v>
      </c>
      <c r="AA975" s="639" t="s">
        <v>33</v>
      </c>
      <c r="AB975" s="641" t="s">
        <v>34</v>
      </c>
      <c r="AC975" s="639" t="s">
        <v>33</v>
      </c>
      <c r="AD975" s="641" t="s">
        <v>34</v>
      </c>
      <c r="AE975" s="639" t="s">
        <v>33</v>
      </c>
      <c r="AF975" s="641" t="s">
        <v>34</v>
      </c>
      <c r="AG975" s="639" t="s">
        <v>33</v>
      </c>
      <c r="AH975" s="641" t="s">
        <v>34</v>
      </c>
      <c r="AI975" s="639" t="s">
        <v>33</v>
      </c>
      <c r="AJ975" s="641" t="s">
        <v>34</v>
      </c>
      <c r="AK975" s="639" t="s">
        <v>33</v>
      </c>
      <c r="AL975" s="641" t="s">
        <v>34</v>
      </c>
      <c r="AM975" s="639" t="s">
        <v>33</v>
      </c>
      <c r="AN975" s="641" t="s">
        <v>34</v>
      </c>
      <c r="AO975" s="639" t="s">
        <v>33</v>
      </c>
      <c r="AP975" s="641" t="s">
        <v>34</v>
      </c>
      <c r="AQ975" s="633" t="s">
        <v>33</v>
      </c>
      <c r="AR975" s="635" t="s">
        <v>35</v>
      </c>
      <c r="AS975" s="637" t="s">
        <v>34</v>
      </c>
      <c r="AT975" s="633" t="s">
        <v>33</v>
      </c>
      <c r="AU975" s="635" t="s">
        <v>35</v>
      </c>
      <c r="AV975" s="637" t="s">
        <v>34</v>
      </c>
      <c r="AW975" s="633" t="s">
        <v>33</v>
      </c>
      <c r="AX975" s="635" t="s">
        <v>35</v>
      </c>
      <c r="AY975" s="637" t="s">
        <v>34</v>
      </c>
      <c r="AZ975" s="633" t="s">
        <v>33</v>
      </c>
      <c r="BA975" s="635" t="s">
        <v>35</v>
      </c>
      <c r="BB975" s="637" t="s">
        <v>34</v>
      </c>
      <c r="BC975" s="633" t="s">
        <v>33</v>
      </c>
      <c r="BD975" s="635" t="s">
        <v>35</v>
      </c>
      <c r="BE975" s="637" t="s">
        <v>34</v>
      </c>
      <c r="BF975" s="633" t="s">
        <v>33</v>
      </c>
      <c r="BG975" s="635" t="s">
        <v>35</v>
      </c>
      <c r="BH975" s="637" t="s">
        <v>34</v>
      </c>
      <c r="BI975" s="633" t="s">
        <v>33</v>
      </c>
      <c r="BJ975" s="635" t="s">
        <v>35</v>
      </c>
      <c r="BK975" s="637" t="s">
        <v>34</v>
      </c>
      <c r="BL975" s="633" t="s">
        <v>33</v>
      </c>
      <c r="BM975" s="635" t="s">
        <v>35</v>
      </c>
      <c r="BN975" s="637" t="s">
        <v>34</v>
      </c>
      <c r="BO975" s="633" t="s">
        <v>33</v>
      </c>
      <c r="BP975" s="635" t="s">
        <v>35</v>
      </c>
      <c r="BQ975" s="637" t="s">
        <v>34</v>
      </c>
      <c r="BR975" s="610" t="s">
        <v>33</v>
      </c>
      <c r="BS975" s="612" t="s">
        <v>36</v>
      </c>
    </row>
    <row r="976" spans="1:71" ht="15" hidden="1" customHeight="1" x14ac:dyDescent="0.25">
      <c r="A976" s="644"/>
      <c r="B976" s="646"/>
      <c r="C976" s="646"/>
      <c r="D976" s="646"/>
      <c r="E976" s="636"/>
      <c r="F976" s="648"/>
      <c r="G976" s="640"/>
      <c r="H976" s="642"/>
      <c r="I976" s="640"/>
      <c r="J976" s="642"/>
      <c r="K976" s="640"/>
      <c r="L976" s="642"/>
      <c r="M976" s="640"/>
      <c r="N976" s="642"/>
      <c r="O976" s="640"/>
      <c r="P976" s="642"/>
      <c r="Q976" s="640"/>
      <c r="R976" s="642"/>
      <c r="S976" s="640"/>
      <c r="T976" s="642"/>
      <c r="U976" s="640"/>
      <c r="V976" s="642"/>
      <c r="W976" s="640"/>
      <c r="X976" s="642"/>
      <c r="Y976" s="640"/>
      <c r="Z976" s="642"/>
      <c r="AA976" s="640"/>
      <c r="AB976" s="642"/>
      <c r="AC976" s="640"/>
      <c r="AD976" s="642"/>
      <c r="AE976" s="640"/>
      <c r="AF976" s="642"/>
      <c r="AG976" s="640"/>
      <c r="AH976" s="642"/>
      <c r="AI976" s="640"/>
      <c r="AJ976" s="642"/>
      <c r="AK976" s="640"/>
      <c r="AL976" s="642"/>
      <c r="AM976" s="640"/>
      <c r="AN976" s="642"/>
      <c r="AO976" s="640"/>
      <c r="AP976" s="642"/>
      <c r="AQ976" s="634"/>
      <c r="AR976" s="636"/>
      <c r="AS976" s="638"/>
      <c r="AT976" s="634"/>
      <c r="AU976" s="636"/>
      <c r="AV976" s="638"/>
      <c r="AW976" s="634"/>
      <c r="AX976" s="636"/>
      <c r="AY976" s="638"/>
      <c r="AZ976" s="634"/>
      <c r="BA976" s="636"/>
      <c r="BB976" s="638"/>
      <c r="BC976" s="634"/>
      <c r="BD976" s="636"/>
      <c r="BE976" s="638"/>
      <c r="BF976" s="634"/>
      <c r="BG976" s="636"/>
      <c r="BH976" s="638"/>
      <c r="BI976" s="634"/>
      <c r="BJ976" s="636"/>
      <c r="BK976" s="638"/>
      <c r="BL976" s="634"/>
      <c r="BM976" s="636"/>
      <c r="BN976" s="638"/>
      <c r="BO976" s="634"/>
      <c r="BP976" s="636"/>
      <c r="BQ976" s="638"/>
      <c r="BR976" s="611"/>
      <c r="BS976" s="613"/>
    </row>
    <row r="977" spans="1:71" ht="15" hidden="1" customHeight="1" x14ac:dyDescent="0.25">
      <c r="A977" s="614" t="s">
        <v>390</v>
      </c>
      <c r="B977" s="617">
        <v>2225</v>
      </c>
      <c r="C977" s="620"/>
      <c r="D977" s="623" t="s">
        <v>391</v>
      </c>
      <c r="E977" s="626" t="s">
        <v>304</v>
      </c>
      <c r="F977" s="241" t="s">
        <v>41</v>
      </c>
      <c r="G977" s="208"/>
      <c r="H977" s="209" t="str">
        <f t="shared" ref="H977:H988" si="1863">IF(G977&gt;0,G977,"")</f>
        <v/>
      </c>
      <c r="I977" s="208"/>
      <c r="J977" s="209" t="str">
        <f t="shared" ref="J977:J988" si="1864">IF(I977&gt;0,I977,"")</f>
        <v/>
      </c>
      <c r="K977" s="208"/>
      <c r="L977" s="209" t="str">
        <f t="shared" ref="L977:L988" si="1865">IF(K977&gt;0,K977,"")</f>
        <v/>
      </c>
      <c r="M977" s="208"/>
      <c r="N977" s="209" t="str">
        <f t="shared" ref="N977:N988" si="1866">IF(M977&gt;0,M977,"")</f>
        <v/>
      </c>
      <c r="O977" s="208"/>
      <c r="P977" s="209" t="str">
        <f t="shared" ref="P977:P988" si="1867">IF(O977&gt;0,O977,"")</f>
        <v/>
      </c>
      <c r="Q977" s="208"/>
      <c r="R977" s="209" t="str">
        <f t="shared" ref="R977:R988" si="1868">IF(Q977&gt;0,Q977,"")</f>
        <v/>
      </c>
      <c r="S977" s="208"/>
      <c r="T977" s="209" t="str">
        <f t="shared" ref="T977:T988" si="1869">IF(S977&gt;0,S977,"")</f>
        <v/>
      </c>
      <c r="U977" s="208"/>
      <c r="V977" s="209" t="str">
        <f t="shared" ref="V977:V988" si="1870">IF(U977&gt;0,U977,"")</f>
        <v/>
      </c>
      <c r="W977" s="208"/>
      <c r="X977" s="209" t="str">
        <f t="shared" ref="X977:X988" si="1871">IF(W977&gt;0,W977,"")</f>
        <v/>
      </c>
      <c r="Y977" s="208"/>
      <c r="Z977" s="209" t="str">
        <f t="shared" ref="Z977:Z988" si="1872">IF(Y977&gt;0,Y977,"")</f>
        <v/>
      </c>
      <c r="AA977" s="208"/>
      <c r="AB977" s="209" t="str">
        <f t="shared" ref="AB977:AB988" si="1873">IF(AA977&gt;0,AA977,"")</f>
        <v/>
      </c>
      <c r="AC977" s="208"/>
      <c r="AD977" s="209" t="str">
        <f t="shared" ref="AD977:AD988" si="1874">IF(AC977&gt;0,AC977,"")</f>
        <v/>
      </c>
      <c r="AE977" s="208"/>
      <c r="AF977" s="209" t="str">
        <f t="shared" ref="AF977:AF988" si="1875">IF(AE977&gt;0,AE977,"")</f>
        <v/>
      </c>
      <c r="AG977" s="208"/>
      <c r="AH977" s="209" t="str">
        <f t="shared" ref="AH977:AH988" si="1876">IF(AG977&gt;0,AG977,"")</f>
        <v/>
      </c>
      <c r="AI977" s="208"/>
      <c r="AJ977" s="209" t="str">
        <f t="shared" ref="AJ977:AJ988" si="1877">IF(AI977&gt;0,AI977,"")</f>
        <v/>
      </c>
      <c r="AK977" s="208"/>
      <c r="AL977" s="209" t="str">
        <f t="shared" ref="AL977:AL988" si="1878">IF(AK977&gt;0,AK977,"")</f>
        <v/>
      </c>
      <c r="AM977" s="208"/>
      <c r="AN977" s="209" t="str">
        <f t="shared" ref="AN977:AN988" si="1879">IF(AM977&gt;0,AM977,"")</f>
        <v/>
      </c>
      <c r="AO977" s="208"/>
      <c r="AP977" s="209" t="str">
        <f t="shared" ref="AP977:AP988" si="1880">IF(AO977&gt;0,AO977,"")</f>
        <v/>
      </c>
      <c r="AQ977" s="229"/>
      <c r="AR977" s="225">
        <f t="shared" ref="AR977:AR988" si="1881">AQ977-AS977</f>
        <v>0</v>
      </c>
      <c r="AS977" s="226"/>
      <c r="AT977" s="229"/>
      <c r="AU977" s="225">
        <f t="shared" ref="AU977:AU988" si="1882">AT977-AV977</f>
        <v>0</v>
      </c>
      <c r="AV977" s="226"/>
      <c r="AW977" s="229"/>
      <c r="AX977" s="225">
        <f t="shared" ref="AX977:AX988" si="1883">AW977-AY977</f>
        <v>0</v>
      </c>
      <c r="AY977" s="226"/>
      <c r="AZ977" s="229"/>
      <c r="BA977" s="225">
        <f t="shared" ref="BA977:BA988" si="1884">AZ977-BB977</f>
        <v>0</v>
      </c>
      <c r="BB977" s="226"/>
      <c r="BC977" s="229"/>
      <c r="BD977" s="225">
        <f t="shared" ref="BD977:BD988" si="1885">BC977-BE977</f>
        <v>0</v>
      </c>
      <c r="BE977" s="226"/>
      <c r="BF977" s="229"/>
      <c r="BG977" s="225">
        <f t="shared" ref="BG977:BG988" si="1886">BF977-BH977</f>
        <v>0</v>
      </c>
      <c r="BH977" s="226"/>
      <c r="BI977" s="229"/>
      <c r="BJ977" s="225">
        <f t="shared" ref="BJ977:BJ988" si="1887">BI977-BK977</f>
        <v>0</v>
      </c>
      <c r="BK977" s="226"/>
      <c r="BL977" s="229"/>
      <c r="BM977" s="225">
        <f t="shared" ref="BM977:BM988" si="1888">BL977-BN977</f>
        <v>0</v>
      </c>
      <c r="BN977" s="226"/>
      <c r="BO977" s="229"/>
      <c r="BP977" s="225">
        <f t="shared" ref="BP977:BP988" si="1889">BO977-BQ977</f>
        <v>0</v>
      </c>
      <c r="BQ977" s="226"/>
      <c r="BR977" s="249"/>
      <c r="BS977" s="213" t="s">
        <v>42</v>
      </c>
    </row>
    <row r="978" spans="1:71" ht="15.75" hidden="1" customHeight="1" x14ac:dyDescent="0.25">
      <c r="A978" s="615"/>
      <c r="B978" s="618"/>
      <c r="C978" s="621"/>
      <c r="D978" s="624"/>
      <c r="E978" s="627"/>
      <c r="F978" s="242" t="s">
        <v>53</v>
      </c>
      <c r="G978" s="208"/>
      <c r="H978" s="214" t="str">
        <f t="shared" si="1863"/>
        <v/>
      </c>
      <c r="I978" s="208"/>
      <c r="J978" s="214" t="str">
        <f t="shared" si="1864"/>
        <v/>
      </c>
      <c r="K978" s="208"/>
      <c r="L978" s="214" t="str">
        <f t="shared" si="1865"/>
        <v/>
      </c>
      <c r="M978" s="208"/>
      <c r="N978" s="214" t="str">
        <f t="shared" si="1866"/>
        <v/>
      </c>
      <c r="O978" s="208"/>
      <c r="P978" s="214" t="str">
        <f t="shared" si="1867"/>
        <v/>
      </c>
      <c r="Q978" s="208"/>
      <c r="R978" s="214" t="str">
        <f t="shared" si="1868"/>
        <v/>
      </c>
      <c r="S978" s="208"/>
      <c r="T978" s="214" t="str">
        <f t="shared" si="1869"/>
        <v/>
      </c>
      <c r="U978" s="208"/>
      <c r="V978" s="214" t="str">
        <f t="shared" si="1870"/>
        <v/>
      </c>
      <c r="W978" s="208"/>
      <c r="X978" s="214" t="str">
        <f t="shared" si="1871"/>
        <v/>
      </c>
      <c r="Y978" s="208"/>
      <c r="Z978" s="214" t="str">
        <f t="shared" si="1872"/>
        <v/>
      </c>
      <c r="AA978" s="208"/>
      <c r="AB978" s="214" t="str">
        <f t="shared" si="1873"/>
        <v/>
      </c>
      <c r="AC978" s="208"/>
      <c r="AD978" s="214" t="str">
        <f t="shared" si="1874"/>
        <v/>
      </c>
      <c r="AE978" s="208"/>
      <c r="AF978" s="214" t="str">
        <f t="shared" si="1875"/>
        <v/>
      </c>
      <c r="AG978" s="208"/>
      <c r="AH978" s="214" t="str">
        <f t="shared" si="1876"/>
        <v/>
      </c>
      <c r="AI978" s="208"/>
      <c r="AJ978" s="214" t="str">
        <f t="shared" si="1877"/>
        <v/>
      </c>
      <c r="AK978" s="208"/>
      <c r="AL978" s="214" t="str">
        <f t="shared" si="1878"/>
        <v/>
      </c>
      <c r="AM978" s="208"/>
      <c r="AN978" s="214" t="str">
        <f t="shared" si="1879"/>
        <v/>
      </c>
      <c r="AO978" s="208"/>
      <c r="AP978" s="214" t="str">
        <f t="shared" si="1880"/>
        <v/>
      </c>
      <c r="AQ978" s="229"/>
      <c r="AR978" s="227">
        <f t="shared" si="1881"/>
        <v>0</v>
      </c>
      <c r="AS978" s="228"/>
      <c r="AT978" s="229"/>
      <c r="AU978" s="227">
        <f t="shared" si="1882"/>
        <v>0</v>
      </c>
      <c r="AV978" s="228"/>
      <c r="AW978" s="229"/>
      <c r="AX978" s="227">
        <f t="shared" si="1883"/>
        <v>0</v>
      </c>
      <c r="AY978" s="228"/>
      <c r="AZ978" s="229"/>
      <c r="BA978" s="227">
        <f t="shared" si="1884"/>
        <v>0</v>
      </c>
      <c r="BB978" s="228"/>
      <c r="BC978" s="229"/>
      <c r="BD978" s="227">
        <f t="shared" si="1885"/>
        <v>0</v>
      </c>
      <c r="BE978" s="228"/>
      <c r="BF978" s="229"/>
      <c r="BG978" s="227">
        <f t="shared" si="1886"/>
        <v>0</v>
      </c>
      <c r="BH978" s="228"/>
      <c r="BI978" s="229"/>
      <c r="BJ978" s="227">
        <f t="shared" si="1887"/>
        <v>0</v>
      </c>
      <c r="BK978" s="228"/>
      <c r="BL978" s="229"/>
      <c r="BM978" s="227">
        <f t="shared" si="1888"/>
        <v>0</v>
      </c>
      <c r="BN978" s="228"/>
      <c r="BO978" s="229"/>
      <c r="BP978" s="227">
        <f t="shared" si="1889"/>
        <v>0</v>
      </c>
      <c r="BQ978" s="228"/>
      <c r="BR978" s="249"/>
      <c r="BS978" s="629">
        <f>SUM(AQ977:AQ988,AT977:AT988,AW977:AW988,AZ977:AZ988,BC977:BC988,BR977:BR988)+SUM(AO977:AO988,AM977:AM988,AK977:AK988,AI977:AI988,AG977:AG988,AE977:AE988,AC977:AC988,AA977:AA988,Y977:Y988,W977:W988,U977:U988,S977:S988,Q975,Q977:Q988,O977:O988,M977:M988,K977:K988,I977:I988,G977:G988,Q975)</f>
        <v>224000</v>
      </c>
    </row>
    <row r="979" spans="1:71" ht="15.75" hidden="1" customHeight="1" x14ac:dyDescent="0.25">
      <c r="A979" s="615"/>
      <c r="B979" s="618"/>
      <c r="C979" s="621"/>
      <c r="D979" s="624"/>
      <c r="E979" s="627"/>
      <c r="F979" s="242" t="s">
        <v>54</v>
      </c>
      <c r="G979" s="208"/>
      <c r="H979" s="214" t="str">
        <f t="shared" si="1863"/>
        <v/>
      </c>
      <c r="I979" s="208"/>
      <c r="J979" s="214" t="str">
        <f t="shared" si="1864"/>
        <v/>
      </c>
      <c r="K979" s="208"/>
      <c r="L979" s="214" t="str">
        <f t="shared" si="1865"/>
        <v/>
      </c>
      <c r="M979" s="208"/>
      <c r="N979" s="214" t="str">
        <f t="shared" si="1866"/>
        <v/>
      </c>
      <c r="O979" s="208"/>
      <c r="P979" s="214" t="str">
        <f t="shared" si="1867"/>
        <v/>
      </c>
      <c r="Q979" s="208"/>
      <c r="R979" s="214" t="str">
        <f t="shared" si="1868"/>
        <v/>
      </c>
      <c r="S979" s="208"/>
      <c r="T979" s="214" t="str">
        <f t="shared" si="1869"/>
        <v/>
      </c>
      <c r="U979" s="208"/>
      <c r="V979" s="214" t="str">
        <f t="shared" si="1870"/>
        <v/>
      </c>
      <c r="W979" s="208"/>
      <c r="X979" s="214" t="str">
        <f t="shared" si="1871"/>
        <v/>
      </c>
      <c r="Y979" s="208"/>
      <c r="Z979" s="214" t="str">
        <f t="shared" si="1872"/>
        <v/>
      </c>
      <c r="AA979" s="208"/>
      <c r="AB979" s="214" t="str">
        <f t="shared" si="1873"/>
        <v/>
      </c>
      <c r="AC979" s="208"/>
      <c r="AD979" s="214" t="str">
        <f t="shared" si="1874"/>
        <v/>
      </c>
      <c r="AE979" s="208"/>
      <c r="AF979" s="214" t="str">
        <f t="shared" si="1875"/>
        <v/>
      </c>
      <c r="AG979" s="208"/>
      <c r="AH979" s="214" t="str">
        <f t="shared" si="1876"/>
        <v/>
      </c>
      <c r="AI979" s="208"/>
      <c r="AJ979" s="214" t="str">
        <f t="shared" si="1877"/>
        <v/>
      </c>
      <c r="AK979" s="208"/>
      <c r="AL979" s="214" t="str">
        <f t="shared" si="1878"/>
        <v/>
      </c>
      <c r="AM979" s="208"/>
      <c r="AN979" s="214" t="str">
        <f t="shared" si="1879"/>
        <v/>
      </c>
      <c r="AO979" s="208"/>
      <c r="AP979" s="214" t="str">
        <f t="shared" si="1880"/>
        <v/>
      </c>
      <c r="AQ979" s="229"/>
      <c r="AR979" s="227">
        <f t="shared" si="1881"/>
        <v>0</v>
      </c>
      <c r="AS979" s="228"/>
      <c r="AT979" s="229"/>
      <c r="AU979" s="227">
        <f t="shared" si="1882"/>
        <v>0</v>
      </c>
      <c r="AV979" s="228"/>
      <c r="AW979" s="229"/>
      <c r="AX979" s="227">
        <f t="shared" si="1883"/>
        <v>0</v>
      </c>
      <c r="AY979" s="228"/>
      <c r="AZ979" s="229"/>
      <c r="BA979" s="227">
        <f t="shared" si="1884"/>
        <v>0</v>
      </c>
      <c r="BB979" s="228"/>
      <c r="BC979" s="229"/>
      <c r="BD979" s="227">
        <f t="shared" si="1885"/>
        <v>0</v>
      </c>
      <c r="BE979" s="228"/>
      <c r="BF979" s="229"/>
      <c r="BG979" s="227">
        <f t="shared" si="1886"/>
        <v>0</v>
      </c>
      <c r="BH979" s="228"/>
      <c r="BI979" s="229"/>
      <c r="BJ979" s="227">
        <f t="shared" si="1887"/>
        <v>0</v>
      </c>
      <c r="BK979" s="228"/>
      <c r="BL979" s="229"/>
      <c r="BM979" s="227">
        <f t="shared" si="1888"/>
        <v>0</v>
      </c>
      <c r="BN979" s="228"/>
      <c r="BO979" s="229"/>
      <c r="BP979" s="227">
        <f t="shared" si="1889"/>
        <v>0</v>
      </c>
      <c r="BQ979" s="228"/>
      <c r="BR979" s="249"/>
      <c r="BS979" s="629"/>
    </row>
    <row r="980" spans="1:71" ht="15.75" hidden="1" customHeight="1" x14ac:dyDescent="0.25">
      <c r="A980" s="615"/>
      <c r="B980" s="618"/>
      <c r="C980" s="621"/>
      <c r="D980" s="624"/>
      <c r="E980" s="627"/>
      <c r="F980" s="242" t="s">
        <v>55</v>
      </c>
      <c r="G980" s="208"/>
      <c r="H980" s="217" t="str">
        <f t="shared" si="1863"/>
        <v/>
      </c>
      <c r="I980" s="208"/>
      <c r="J980" s="217" t="str">
        <f t="shared" si="1864"/>
        <v/>
      </c>
      <c r="K980" s="208"/>
      <c r="L980" s="217" t="str">
        <f t="shared" si="1865"/>
        <v/>
      </c>
      <c r="M980" s="208"/>
      <c r="N980" s="217" t="str">
        <f t="shared" si="1866"/>
        <v/>
      </c>
      <c r="O980" s="208"/>
      <c r="P980" s="217" t="str">
        <f t="shared" si="1867"/>
        <v/>
      </c>
      <c r="Q980" s="208"/>
      <c r="R980" s="217" t="str">
        <f t="shared" si="1868"/>
        <v/>
      </c>
      <c r="S980" s="208"/>
      <c r="T980" s="217" t="str">
        <f t="shared" si="1869"/>
        <v/>
      </c>
      <c r="U980" s="208"/>
      <c r="V980" s="217" t="str">
        <f t="shared" si="1870"/>
        <v/>
      </c>
      <c r="W980" s="208"/>
      <c r="X980" s="217" t="str">
        <f t="shared" si="1871"/>
        <v/>
      </c>
      <c r="Y980" s="208"/>
      <c r="Z980" s="217" t="str">
        <f t="shared" si="1872"/>
        <v/>
      </c>
      <c r="AA980" s="208"/>
      <c r="AB980" s="217" t="str">
        <f t="shared" si="1873"/>
        <v/>
      </c>
      <c r="AC980" s="208"/>
      <c r="AD980" s="217" t="str">
        <f t="shared" si="1874"/>
        <v/>
      </c>
      <c r="AE980" s="208"/>
      <c r="AF980" s="217" t="str">
        <f t="shared" si="1875"/>
        <v/>
      </c>
      <c r="AG980" s="208"/>
      <c r="AH980" s="217" t="str">
        <f t="shared" si="1876"/>
        <v/>
      </c>
      <c r="AI980" s="208"/>
      <c r="AJ980" s="217" t="str">
        <f t="shared" si="1877"/>
        <v/>
      </c>
      <c r="AK980" s="208"/>
      <c r="AL980" s="217" t="str">
        <f t="shared" si="1878"/>
        <v/>
      </c>
      <c r="AM980" s="208"/>
      <c r="AN980" s="217" t="str">
        <f t="shared" si="1879"/>
        <v/>
      </c>
      <c r="AO980" s="208"/>
      <c r="AP980" s="217" t="str">
        <f t="shared" si="1880"/>
        <v/>
      </c>
      <c r="AQ980" s="229"/>
      <c r="AR980" s="227">
        <f t="shared" si="1881"/>
        <v>0</v>
      </c>
      <c r="AS980" s="228"/>
      <c r="AT980" s="229"/>
      <c r="AU980" s="227">
        <f t="shared" si="1882"/>
        <v>0</v>
      </c>
      <c r="AV980" s="228"/>
      <c r="AW980" s="229"/>
      <c r="AX980" s="227">
        <f t="shared" si="1883"/>
        <v>0</v>
      </c>
      <c r="AY980" s="228"/>
      <c r="AZ980" s="229"/>
      <c r="BA980" s="227">
        <f t="shared" si="1884"/>
        <v>0</v>
      </c>
      <c r="BB980" s="228"/>
      <c r="BC980" s="229"/>
      <c r="BD980" s="227">
        <f t="shared" si="1885"/>
        <v>0</v>
      </c>
      <c r="BE980" s="228"/>
      <c r="BF980" s="229"/>
      <c r="BG980" s="227">
        <f t="shared" si="1886"/>
        <v>0</v>
      </c>
      <c r="BH980" s="228"/>
      <c r="BI980" s="229"/>
      <c r="BJ980" s="227">
        <f t="shared" si="1887"/>
        <v>0</v>
      </c>
      <c r="BK980" s="228"/>
      <c r="BL980" s="229"/>
      <c r="BM980" s="227">
        <f t="shared" si="1888"/>
        <v>0</v>
      </c>
      <c r="BN980" s="228"/>
      <c r="BO980" s="229"/>
      <c r="BP980" s="227">
        <f t="shared" si="1889"/>
        <v>0</v>
      </c>
      <c r="BQ980" s="228"/>
      <c r="BR980" s="249"/>
      <c r="BS980" s="218" t="s">
        <v>43</v>
      </c>
    </row>
    <row r="981" spans="1:71" ht="15.75" hidden="1" customHeight="1" x14ac:dyDescent="0.25">
      <c r="A981" s="615"/>
      <c r="B981" s="618"/>
      <c r="C981" s="621"/>
      <c r="D981" s="624"/>
      <c r="E981" s="627"/>
      <c r="F981" s="242" t="s">
        <v>56</v>
      </c>
      <c r="G981" s="208"/>
      <c r="H981" s="217" t="str">
        <f t="shared" si="1863"/>
        <v/>
      </c>
      <c r="I981" s="208"/>
      <c r="J981" s="217" t="str">
        <f t="shared" si="1864"/>
        <v/>
      </c>
      <c r="K981" s="208"/>
      <c r="L981" s="217" t="str">
        <f t="shared" si="1865"/>
        <v/>
      </c>
      <c r="M981" s="208"/>
      <c r="N981" s="217" t="str">
        <f t="shared" si="1866"/>
        <v/>
      </c>
      <c r="O981" s="208"/>
      <c r="P981" s="217" t="str">
        <f t="shared" si="1867"/>
        <v/>
      </c>
      <c r="Q981" s="208"/>
      <c r="R981" s="217" t="str">
        <f t="shared" si="1868"/>
        <v/>
      </c>
      <c r="S981" s="208"/>
      <c r="T981" s="217" t="str">
        <f t="shared" si="1869"/>
        <v/>
      </c>
      <c r="U981" s="208"/>
      <c r="V981" s="217" t="str">
        <f t="shared" si="1870"/>
        <v/>
      </c>
      <c r="W981" s="208"/>
      <c r="X981" s="217" t="str">
        <f t="shared" si="1871"/>
        <v/>
      </c>
      <c r="Y981" s="208"/>
      <c r="Z981" s="217" t="str">
        <f t="shared" si="1872"/>
        <v/>
      </c>
      <c r="AA981" s="208"/>
      <c r="AB981" s="217" t="str">
        <f t="shared" si="1873"/>
        <v/>
      </c>
      <c r="AC981" s="208"/>
      <c r="AD981" s="217" t="str">
        <f t="shared" si="1874"/>
        <v/>
      </c>
      <c r="AE981" s="208"/>
      <c r="AF981" s="217" t="str">
        <f t="shared" si="1875"/>
        <v/>
      </c>
      <c r="AG981" s="208"/>
      <c r="AH981" s="217" t="str">
        <f t="shared" si="1876"/>
        <v/>
      </c>
      <c r="AI981" s="208"/>
      <c r="AJ981" s="217" t="str">
        <f t="shared" si="1877"/>
        <v/>
      </c>
      <c r="AK981" s="208"/>
      <c r="AL981" s="217" t="str">
        <f t="shared" si="1878"/>
        <v/>
      </c>
      <c r="AM981" s="208"/>
      <c r="AN981" s="217" t="str">
        <f t="shared" si="1879"/>
        <v/>
      </c>
      <c r="AO981" s="208"/>
      <c r="AP981" s="217" t="str">
        <f t="shared" si="1880"/>
        <v/>
      </c>
      <c r="AQ981" s="229"/>
      <c r="AR981" s="227">
        <f t="shared" si="1881"/>
        <v>0</v>
      </c>
      <c r="AS981" s="228"/>
      <c r="AT981" s="229"/>
      <c r="AU981" s="227">
        <f t="shared" si="1882"/>
        <v>0</v>
      </c>
      <c r="AV981" s="228"/>
      <c r="AW981" s="229"/>
      <c r="AX981" s="227">
        <f t="shared" si="1883"/>
        <v>0</v>
      </c>
      <c r="AY981" s="228"/>
      <c r="AZ981" s="229"/>
      <c r="BA981" s="227">
        <f t="shared" si="1884"/>
        <v>0</v>
      </c>
      <c r="BB981" s="228"/>
      <c r="BC981" s="229"/>
      <c r="BD981" s="227">
        <f t="shared" si="1885"/>
        <v>0</v>
      </c>
      <c r="BE981" s="228"/>
      <c r="BF981" s="229"/>
      <c r="BG981" s="227">
        <f t="shared" si="1886"/>
        <v>0</v>
      </c>
      <c r="BH981" s="228"/>
      <c r="BI981" s="229"/>
      <c r="BJ981" s="227">
        <f t="shared" si="1887"/>
        <v>0</v>
      </c>
      <c r="BK981" s="228"/>
      <c r="BL981" s="229"/>
      <c r="BM981" s="227">
        <f t="shared" si="1888"/>
        <v>0</v>
      </c>
      <c r="BN981" s="228"/>
      <c r="BO981" s="229"/>
      <c r="BP981" s="227">
        <f t="shared" si="1889"/>
        <v>0</v>
      </c>
      <c r="BQ981" s="228"/>
      <c r="BR981" s="249"/>
      <c r="BS981" s="629">
        <f>SUM(AR977:AR988,AU977:AU988,AX977:AX988,BA977:BA988,BD977:BD988)</f>
        <v>0</v>
      </c>
    </row>
    <row r="982" spans="1:71" ht="15.75" hidden="1" customHeight="1" x14ac:dyDescent="0.25">
      <c r="A982" s="615"/>
      <c r="B982" s="618"/>
      <c r="C982" s="621"/>
      <c r="D982" s="624"/>
      <c r="E982" s="627"/>
      <c r="F982" s="242" t="s">
        <v>57</v>
      </c>
      <c r="G982" s="208"/>
      <c r="H982" s="214" t="str">
        <f t="shared" si="1863"/>
        <v/>
      </c>
      <c r="I982" s="208"/>
      <c r="J982" s="214" t="str">
        <f t="shared" si="1864"/>
        <v/>
      </c>
      <c r="K982" s="208">
        <v>50000</v>
      </c>
      <c r="L982" s="214">
        <f t="shared" si="1865"/>
        <v>50000</v>
      </c>
      <c r="M982" s="208">
        <v>50000</v>
      </c>
      <c r="N982" s="214">
        <f t="shared" si="1866"/>
        <v>50000</v>
      </c>
      <c r="O982" s="208">
        <v>50000</v>
      </c>
      <c r="P982" s="214">
        <f t="shared" si="1867"/>
        <v>50000</v>
      </c>
      <c r="Q982" s="208"/>
      <c r="R982" s="214" t="str">
        <f t="shared" si="1868"/>
        <v/>
      </c>
      <c r="S982" s="208">
        <v>50000</v>
      </c>
      <c r="T982" s="214">
        <f t="shared" si="1869"/>
        <v>50000</v>
      </c>
      <c r="U982" s="208">
        <v>24000</v>
      </c>
      <c r="V982" s="214">
        <f t="shared" si="1870"/>
        <v>24000</v>
      </c>
      <c r="W982" s="208"/>
      <c r="X982" s="214" t="str">
        <f t="shared" si="1871"/>
        <v/>
      </c>
      <c r="Y982" s="208"/>
      <c r="Z982" s="214" t="str">
        <f t="shared" si="1872"/>
        <v/>
      </c>
      <c r="AA982" s="208"/>
      <c r="AB982" s="214" t="str">
        <f t="shared" si="1873"/>
        <v/>
      </c>
      <c r="AC982" s="208"/>
      <c r="AD982" s="214" t="str">
        <f t="shared" si="1874"/>
        <v/>
      </c>
      <c r="AE982" s="208"/>
      <c r="AF982" s="214" t="str">
        <f t="shared" si="1875"/>
        <v/>
      </c>
      <c r="AG982" s="208"/>
      <c r="AH982" s="214" t="str">
        <f t="shared" si="1876"/>
        <v/>
      </c>
      <c r="AI982" s="208"/>
      <c r="AJ982" s="214" t="str">
        <f t="shared" si="1877"/>
        <v/>
      </c>
      <c r="AK982" s="208"/>
      <c r="AL982" s="214" t="str">
        <f t="shared" si="1878"/>
        <v/>
      </c>
      <c r="AM982" s="208"/>
      <c r="AN982" s="214" t="str">
        <f t="shared" si="1879"/>
        <v/>
      </c>
      <c r="AO982" s="208"/>
      <c r="AP982" s="214" t="str">
        <f t="shared" si="1880"/>
        <v/>
      </c>
      <c r="AQ982" s="229"/>
      <c r="AR982" s="227">
        <f t="shared" si="1881"/>
        <v>0</v>
      </c>
      <c r="AS982" s="228"/>
      <c r="AT982" s="229"/>
      <c r="AU982" s="227">
        <f t="shared" si="1882"/>
        <v>0</v>
      </c>
      <c r="AV982" s="228"/>
      <c r="AW982" s="229"/>
      <c r="AX982" s="227">
        <f t="shared" si="1883"/>
        <v>0</v>
      </c>
      <c r="AY982" s="228"/>
      <c r="AZ982" s="229"/>
      <c r="BA982" s="227">
        <f t="shared" si="1884"/>
        <v>0</v>
      </c>
      <c r="BB982" s="228"/>
      <c r="BC982" s="229"/>
      <c r="BD982" s="227">
        <f t="shared" si="1885"/>
        <v>0</v>
      </c>
      <c r="BE982" s="228"/>
      <c r="BF982" s="229"/>
      <c r="BG982" s="227">
        <f t="shared" si="1886"/>
        <v>0</v>
      </c>
      <c r="BH982" s="228"/>
      <c r="BI982" s="229"/>
      <c r="BJ982" s="227">
        <f t="shared" si="1887"/>
        <v>0</v>
      </c>
      <c r="BK982" s="228"/>
      <c r="BL982" s="229"/>
      <c r="BM982" s="227">
        <f t="shared" si="1888"/>
        <v>0</v>
      </c>
      <c r="BN982" s="228"/>
      <c r="BO982" s="229"/>
      <c r="BP982" s="227">
        <f t="shared" si="1889"/>
        <v>0</v>
      </c>
      <c r="BQ982" s="228"/>
      <c r="BR982" s="249"/>
      <c r="BS982" s="630"/>
    </row>
    <row r="983" spans="1:71" ht="15.75" hidden="1" customHeight="1" x14ac:dyDescent="0.25">
      <c r="A983" s="615"/>
      <c r="B983" s="618"/>
      <c r="C983" s="621"/>
      <c r="D983" s="624"/>
      <c r="E983" s="627"/>
      <c r="F983" s="242" t="s">
        <v>58</v>
      </c>
      <c r="G983" s="208"/>
      <c r="H983" s="214" t="str">
        <f t="shared" si="1863"/>
        <v/>
      </c>
      <c r="I983" s="208"/>
      <c r="J983" s="214" t="str">
        <f t="shared" si="1864"/>
        <v/>
      </c>
      <c r="K983" s="208"/>
      <c r="L983" s="214" t="str">
        <f t="shared" si="1865"/>
        <v/>
      </c>
      <c r="M983" s="208"/>
      <c r="N983" s="214" t="str">
        <f t="shared" si="1866"/>
        <v/>
      </c>
      <c r="O983" s="208"/>
      <c r="P983" s="214" t="str">
        <f t="shared" si="1867"/>
        <v/>
      </c>
      <c r="Q983" s="208"/>
      <c r="R983" s="214" t="str">
        <f t="shared" si="1868"/>
        <v/>
      </c>
      <c r="S983" s="208"/>
      <c r="T983" s="214" t="str">
        <f t="shared" si="1869"/>
        <v/>
      </c>
      <c r="U983" s="208"/>
      <c r="V983" s="214" t="str">
        <f t="shared" si="1870"/>
        <v/>
      </c>
      <c r="W983" s="208"/>
      <c r="X983" s="214" t="str">
        <f t="shared" si="1871"/>
        <v/>
      </c>
      <c r="Y983" s="208"/>
      <c r="Z983" s="214" t="str">
        <f t="shared" si="1872"/>
        <v/>
      </c>
      <c r="AA983" s="208"/>
      <c r="AB983" s="214" t="str">
        <f t="shared" si="1873"/>
        <v/>
      </c>
      <c r="AC983" s="208"/>
      <c r="AD983" s="214" t="str">
        <f t="shared" si="1874"/>
        <v/>
      </c>
      <c r="AE983" s="208"/>
      <c r="AF983" s="214" t="str">
        <f t="shared" si="1875"/>
        <v/>
      </c>
      <c r="AG983" s="208"/>
      <c r="AH983" s="214" t="str">
        <f t="shared" si="1876"/>
        <v/>
      </c>
      <c r="AI983" s="208"/>
      <c r="AJ983" s="214" t="str">
        <f t="shared" si="1877"/>
        <v/>
      </c>
      <c r="AK983" s="208"/>
      <c r="AL983" s="214" t="str">
        <f t="shared" si="1878"/>
        <v/>
      </c>
      <c r="AM983" s="208"/>
      <c r="AN983" s="214" t="str">
        <f t="shared" si="1879"/>
        <v/>
      </c>
      <c r="AO983" s="208"/>
      <c r="AP983" s="214" t="str">
        <f t="shared" si="1880"/>
        <v/>
      </c>
      <c r="AQ983" s="229"/>
      <c r="AR983" s="227">
        <f t="shared" si="1881"/>
        <v>0</v>
      </c>
      <c r="AS983" s="228"/>
      <c r="AT983" s="229"/>
      <c r="AU983" s="227">
        <f t="shared" si="1882"/>
        <v>0</v>
      </c>
      <c r="AV983" s="228"/>
      <c r="AW983" s="229"/>
      <c r="AX983" s="227">
        <f t="shared" si="1883"/>
        <v>0</v>
      </c>
      <c r="AY983" s="228"/>
      <c r="AZ983" s="229"/>
      <c r="BA983" s="227">
        <f t="shared" si="1884"/>
        <v>0</v>
      </c>
      <c r="BB983" s="228"/>
      <c r="BC983" s="229"/>
      <c r="BD983" s="227">
        <f t="shared" si="1885"/>
        <v>0</v>
      </c>
      <c r="BE983" s="228"/>
      <c r="BF983" s="229"/>
      <c r="BG983" s="227">
        <f t="shared" si="1886"/>
        <v>0</v>
      </c>
      <c r="BH983" s="228"/>
      <c r="BI983" s="229"/>
      <c r="BJ983" s="227">
        <f t="shared" si="1887"/>
        <v>0</v>
      </c>
      <c r="BK983" s="228"/>
      <c r="BL983" s="229"/>
      <c r="BM983" s="227">
        <f t="shared" si="1888"/>
        <v>0</v>
      </c>
      <c r="BN983" s="228"/>
      <c r="BO983" s="229"/>
      <c r="BP983" s="227">
        <f t="shared" si="1889"/>
        <v>0</v>
      </c>
      <c r="BQ983" s="228"/>
      <c r="BR983" s="249"/>
      <c r="BS983" s="218" t="s">
        <v>44</v>
      </c>
    </row>
    <row r="984" spans="1:71" ht="15.75" hidden="1" customHeight="1" x14ac:dyDescent="0.25">
      <c r="A984" s="615"/>
      <c r="B984" s="618"/>
      <c r="C984" s="621"/>
      <c r="D984" s="624"/>
      <c r="E984" s="627"/>
      <c r="F984" s="242" t="s">
        <v>59</v>
      </c>
      <c r="G984" s="208"/>
      <c r="H984" s="214" t="str">
        <f t="shared" si="1863"/>
        <v/>
      </c>
      <c r="I984" s="208"/>
      <c r="J984" s="214" t="str">
        <f t="shared" si="1864"/>
        <v/>
      </c>
      <c r="K984" s="208"/>
      <c r="L984" s="214" t="str">
        <f t="shared" si="1865"/>
        <v/>
      </c>
      <c r="M984" s="208"/>
      <c r="N984" s="214" t="str">
        <f t="shared" si="1866"/>
        <v/>
      </c>
      <c r="O984" s="208"/>
      <c r="P984" s="214" t="str">
        <f t="shared" si="1867"/>
        <v/>
      </c>
      <c r="Q984" s="208"/>
      <c r="R984" s="214" t="str">
        <f t="shared" si="1868"/>
        <v/>
      </c>
      <c r="S984" s="208"/>
      <c r="T984" s="214" t="str">
        <f t="shared" si="1869"/>
        <v/>
      </c>
      <c r="U984" s="208"/>
      <c r="V984" s="214" t="str">
        <f t="shared" si="1870"/>
        <v/>
      </c>
      <c r="W984" s="208"/>
      <c r="X984" s="214" t="str">
        <f t="shared" si="1871"/>
        <v/>
      </c>
      <c r="Y984" s="208"/>
      <c r="Z984" s="214" t="str">
        <f t="shared" si="1872"/>
        <v/>
      </c>
      <c r="AA984" s="208"/>
      <c r="AB984" s="214" t="str">
        <f t="shared" si="1873"/>
        <v/>
      </c>
      <c r="AC984" s="208"/>
      <c r="AD984" s="214" t="str">
        <f t="shared" si="1874"/>
        <v/>
      </c>
      <c r="AE984" s="208"/>
      <c r="AF984" s="214" t="str">
        <f t="shared" si="1875"/>
        <v/>
      </c>
      <c r="AG984" s="208"/>
      <c r="AH984" s="214" t="str">
        <f t="shared" si="1876"/>
        <v/>
      </c>
      <c r="AI984" s="208"/>
      <c r="AJ984" s="214" t="str">
        <f t="shared" si="1877"/>
        <v/>
      </c>
      <c r="AK984" s="208"/>
      <c r="AL984" s="214" t="str">
        <f t="shared" si="1878"/>
        <v/>
      </c>
      <c r="AM984" s="208"/>
      <c r="AN984" s="214" t="str">
        <f t="shared" si="1879"/>
        <v/>
      </c>
      <c r="AO984" s="208"/>
      <c r="AP984" s="214" t="str">
        <f t="shared" si="1880"/>
        <v/>
      </c>
      <c r="AQ984" s="229"/>
      <c r="AR984" s="227">
        <f t="shared" si="1881"/>
        <v>0</v>
      </c>
      <c r="AS984" s="228"/>
      <c r="AT984" s="229"/>
      <c r="AU984" s="227">
        <f t="shared" si="1882"/>
        <v>0</v>
      </c>
      <c r="AV984" s="228"/>
      <c r="AW984" s="229"/>
      <c r="AX984" s="227">
        <f t="shared" si="1883"/>
        <v>0</v>
      </c>
      <c r="AY984" s="228"/>
      <c r="AZ984" s="229"/>
      <c r="BA984" s="227">
        <f t="shared" si="1884"/>
        <v>0</v>
      </c>
      <c r="BB984" s="228"/>
      <c r="BC984" s="229"/>
      <c r="BD984" s="227">
        <f t="shared" si="1885"/>
        <v>0</v>
      </c>
      <c r="BE984" s="228"/>
      <c r="BF984" s="229"/>
      <c r="BG984" s="227">
        <f t="shared" si="1886"/>
        <v>0</v>
      </c>
      <c r="BH984" s="228"/>
      <c r="BI984" s="229"/>
      <c r="BJ984" s="227">
        <f t="shared" si="1887"/>
        <v>0</v>
      </c>
      <c r="BK984" s="228"/>
      <c r="BL984" s="229"/>
      <c r="BM984" s="227">
        <f t="shared" si="1888"/>
        <v>0</v>
      </c>
      <c r="BN984" s="228"/>
      <c r="BO984" s="229"/>
      <c r="BP984" s="227">
        <f t="shared" si="1889"/>
        <v>0</v>
      </c>
      <c r="BQ984" s="228"/>
      <c r="BR984" s="249"/>
      <c r="BS984" s="629">
        <f>SUM(AS977:AS988,AV977:AV988,AY977:AY988,BB977:BB988,BE977:BE988)+SUM(AP977:AP988,AN977:AN988,AL977:AL988,AJ977:AJ988,AH977:AH988,AF977:AF988,AD977:AD988,AB977:AB988,Z977:Z988,X977:X988,V977:V988,T977:T988,R977:R988,P977:P988,N977:N988,L977:L988,J977:J988,H977:H988)</f>
        <v>224000</v>
      </c>
    </row>
    <row r="985" spans="1:71" ht="15.75" hidden="1" customHeight="1" x14ac:dyDescent="0.25">
      <c r="A985" s="615"/>
      <c r="B985" s="618"/>
      <c r="C985" s="621"/>
      <c r="D985" s="624"/>
      <c r="E985" s="627"/>
      <c r="F985" s="242" t="s">
        <v>60</v>
      </c>
      <c r="G985" s="208"/>
      <c r="H985" s="214" t="str">
        <f t="shared" si="1863"/>
        <v/>
      </c>
      <c r="I985" s="208"/>
      <c r="J985" s="214" t="str">
        <f t="shared" si="1864"/>
        <v/>
      </c>
      <c r="K985" s="208"/>
      <c r="L985" s="214" t="str">
        <f t="shared" si="1865"/>
        <v/>
      </c>
      <c r="M985" s="208"/>
      <c r="N985" s="214" t="str">
        <f t="shared" si="1866"/>
        <v/>
      </c>
      <c r="O985" s="208"/>
      <c r="P985" s="214" t="str">
        <f t="shared" si="1867"/>
        <v/>
      </c>
      <c r="Q985" s="208"/>
      <c r="R985" s="214" t="str">
        <f t="shared" si="1868"/>
        <v/>
      </c>
      <c r="S985" s="208"/>
      <c r="T985" s="214" t="str">
        <f t="shared" si="1869"/>
        <v/>
      </c>
      <c r="U985" s="208"/>
      <c r="V985" s="214" t="str">
        <f t="shared" si="1870"/>
        <v/>
      </c>
      <c r="W985" s="208"/>
      <c r="X985" s="214" t="str">
        <f t="shared" si="1871"/>
        <v/>
      </c>
      <c r="Y985" s="208"/>
      <c r="Z985" s="214" t="str">
        <f t="shared" si="1872"/>
        <v/>
      </c>
      <c r="AA985" s="208"/>
      <c r="AB985" s="214" t="str">
        <f t="shared" si="1873"/>
        <v/>
      </c>
      <c r="AC985" s="208"/>
      <c r="AD985" s="214" t="str">
        <f t="shared" si="1874"/>
        <v/>
      </c>
      <c r="AE985" s="208"/>
      <c r="AF985" s="214" t="str">
        <f t="shared" si="1875"/>
        <v/>
      </c>
      <c r="AG985" s="208"/>
      <c r="AH985" s="214" t="str">
        <f t="shared" si="1876"/>
        <v/>
      </c>
      <c r="AI985" s="208"/>
      <c r="AJ985" s="214" t="str">
        <f t="shared" si="1877"/>
        <v/>
      </c>
      <c r="AK985" s="208"/>
      <c r="AL985" s="214" t="str">
        <f t="shared" si="1878"/>
        <v/>
      </c>
      <c r="AM985" s="208"/>
      <c r="AN985" s="214" t="str">
        <f t="shared" si="1879"/>
        <v/>
      </c>
      <c r="AO985" s="208"/>
      <c r="AP985" s="214" t="str">
        <f t="shared" si="1880"/>
        <v/>
      </c>
      <c r="AQ985" s="229"/>
      <c r="AR985" s="227">
        <f t="shared" si="1881"/>
        <v>0</v>
      </c>
      <c r="AS985" s="228"/>
      <c r="AT985" s="229"/>
      <c r="AU985" s="227">
        <f t="shared" si="1882"/>
        <v>0</v>
      </c>
      <c r="AV985" s="228"/>
      <c r="AW985" s="229"/>
      <c r="AX985" s="227">
        <f t="shared" si="1883"/>
        <v>0</v>
      </c>
      <c r="AY985" s="228"/>
      <c r="AZ985" s="229"/>
      <c r="BA985" s="227">
        <f t="shared" si="1884"/>
        <v>0</v>
      </c>
      <c r="BB985" s="228"/>
      <c r="BC985" s="229"/>
      <c r="BD985" s="227">
        <f t="shared" si="1885"/>
        <v>0</v>
      </c>
      <c r="BE985" s="228"/>
      <c r="BF985" s="229"/>
      <c r="BG985" s="227">
        <f t="shared" si="1886"/>
        <v>0</v>
      </c>
      <c r="BH985" s="228"/>
      <c r="BI985" s="229"/>
      <c r="BJ985" s="227">
        <f t="shared" si="1887"/>
        <v>0</v>
      </c>
      <c r="BK985" s="228"/>
      <c r="BL985" s="229"/>
      <c r="BM985" s="227">
        <f t="shared" si="1888"/>
        <v>0</v>
      </c>
      <c r="BN985" s="228"/>
      <c r="BO985" s="229"/>
      <c r="BP985" s="227">
        <f t="shared" si="1889"/>
        <v>0</v>
      </c>
      <c r="BQ985" s="228"/>
      <c r="BR985" s="249"/>
      <c r="BS985" s="629"/>
    </row>
    <row r="986" spans="1:71" ht="15.75" hidden="1" customHeight="1" x14ac:dyDescent="0.25">
      <c r="A986" s="615"/>
      <c r="B986" s="618"/>
      <c r="C986" s="621"/>
      <c r="D986" s="624"/>
      <c r="E986" s="627"/>
      <c r="F986" s="242" t="s">
        <v>61</v>
      </c>
      <c r="G986" s="208"/>
      <c r="H986" s="217" t="str">
        <f t="shared" si="1863"/>
        <v/>
      </c>
      <c r="I986" s="208"/>
      <c r="J986" s="217" t="str">
        <f t="shared" si="1864"/>
        <v/>
      </c>
      <c r="K986" s="208"/>
      <c r="L986" s="217" t="str">
        <f t="shared" si="1865"/>
        <v/>
      </c>
      <c r="M986" s="208"/>
      <c r="N986" s="217" t="str">
        <f t="shared" si="1866"/>
        <v/>
      </c>
      <c r="O986" s="208"/>
      <c r="P986" s="217" t="str">
        <f t="shared" si="1867"/>
        <v/>
      </c>
      <c r="Q986" s="208"/>
      <c r="R986" s="217" t="str">
        <f t="shared" si="1868"/>
        <v/>
      </c>
      <c r="S986" s="208"/>
      <c r="T986" s="217" t="str">
        <f t="shared" si="1869"/>
        <v/>
      </c>
      <c r="U986" s="208"/>
      <c r="V986" s="217" t="str">
        <f t="shared" si="1870"/>
        <v/>
      </c>
      <c r="W986" s="208"/>
      <c r="X986" s="217" t="str">
        <f t="shared" si="1871"/>
        <v/>
      </c>
      <c r="Y986" s="208"/>
      <c r="Z986" s="217" t="str">
        <f t="shared" si="1872"/>
        <v/>
      </c>
      <c r="AA986" s="208"/>
      <c r="AB986" s="217" t="str">
        <f t="shared" si="1873"/>
        <v/>
      </c>
      <c r="AC986" s="208"/>
      <c r="AD986" s="217" t="str">
        <f t="shared" si="1874"/>
        <v/>
      </c>
      <c r="AE986" s="208"/>
      <c r="AF986" s="217" t="str">
        <f t="shared" si="1875"/>
        <v/>
      </c>
      <c r="AG986" s="208"/>
      <c r="AH986" s="217" t="str">
        <f t="shared" si="1876"/>
        <v/>
      </c>
      <c r="AI986" s="208"/>
      <c r="AJ986" s="217" t="str">
        <f t="shared" si="1877"/>
        <v/>
      </c>
      <c r="AK986" s="208"/>
      <c r="AL986" s="217" t="str">
        <f t="shared" si="1878"/>
        <v/>
      </c>
      <c r="AM986" s="208"/>
      <c r="AN986" s="217" t="str">
        <f t="shared" si="1879"/>
        <v/>
      </c>
      <c r="AO986" s="208"/>
      <c r="AP986" s="217" t="str">
        <f t="shared" si="1880"/>
        <v/>
      </c>
      <c r="AQ986" s="229"/>
      <c r="AR986" s="227">
        <f t="shared" si="1881"/>
        <v>0</v>
      </c>
      <c r="AS986" s="228"/>
      <c r="AT986" s="229"/>
      <c r="AU986" s="227">
        <f t="shared" si="1882"/>
        <v>0</v>
      </c>
      <c r="AV986" s="228"/>
      <c r="AW986" s="229"/>
      <c r="AX986" s="227">
        <f t="shared" si="1883"/>
        <v>0</v>
      </c>
      <c r="AY986" s="228"/>
      <c r="AZ986" s="229"/>
      <c r="BA986" s="227">
        <f t="shared" si="1884"/>
        <v>0</v>
      </c>
      <c r="BB986" s="228"/>
      <c r="BC986" s="229"/>
      <c r="BD986" s="227">
        <f t="shared" si="1885"/>
        <v>0</v>
      </c>
      <c r="BE986" s="228"/>
      <c r="BF986" s="229"/>
      <c r="BG986" s="227">
        <f t="shared" si="1886"/>
        <v>0</v>
      </c>
      <c r="BH986" s="228"/>
      <c r="BI986" s="229"/>
      <c r="BJ986" s="227">
        <f t="shared" si="1887"/>
        <v>0</v>
      </c>
      <c r="BK986" s="228"/>
      <c r="BL986" s="229"/>
      <c r="BM986" s="227">
        <f t="shared" si="1888"/>
        <v>0</v>
      </c>
      <c r="BN986" s="228"/>
      <c r="BO986" s="229"/>
      <c r="BP986" s="227">
        <f t="shared" si="1889"/>
        <v>0</v>
      </c>
      <c r="BQ986" s="228"/>
      <c r="BR986" s="249"/>
      <c r="BS986" s="218" t="s">
        <v>62</v>
      </c>
    </row>
    <row r="987" spans="1:71" ht="15.75" hidden="1" customHeight="1" x14ac:dyDescent="0.25">
      <c r="A987" s="615"/>
      <c r="B987" s="618"/>
      <c r="C987" s="621"/>
      <c r="D987" s="624"/>
      <c r="E987" s="627"/>
      <c r="F987" s="242" t="s">
        <v>63</v>
      </c>
      <c r="G987" s="208"/>
      <c r="H987" s="214" t="str">
        <f t="shared" si="1863"/>
        <v/>
      </c>
      <c r="I987" s="208"/>
      <c r="J987" s="214" t="str">
        <f t="shared" si="1864"/>
        <v/>
      </c>
      <c r="K987" s="208"/>
      <c r="L987" s="214" t="str">
        <f t="shared" si="1865"/>
        <v/>
      </c>
      <c r="M987" s="208"/>
      <c r="N987" s="214" t="str">
        <f t="shared" si="1866"/>
        <v/>
      </c>
      <c r="O987" s="208"/>
      <c r="P987" s="214" t="str">
        <f t="shared" si="1867"/>
        <v/>
      </c>
      <c r="Q987" s="208"/>
      <c r="R987" s="214" t="str">
        <f t="shared" si="1868"/>
        <v/>
      </c>
      <c r="S987" s="208"/>
      <c r="T987" s="214" t="str">
        <f t="shared" si="1869"/>
        <v/>
      </c>
      <c r="U987" s="208"/>
      <c r="V987" s="214" t="str">
        <f t="shared" si="1870"/>
        <v/>
      </c>
      <c r="W987" s="208"/>
      <c r="X987" s="214" t="str">
        <f t="shared" si="1871"/>
        <v/>
      </c>
      <c r="Y987" s="208"/>
      <c r="Z987" s="214" t="str">
        <f t="shared" si="1872"/>
        <v/>
      </c>
      <c r="AA987" s="208"/>
      <c r="AB987" s="214" t="str">
        <f t="shared" si="1873"/>
        <v/>
      </c>
      <c r="AC987" s="208"/>
      <c r="AD987" s="214" t="str">
        <f t="shared" si="1874"/>
        <v/>
      </c>
      <c r="AE987" s="208"/>
      <c r="AF987" s="214" t="str">
        <f t="shared" si="1875"/>
        <v/>
      </c>
      <c r="AG987" s="208"/>
      <c r="AH987" s="214" t="str">
        <f t="shared" si="1876"/>
        <v/>
      </c>
      <c r="AI987" s="208"/>
      <c r="AJ987" s="214" t="str">
        <f t="shared" si="1877"/>
        <v/>
      </c>
      <c r="AK987" s="208"/>
      <c r="AL987" s="214" t="str">
        <f t="shared" si="1878"/>
        <v/>
      </c>
      <c r="AM987" s="208"/>
      <c r="AN987" s="214" t="str">
        <f t="shared" si="1879"/>
        <v/>
      </c>
      <c r="AO987" s="208"/>
      <c r="AP987" s="214" t="str">
        <f t="shared" si="1880"/>
        <v/>
      </c>
      <c r="AQ987" s="229"/>
      <c r="AR987" s="227">
        <f t="shared" si="1881"/>
        <v>0</v>
      </c>
      <c r="AS987" s="228"/>
      <c r="AT987" s="229"/>
      <c r="AU987" s="227">
        <f t="shared" si="1882"/>
        <v>0</v>
      </c>
      <c r="AV987" s="228"/>
      <c r="AW987" s="229"/>
      <c r="AX987" s="227">
        <f t="shared" si="1883"/>
        <v>0</v>
      </c>
      <c r="AY987" s="228"/>
      <c r="AZ987" s="229"/>
      <c r="BA987" s="227">
        <f t="shared" si="1884"/>
        <v>0</v>
      </c>
      <c r="BB987" s="228"/>
      <c r="BC987" s="229"/>
      <c r="BD987" s="227">
        <f t="shared" si="1885"/>
        <v>0</v>
      </c>
      <c r="BE987" s="228"/>
      <c r="BF987" s="229"/>
      <c r="BG987" s="227">
        <f t="shared" si="1886"/>
        <v>0</v>
      </c>
      <c r="BH987" s="228"/>
      <c r="BI987" s="229"/>
      <c r="BJ987" s="227">
        <f t="shared" si="1887"/>
        <v>0</v>
      </c>
      <c r="BK987" s="228"/>
      <c r="BL987" s="229"/>
      <c r="BM987" s="227">
        <f t="shared" si="1888"/>
        <v>0</v>
      </c>
      <c r="BN987" s="228"/>
      <c r="BO987" s="229"/>
      <c r="BP987" s="227">
        <f t="shared" si="1889"/>
        <v>0</v>
      </c>
      <c r="BQ987" s="228"/>
      <c r="BR987" s="249"/>
      <c r="BS987" s="631">
        <f>BS984/BS978</f>
        <v>1</v>
      </c>
    </row>
    <row r="988" spans="1:71" ht="15.75" hidden="1" customHeight="1" thickBot="1" x14ac:dyDescent="0.3">
      <c r="A988" s="616"/>
      <c r="B988" s="619"/>
      <c r="C988" s="622"/>
      <c r="D988" s="625"/>
      <c r="E988" s="628"/>
      <c r="F988" s="243" t="s">
        <v>64</v>
      </c>
      <c r="G988" s="220"/>
      <c r="H988" s="221" t="str">
        <f t="shared" si="1863"/>
        <v/>
      </c>
      <c r="I988" s="220"/>
      <c r="J988" s="221" t="str">
        <f t="shared" si="1864"/>
        <v/>
      </c>
      <c r="K988" s="220"/>
      <c r="L988" s="221" t="str">
        <f t="shared" si="1865"/>
        <v/>
      </c>
      <c r="M988" s="220"/>
      <c r="N988" s="221" t="str">
        <f t="shared" si="1866"/>
        <v/>
      </c>
      <c r="O988" s="220"/>
      <c r="P988" s="221" t="str">
        <f t="shared" si="1867"/>
        <v/>
      </c>
      <c r="Q988" s="220"/>
      <c r="R988" s="221" t="str">
        <f t="shared" si="1868"/>
        <v/>
      </c>
      <c r="S988" s="220"/>
      <c r="T988" s="221" t="str">
        <f t="shared" si="1869"/>
        <v/>
      </c>
      <c r="U988" s="220"/>
      <c r="V988" s="221" t="str">
        <f t="shared" si="1870"/>
        <v/>
      </c>
      <c r="W988" s="220"/>
      <c r="X988" s="221" t="str">
        <f t="shared" si="1871"/>
        <v/>
      </c>
      <c r="Y988" s="220"/>
      <c r="Z988" s="221" t="str">
        <f t="shared" si="1872"/>
        <v/>
      </c>
      <c r="AA988" s="220"/>
      <c r="AB988" s="221" t="str">
        <f t="shared" si="1873"/>
        <v/>
      </c>
      <c r="AC988" s="220"/>
      <c r="AD988" s="221" t="str">
        <f t="shared" si="1874"/>
        <v/>
      </c>
      <c r="AE988" s="220"/>
      <c r="AF988" s="221" t="str">
        <f t="shared" si="1875"/>
        <v/>
      </c>
      <c r="AG988" s="220"/>
      <c r="AH988" s="221" t="str">
        <f t="shared" si="1876"/>
        <v/>
      </c>
      <c r="AI988" s="220"/>
      <c r="AJ988" s="221" t="str">
        <f t="shared" si="1877"/>
        <v/>
      </c>
      <c r="AK988" s="220"/>
      <c r="AL988" s="221" t="str">
        <f t="shared" si="1878"/>
        <v/>
      </c>
      <c r="AM988" s="220"/>
      <c r="AN988" s="221" t="str">
        <f t="shared" si="1879"/>
        <v/>
      </c>
      <c r="AO988" s="220"/>
      <c r="AP988" s="221" t="str">
        <f t="shared" si="1880"/>
        <v/>
      </c>
      <c r="AQ988" s="231"/>
      <c r="AR988" s="232">
        <f t="shared" si="1881"/>
        <v>0</v>
      </c>
      <c r="AS988" s="233"/>
      <c r="AT988" s="231"/>
      <c r="AU988" s="232">
        <f t="shared" si="1882"/>
        <v>0</v>
      </c>
      <c r="AV988" s="233"/>
      <c r="AW988" s="231"/>
      <c r="AX988" s="232">
        <f t="shared" si="1883"/>
        <v>0</v>
      </c>
      <c r="AY988" s="233"/>
      <c r="AZ988" s="231"/>
      <c r="BA988" s="232">
        <f t="shared" si="1884"/>
        <v>0</v>
      </c>
      <c r="BB988" s="233"/>
      <c r="BC988" s="231"/>
      <c r="BD988" s="232">
        <f t="shared" si="1885"/>
        <v>0</v>
      </c>
      <c r="BE988" s="233"/>
      <c r="BF988" s="231"/>
      <c r="BG988" s="232">
        <f t="shared" si="1886"/>
        <v>0</v>
      </c>
      <c r="BH988" s="233"/>
      <c r="BI988" s="231"/>
      <c r="BJ988" s="232">
        <f t="shared" si="1887"/>
        <v>0</v>
      </c>
      <c r="BK988" s="233"/>
      <c r="BL988" s="231"/>
      <c r="BM988" s="232">
        <f t="shared" si="1888"/>
        <v>0</v>
      </c>
      <c r="BN988" s="233"/>
      <c r="BO988" s="231"/>
      <c r="BP988" s="232">
        <f t="shared" si="1889"/>
        <v>0</v>
      </c>
      <c r="BQ988" s="233"/>
      <c r="BR988" s="250"/>
      <c r="BS988" s="632"/>
    </row>
    <row r="989" spans="1:71" ht="15" customHeight="1" x14ac:dyDescent="0.3">
      <c r="A989" s="643" t="s">
        <v>27</v>
      </c>
      <c r="B989" s="645" t="s">
        <v>28</v>
      </c>
      <c r="C989" s="645" t="s">
        <v>154</v>
      </c>
      <c r="D989" s="645" t="s">
        <v>30</v>
      </c>
      <c r="E989" s="635" t="s">
        <v>31</v>
      </c>
      <c r="F989" s="647" t="s">
        <v>32</v>
      </c>
      <c r="G989" s="639" t="s">
        <v>33</v>
      </c>
      <c r="H989" s="641" t="s">
        <v>34</v>
      </c>
      <c r="I989" s="639" t="s">
        <v>33</v>
      </c>
      <c r="J989" s="641" t="s">
        <v>34</v>
      </c>
      <c r="K989" s="639" t="s">
        <v>33</v>
      </c>
      <c r="L989" s="641" t="s">
        <v>34</v>
      </c>
      <c r="M989" s="639" t="s">
        <v>33</v>
      </c>
      <c r="N989" s="641" t="s">
        <v>34</v>
      </c>
      <c r="O989" s="639" t="s">
        <v>33</v>
      </c>
      <c r="P989" s="641" t="s">
        <v>34</v>
      </c>
      <c r="Q989" s="639" t="s">
        <v>33</v>
      </c>
      <c r="R989" s="641" t="s">
        <v>34</v>
      </c>
      <c r="S989" s="639" t="s">
        <v>33</v>
      </c>
      <c r="T989" s="641" t="s">
        <v>34</v>
      </c>
      <c r="U989" s="639" t="s">
        <v>33</v>
      </c>
      <c r="V989" s="641" t="s">
        <v>34</v>
      </c>
      <c r="W989" s="639" t="s">
        <v>33</v>
      </c>
      <c r="X989" s="641" t="s">
        <v>34</v>
      </c>
      <c r="Y989" s="639" t="s">
        <v>33</v>
      </c>
      <c r="Z989" s="641" t="s">
        <v>34</v>
      </c>
      <c r="AA989" s="639" t="s">
        <v>33</v>
      </c>
      <c r="AB989" s="641" t="s">
        <v>34</v>
      </c>
      <c r="AC989" s="639" t="s">
        <v>33</v>
      </c>
      <c r="AD989" s="641" t="s">
        <v>34</v>
      </c>
      <c r="AE989" s="639" t="s">
        <v>33</v>
      </c>
      <c r="AF989" s="641" t="s">
        <v>34</v>
      </c>
      <c r="AG989" s="639" t="s">
        <v>33</v>
      </c>
      <c r="AH989" s="641" t="s">
        <v>34</v>
      </c>
      <c r="AI989" s="639" t="s">
        <v>33</v>
      </c>
      <c r="AJ989" s="641" t="s">
        <v>34</v>
      </c>
      <c r="AK989" s="639" t="s">
        <v>33</v>
      </c>
      <c r="AL989" s="641" t="s">
        <v>34</v>
      </c>
      <c r="AM989" s="639" t="s">
        <v>33</v>
      </c>
      <c r="AN989" s="641" t="s">
        <v>34</v>
      </c>
      <c r="AO989" s="639" t="s">
        <v>33</v>
      </c>
      <c r="AP989" s="641" t="s">
        <v>34</v>
      </c>
      <c r="AQ989" s="633" t="s">
        <v>33</v>
      </c>
      <c r="AR989" s="635" t="s">
        <v>35</v>
      </c>
      <c r="AS989" s="637" t="s">
        <v>34</v>
      </c>
      <c r="AT989" s="633" t="s">
        <v>33</v>
      </c>
      <c r="AU989" s="635" t="s">
        <v>35</v>
      </c>
      <c r="AV989" s="637" t="s">
        <v>34</v>
      </c>
      <c r="AW989" s="633" t="s">
        <v>33</v>
      </c>
      <c r="AX989" s="635" t="s">
        <v>35</v>
      </c>
      <c r="AY989" s="637" t="s">
        <v>34</v>
      </c>
      <c r="AZ989" s="633" t="s">
        <v>33</v>
      </c>
      <c r="BA989" s="635" t="s">
        <v>35</v>
      </c>
      <c r="BB989" s="637" t="s">
        <v>34</v>
      </c>
      <c r="BC989" s="633" t="s">
        <v>33</v>
      </c>
      <c r="BD989" s="635" t="s">
        <v>35</v>
      </c>
      <c r="BE989" s="637" t="s">
        <v>34</v>
      </c>
      <c r="BF989" s="633" t="s">
        <v>33</v>
      </c>
      <c r="BG989" s="635" t="s">
        <v>35</v>
      </c>
      <c r="BH989" s="637" t="s">
        <v>34</v>
      </c>
      <c r="BI989" s="633" t="s">
        <v>33</v>
      </c>
      <c r="BJ989" s="635" t="s">
        <v>35</v>
      </c>
      <c r="BK989" s="637" t="s">
        <v>34</v>
      </c>
      <c r="BL989" s="633" t="s">
        <v>33</v>
      </c>
      <c r="BM989" s="635" t="s">
        <v>35</v>
      </c>
      <c r="BN989" s="637" t="s">
        <v>34</v>
      </c>
      <c r="BO989" s="633" t="s">
        <v>33</v>
      </c>
      <c r="BP989" s="635" t="s">
        <v>35</v>
      </c>
      <c r="BQ989" s="637" t="s">
        <v>34</v>
      </c>
      <c r="BR989" s="610" t="s">
        <v>33</v>
      </c>
      <c r="BS989" s="612" t="s">
        <v>36</v>
      </c>
    </row>
    <row r="990" spans="1:71" ht="15" customHeight="1" x14ac:dyDescent="0.3">
      <c r="A990" s="644"/>
      <c r="B990" s="646"/>
      <c r="C990" s="646"/>
      <c r="D990" s="646"/>
      <c r="E990" s="636"/>
      <c r="F990" s="648"/>
      <c r="G990" s="640"/>
      <c r="H990" s="642"/>
      <c r="I990" s="640"/>
      <c r="J990" s="642"/>
      <c r="K990" s="640"/>
      <c r="L990" s="642"/>
      <c r="M990" s="640"/>
      <c r="N990" s="642"/>
      <c r="O990" s="640"/>
      <c r="P990" s="642"/>
      <c r="Q990" s="640"/>
      <c r="R990" s="642"/>
      <c r="S990" s="640"/>
      <c r="T990" s="642"/>
      <c r="U990" s="640"/>
      <c r="V990" s="642"/>
      <c r="W990" s="640"/>
      <c r="X990" s="642"/>
      <c r="Y990" s="640"/>
      <c r="Z990" s="642"/>
      <c r="AA990" s="640"/>
      <c r="AB990" s="642"/>
      <c r="AC990" s="640"/>
      <c r="AD990" s="642"/>
      <c r="AE990" s="640"/>
      <c r="AF990" s="642"/>
      <c r="AG990" s="640"/>
      <c r="AH990" s="642"/>
      <c r="AI990" s="640"/>
      <c r="AJ990" s="642"/>
      <c r="AK990" s="640"/>
      <c r="AL990" s="642"/>
      <c r="AM990" s="640"/>
      <c r="AN990" s="642"/>
      <c r="AO990" s="640"/>
      <c r="AP990" s="642"/>
      <c r="AQ990" s="634"/>
      <c r="AR990" s="636"/>
      <c r="AS990" s="638"/>
      <c r="AT990" s="634"/>
      <c r="AU990" s="636"/>
      <c r="AV990" s="638"/>
      <c r="AW990" s="634"/>
      <c r="AX990" s="636"/>
      <c r="AY990" s="638"/>
      <c r="AZ990" s="634"/>
      <c r="BA990" s="636"/>
      <c r="BB990" s="638"/>
      <c r="BC990" s="634"/>
      <c r="BD990" s="636"/>
      <c r="BE990" s="638"/>
      <c r="BF990" s="634"/>
      <c r="BG990" s="636"/>
      <c r="BH990" s="638"/>
      <c r="BI990" s="634"/>
      <c r="BJ990" s="636"/>
      <c r="BK990" s="638"/>
      <c r="BL990" s="634"/>
      <c r="BM990" s="636"/>
      <c r="BN990" s="638"/>
      <c r="BO990" s="634"/>
      <c r="BP990" s="636"/>
      <c r="BQ990" s="638"/>
      <c r="BR990" s="611"/>
      <c r="BS990" s="613"/>
    </row>
    <row r="991" spans="1:71" ht="15" customHeight="1" x14ac:dyDescent="0.3">
      <c r="A991" s="614" t="s">
        <v>389</v>
      </c>
      <c r="B991" s="617">
        <v>2585</v>
      </c>
      <c r="C991" s="620"/>
      <c r="D991" s="623" t="s">
        <v>388</v>
      </c>
      <c r="E991" s="626" t="s">
        <v>304</v>
      </c>
      <c r="F991" s="241" t="s">
        <v>41</v>
      </c>
      <c r="G991" s="208"/>
      <c r="H991" s="209" t="str">
        <f t="shared" ref="H991:H1002" si="1890">IF(G991&gt;0,G991,"")</f>
        <v/>
      </c>
      <c r="I991" s="208"/>
      <c r="J991" s="209" t="str">
        <f t="shared" ref="J991:J1002" si="1891">IF(I991&gt;0,I991,"")</f>
        <v/>
      </c>
      <c r="K991" s="208"/>
      <c r="L991" s="209" t="str">
        <f t="shared" ref="L991:L1002" si="1892">IF(K991&gt;0,K991,"")</f>
        <v/>
      </c>
      <c r="M991" s="208"/>
      <c r="N991" s="209" t="str">
        <f t="shared" ref="N991:N1002" si="1893">IF(M991&gt;0,M991,"")</f>
        <v/>
      </c>
      <c r="O991" s="208"/>
      <c r="P991" s="209" t="str">
        <f t="shared" ref="P991:P1002" si="1894">IF(O991&gt;0,O991,"")</f>
        <v/>
      </c>
      <c r="Q991" s="208"/>
      <c r="R991" s="209" t="str">
        <f t="shared" ref="R991:R1002" si="1895">IF(Q991&gt;0,Q991,"")</f>
        <v/>
      </c>
      <c r="S991" s="208"/>
      <c r="T991" s="209" t="str">
        <f t="shared" ref="T991:T1002" si="1896">IF(S991&gt;0,S991,"")</f>
        <v/>
      </c>
      <c r="U991" s="208"/>
      <c r="V991" s="209" t="str">
        <f t="shared" ref="V991:V1002" si="1897">IF(U991&gt;0,U991,"")</f>
        <v/>
      </c>
      <c r="W991" s="208"/>
      <c r="X991" s="209" t="str">
        <f t="shared" ref="X991:X1002" si="1898">IF(W991&gt;0,W991,"")</f>
        <v/>
      </c>
      <c r="Y991" s="208"/>
      <c r="Z991" s="209" t="str">
        <f t="shared" ref="Z991:Z1002" si="1899">IF(Y991&gt;0,Y991,"")</f>
        <v/>
      </c>
      <c r="AA991" s="208"/>
      <c r="AB991" s="209" t="str">
        <f t="shared" ref="AB991:AB1002" si="1900">IF(AA991&gt;0,AA991,"")</f>
        <v/>
      </c>
      <c r="AC991" s="208"/>
      <c r="AD991" s="209" t="str">
        <f t="shared" ref="AD991:AD1002" si="1901">IF(AC991&gt;0,AC991,"")</f>
        <v/>
      </c>
      <c r="AE991" s="208"/>
      <c r="AF991" s="209" t="str">
        <f t="shared" ref="AF991:AF1002" si="1902">IF(AE991&gt;0,AE991,"")</f>
        <v/>
      </c>
      <c r="AG991" s="208"/>
      <c r="AH991" s="209" t="str">
        <f t="shared" ref="AH991:AH1002" si="1903">IF(AG991&gt;0,AG991,"")</f>
        <v/>
      </c>
      <c r="AI991" s="208"/>
      <c r="AJ991" s="209" t="str">
        <f t="shared" ref="AJ991:AJ1002" si="1904">IF(AI991&gt;0,AI991,"")</f>
        <v/>
      </c>
      <c r="AK991" s="208"/>
      <c r="AL991" s="209" t="str">
        <f t="shared" ref="AL991:AL1002" si="1905">IF(AK991&gt;0,AK991,"")</f>
        <v/>
      </c>
      <c r="AM991" s="208"/>
      <c r="AN991" s="209" t="str">
        <f t="shared" ref="AN991:AN1002" si="1906">IF(AM991&gt;0,AM991,"")</f>
        <v/>
      </c>
      <c r="AO991" s="208"/>
      <c r="AP991" s="209" t="str">
        <f t="shared" ref="AP991:AP1002" si="1907">IF(AO991&gt;0,AO991,"")</f>
        <v/>
      </c>
      <c r="AQ991" s="229"/>
      <c r="AR991" s="225">
        <f t="shared" ref="AR991:AR1002" si="1908">AQ991-AS991</f>
        <v>0</v>
      </c>
      <c r="AS991" s="226"/>
      <c r="AT991" s="229"/>
      <c r="AU991" s="225">
        <f t="shared" ref="AU991:AU1002" si="1909">AT991-AV991</f>
        <v>0</v>
      </c>
      <c r="AV991" s="226"/>
      <c r="AW991" s="229"/>
      <c r="AX991" s="225">
        <f t="shared" ref="AX991:AX1002" si="1910">AW991-AY991</f>
        <v>0</v>
      </c>
      <c r="AY991" s="226"/>
      <c r="AZ991" s="229"/>
      <c r="BA991" s="225">
        <f t="shared" ref="BA991:BA1002" si="1911">AZ991-BB991</f>
        <v>0</v>
      </c>
      <c r="BB991" s="226"/>
      <c r="BC991" s="229"/>
      <c r="BD991" s="225">
        <f t="shared" ref="BD991:BD1002" si="1912">BC991-BE991</f>
        <v>0</v>
      </c>
      <c r="BE991" s="226"/>
      <c r="BF991" s="229"/>
      <c r="BG991" s="225">
        <f t="shared" ref="BG991:BG1002" si="1913">BF991-BH991</f>
        <v>0</v>
      </c>
      <c r="BH991" s="226"/>
      <c r="BI991" s="229"/>
      <c r="BJ991" s="225">
        <f t="shared" ref="BJ991:BJ1002" si="1914">BI991-BK991</f>
        <v>0</v>
      </c>
      <c r="BK991" s="226"/>
      <c r="BL991" s="229"/>
      <c r="BM991" s="225">
        <f t="shared" ref="BM991:BM1002" si="1915">BL991-BN991</f>
        <v>0</v>
      </c>
      <c r="BN991" s="226"/>
      <c r="BO991" s="229"/>
      <c r="BP991" s="225">
        <f t="shared" ref="BP991:BP1002" si="1916">BO991-BQ991</f>
        <v>0</v>
      </c>
      <c r="BQ991" s="226"/>
      <c r="BR991" s="249"/>
      <c r="BS991" s="213" t="s">
        <v>42</v>
      </c>
    </row>
    <row r="992" spans="1:71" x14ac:dyDescent="0.3">
      <c r="A992" s="615"/>
      <c r="B992" s="618"/>
      <c r="C992" s="621"/>
      <c r="D992" s="624"/>
      <c r="E992" s="627"/>
      <c r="F992" s="242" t="s">
        <v>53</v>
      </c>
      <c r="G992" s="208"/>
      <c r="H992" s="214" t="str">
        <f t="shared" si="1890"/>
        <v/>
      </c>
      <c r="I992" s="208"/>
      <c r="J992" s="214" t="str">
        <f t="shared" si="1891"/>
        <v/>
      </c>
      <c r="K992" s="208"/>
      <c r="L992" s="214" t="str">
        <f t="shared" si="1892"/>
        <v/>
      </c>
      <c r="M992" s="208"/>
      <c r="N992" s="214" t="str">
        <f t="shared" si="1893"/>
        <v/>
      </c>
      <c r="O992" s="208"/>
      <c r="P992" s="214" t="str">
        <f t="shared" si="1894"/>
        <v/>
      </c>
      <c r="Q992" s="208"/>
      <c r="R992" s="214" t="str">
        <f t="shared" si="1895"/>
        <v/>
      </c>
      <c r="S992" s="208"/>
      <c r="T992" s="214" t="str">
        <f t="shared" si="1896"/>
        <v/>
      </c>
      <c r="U992" s="208"/>
      <c r="V992" s="214" t="str">
        <f t="shared" si="1897"/>
        <v/>
      </c>
      <c r="W992" s="208"/>
      <c r="X992" s="214" t="str">
        <f t="shared" si="1898"/>
        <v/>
      </c>
      <c r="Y992" s="208"/>
      <c r="Z992" s="214" t="str">
        <f t="shared" si="1899"/>
        <v/>
      </c>
      <c r="AA992" s="208"/>
      <c r="AB992" s="214" t="str">
        <f t="shared" si="1900"/>
        <v/>
      </c>
      <c r="AC992" s="208"/>
      <c r="AD992" s="214" t="str">
        <f t="shared" si="1901"/>
        <v/>
      </c>
      <c r="AE992" s="208"/>
      <c r="AF992" s="214" t="str">
        <f t="shared" si="1902"/>
        <v/>
      </c>
      <c r="AG992" s="208"/>
      <c r="AH992" s="214" t="str">
        <f t="shared" si="1903"/>
        <v/>
      </c>
      <c r="AI992" s="208"/>
      <c r="AJ992" s="214" t="str">
        <f t="shared" si="1904"/>
        <v/>
      </c>
      <c r="AK992" s="208"/>
      <c r="AL992" s="214" t="str">
        <f t="shared" si="1905"/>
        <v/>
      </c>
      <c r="AM992" s="208"/>
      <c r="AN992" s="214" t="str">
        <f t="shared" si="1906"/>
        <v/>
      </c>
      <c r="AO992" s="208"/>
      <c r="AP992" s="214" t="str">
        <f t="shared" si="1907"/>
        <v/>
      </c>
      <c r="AQ992" s="229"/>
      <c r="AR992" s="227">
        <f t="shared" si="1908"/>
        <v>0</v>
      </c>
      <c r="AS992" s="228"/>
      <c r="AT992" s="229"/>
      <c r="AU992" s="227">
        <f t="shared" si="1909"/>
        <v>0</v>
      </c>
      <c r="AV992" s="228"/>
      <c r="AW992" s="229"/>
      <c r="AX992" s="227">
        <f t="shared" si="1910"/>
        <v>0</v>
      </c>
      <c r="AY992" s="228"/>
      <c r="AZ992" s="229"/>
      <c r="BA992" s="227">
        <f t="shared" si="1911"/>
        <v>0</v>
      </c>
      <c r="BB992" s="228"/>
      <c r="BC992" s="229"/>
      <c r="BD992" s="227">
        <f t="shared" si="1912"/>
        <v>0</v>
      </c>
      <c r="BE992" s="228"/>
      <c r="BF992" s="229"/>
      <c r="BG992" s="227">
        <f t="shared" si="1913"/>
        <v>0</v>
      </c>
      <c r="BH992" s="228"/>
      <c r="BI992" s="229"/>
      <c r="BJ992" s="227">
        <f t="shared" si="1914"/>
        <v>0</v>
      </c>
      <c r="BK992" s="228"/>
      <c r="BL992" s="229"/>
      <c r="BM992" s="227">
        <f t="shared" si="1915"/>
        <v>0</v>
      </c>
      <c r="BN992" s="228"/>
      <c r="BO992" s="229"/>
      <c r="BP992" s="227">
        <f t="shared" si="1916"/>
        <v>0</v>
      </c>
      <c r="BQ992" s="228"/>
      <c r="BR992" s="249"/>
      <c r="BS992" s="629">
        <f>SUM(AQ991:AQ1002,AT991:AT1002,AW991:AW1002,AZ991:AZ1002,BC991:BC1002,BR991:BR1002)+SUM(AO991:AO1002,AM991:AM1002,AK991:AK1002,AI991:AI1002,AG991:AG1002,AE991:AE1002,AC991:AC1002,AA991:AA1002,Y991:Y1002,W991:W1002,U991:U1002,S991:S1002,Q989,Q991:Q1002,O991:O1002,M991:M1002,K991:K1002,I991:I1002,G991:G1002,Q989)</f>
        <v>350000</v>
      </c>
    </row>
    <row r="993" spans="1:71" x14ac:dyDescent="0.3">
      <c r="A993" s="615"/>
      <c r="B993" s="618"/>
      <c r="C993" s="621"/>
      <c r="D993" s="624"/>
      <c r="E993" s="627"/>
      <c r="F993" s="242" t="s">
        <v>54</v>
      </c>
      <c r="G993" s="208"/>
      <c r="H993" s="214" t="str">
        <f t="shared" si="1890"/>
        <v/>
      </c>
      <c r="I993" s="208"/>
      <c r="J993" s="214" t="str">
        <f t="shared" si="1891"/>
        <v/>
      </c>
      <c r="K993" s="208"/>
      <c r="L993" s="214" t="str">
        <f t="shared" si="1892"/>
        <v/>
      </c>
      <c r="M993" s="208"/>
      <c r="N993" s="214" t="str">
        <f t="shared" si="1893"/>
        <v/>
      </c>
      <c r="O993" s="208"/>
      <c r="P993" s="214" t="str">
        <f t="shared" si="1894"/>
        <v/>
      </c>
      <c r="Q993" s="208"/>
      <c r="R993" s="214" t="str">
        <f t="shared" si="1895"/>
        <v/>
      </c>
      <c r="S993" s="208"/>
      <c r="T993" s="214" t="str">
        <f t="shared" si="1896"/>
        <v/>
      </c>
      <c r="U993" s="208"/>
      <c r="V993" s="214" t="str">
        <f t="shared" si="1897"/>
        <v/>
      </c>
      <c r="W993" s="208"/>
      <c r="X993" s="214" t="str">
        <f t="shared" si="1898"/>
        <v/>
      </c>
      <c r="Y993" s="208"/>
      <c r="Z993" s="214" t="str">
        <f t="shared" si="1899"/>
        <v/>
      </c>
      <c r="AA993" s="208"/>
      <c r="AB993" s="214" t="str">
        <f t="shared" si="1900"/>
        <v/>
      </c>
      <c r="AC993" s="208"/>
      <c r="AD993" s="214" t="str">
        <f t="shared" si="1901"/>
        <v/>
      </c>
      <c r="AE993" s="208"/>
      <c r="AF993" s="214" t="str">
        <f t="shared" si="1902"/>
        <v/>
      </c>
      <c r="AG993" s="208"/>
      <c r="AH993" s="214" t="str">
        <f t="shared" si="1903"/>
        <v/>
      </c>
      <c r="AI993" s="208"/>
      <c r="AJ993" s="214" t="str">
        <f t="shared" si="1904"/>
        <v/>
      </c>
      <c r="AK993" s="208"/>
      <c r="AL993" s="214" t="str">
        <f t="shared" si="1905"/>
        <v/>
      </c>
      <c r="AM993" s="208"/>
      <c r="AN993" s="214" t="str">
        <f t="shared" si="1906"/>
        <v/>
      </c>
      <c r="AO993" s="208"/>
      <c r="AP993" s="214" t="str">
        <f t="shared" si="1907"/>
        <v/>
      </c>
      <c r="AQ993" s="229"/>
      <c r="AR993" s="227">
        <f t="shared" si="1908"/>
        <v>0</v>
      </c>
      <c r="AS993" s="228"/>
      <c r="AT993" s="229"/>
      <c r="AU993" s="227">
        <f t="shared" si="1909"/>
        <v>0</v>
      </c>
      <c r="AV993" s="228"/>
      <c r="AW993" s="229"/>
      <c r="AX993" s="227">
        <f t="shared" si="1910"/>
        <v>0</v>
      </c>
      <c r="AY993" s="228"/>
      <c r="AZ993" s="229"/>
      <c r="BA993" s="227">
        <f t="shared" si="1911"/>
        <v>0</v>
      </c>
      <c r="BB993" s="228"/>
      <c r="BC993" s="229"/>
      <c r="BD993" s="227">
        <f t="shared" si="1912"/>
        <v>0</v>
      </c>
      <c r="BE993" s="228"/>
      <c r="BF993" s="229"/>
      <c r="BG993" s="227">
        <f t="shared" si="1913"/>
        <v>0</v>
      </c>
      <c r="BH993" s="228"/>
      <c r="BI993" s="229"/>
      <c r="BJ993" s="227">
        <f t="shared" si="1914"/>
        <v>0</v>
      </c>
      <c r="BK993" s="228"/>
      <c r="BL993" s="229"/>
      <c r="BM993" s="227">
        <f t="shared" si="1915"/>
        <v>0</v>
      </c>
      <c r="BN993" s="228"/>
      <c r="BO993" s="229"/>
      <c r="BP993" s="227">
        <f t="shared" si="1916"/>
        <v>0</v>
      </c>
      <c r="BQ993" s="228"/>
      <c r="BR993" s="249"/>
      <c r="BS993" s="629"/>
    </row>
    <row r="994" spans="1:71" x14ac:dyDescent="0.3">
      <c r="A994" s="615"/>
      <c r="B994" s="618"/>
      <c r="C994" s="621"/>
      <c r="D994" s="624"/>
      <c r="E994" s="627"/>
      <c r="F994" s="242" t="s">
        <v>55</v>
      </c>
      <c r="G994" s="208"/>
      <c r="H994" s="217" t="str">
        <f t="shared" si="1890"/>
        <v/>
      </c>
      <c r="I994" s="208"/>
      <c r="J994" s="217" t="str">
        <f t="shared" si="1891"/>
        <v/>
      </c>
      <c r="K994" s="208"/>
      <c r="L994" s="217" t="str">
        <f t="shared" si="1892"/>
        <v/>
      </c>
      <c r="M994" s="208"/>
      <c r="N994" s="217" t="str">
        <f t="shared" si="1893"/>
        <v/>
      </c>
      <c r="O994" s="208"/>
      <c r="P994" s="217" t="str">
        <f t="shared" si="1894"/>
        <v/>
      </c>
      <c r="Q994" s="208"/>
      <c r="R994" s="217" t="str">
        <f t="shared" si="1895"/>
        <v/>
      </c>
      <c r="S994" s="208"/>
      <c r="T994" s="217" t="str">
        <f t="shared" si="1896"/>
        <v/>
      </c>
      <c r="U994" s="208"/>
      <c r="V994" s="217" t="str">
        <f t="shared" si="1897"/>
        <v/>
      </c>
      <c r="W994" s="208"/>
      <c r="X994" s="217" t="str">
        <f t="shared" si="1898"/>
        <v/>
      </c>
      <c r="Y994" s="208"/>
      <c r="Z994" s="217" t="str">
        <f t="shared" si="1899"/>
        <v/>
      </c>
      <c r="AA994" s="208"/>
      <c r="AB994" s="217" t="str">
        <f t="shared" si="1900"/>
        <v/>
      </c>
      <c r="AC994" s="208"/>
      <c r="AD994" s="217" t="str">
        <f t="shared" si="1901"/>
        <v/>
      </c>
      <c r="AE994" s="208"/>
      <c r="AF994" s="217" t="str">
        <f t="shared" si="1902"/>
        <v/>
      </c>
      <c r="AG994" s="208"/>
      <c r="AH994" s="217" t="str">
        <f t="shared" si="1903"/>
        <v/>
      </c>
      <c r="AI994" s="208"/>
      <c r="AJ994" s="217" t="str">
        <f t="shared" si="1904"/>
        <v/>
      </c>
      <c r="AK994" s="208"/>
      <c r="AL994" s="217" t="str">
        <f t="shared" si="1905"/>
        <v/>
      </c>
      <c r="AM994" s="208"/>
      <c r="AN994" s="217" t="str">
        <f t="shared" si="1906"/>
        <v/>
      </c>
      <c r="AO994" s="208"/>
      <c r="AP994" s="217" t="str">
        <f t="shared" si="1907"/>
        <v/>
      </c>
      <c r="AQ994" s="229"/>
      <c r="AR994" s="227">
        <f t="shared" si="1908"/>
        <v>0</v>
      </c>
      <c r="AS994" s="228"/>
      <c r="AT994" s="229"/>
      <c r="AU994" s="227">
        <f t="shared" si="1909"/>
        <v>0</v>
      </c>
      <c r="AV994" s="228"/>
      <c r="AW994" s="229"/>
      <c r="AX994" s="227">
        <f t="shared" si="1910"/>
        <v>0</v>
      </c>
      <c r="AY994" s="228"/>
      <c r="AZ994" s="229"/>
      <c r="BA994" s="227">
        <f t="shared" si="1911"/>
        <v>0</v>
      </c>
      <c r="BB994" s="228"/>
      <c r="BC994" s="229"/>
      <c r="BD994" s="227">
        <f t="shared" si="1912"/>
        <v>0</v>
      </c>
      <c r="BE994" s="228"/>
      <c r="BF994" s="229"/>
      <c r="BG994" s="227">
        <f t="shared" si="1913"/>
        <v>0</v>
      </c>
      <c r="BH994" s="228"/>
      <c r="BI994" s="229"/>
      <c r="BJ994" s="227">
        <f t="shared" si="1914"/>
        <v>0</v>
      </c>
      <c r="BK994" s="228"/>
      <c r="BL994" s="229"/>
      <c r="BM994" s="227">
        <f t="shared" si="1915"/>
        <v>0</v>
      </c>
      <c r="BN994" s="228"/>
      <c r="BO994" s="229"/>
      <c r="BP994" s="227">
        <f t="shared" si="1916"/>
        <v>0</v>
      </c>
      <c r="BQ994" s="228"/>
      <c r="BR994" s="249"/>
      <c r="BS994" s="218" t="s">
        <v>43</v>
      </c>
    </row>
    <row r="995" spans="1:71" x14ac:dyDescent="0.3">
      <c r="A995" s="615"/>
      <c r="B995" s="618"/>
      <c r="C995" s="621"/>
      <c r="D995" s="624"/>
      <c r="E995" s="627"/>
      <c r="F995" s="242" t="s">
        <v>56</v>
      </c>
      <c r="G995" s="208"/>
      <c r="H995" s="217" t="str">
        <f t="shared" si="1890"/>
        <v/>
      </c>
      <c r="I995" s="208"/>
      <c r="J995" s="217" t="str">
        <f t="shared" si="1891"/>
        <v/>
      </c>
      <c r="K995" s="208"/>
      <c r="L995" s="217" t="str">
        <f t="shared" si="1892"/>
        <v/>
      </c>
      <c r="M995" s="208"/>
      <c r="N995" s="217" t="str">
        <f t="shared" si="1893"/>
        <v/>
      </c>
      <c r="O995" s="208"/>
      <c r="P995" s="217" t="str">
        <f t="shared" si="1894"/>
        <v/>
      </c>
      <c r="Q995" s="208"/>
      <c r="R995" s="217" t="str">
        <f t="shared" si="1895"/>
        <v/>
      </c>
      <c r="S995" s="208"/>
      <c r="T995" s="217" t="str">
        <f t="shared" si="1896"/>
        <v/>
      </c>
      <c r="U995" s="208"/>
      <c r="V995" s="217" t="str">
        <f t="shared" si="1897"/>
        <v/>
      </c>
      <c r="W995" s="208"/>
      <c r="X995" s="217" t="str">
        <f t="shared" si="1898"/>
        <v/>
      </c>
      <c r="Y995" s="208"/>
      <c r="Z995" s="217" t="str">
        <f t="shared" si="1899"/>
        <v/>
      </c>
      <c r="AA995" s="208"/>
      <c r="AB995" s="217" t="str">
        <f t="shared" si="1900"/>
        <v/>
      </c>
      <c r="AC995" s="208"/>
      <c r="AD995" s="217" t="str">
        <f t="shared" si="1901"/>
        <v/>
      </c>
      <c r="AE995" s="208"/>
      <c r="AF995" s="217" t="str">
        <f t="shared" si="1902"/>
        <v/>
      </c>
      <c r="AG995" s="208"/>
      <c r="AH995" s="217" t="str">
        <f t="shared" si="1903"/>
        <v/>
      </c>
      <c r="AI995" s="208"/>
      <c r="AJ995" s="217" t="str">
        <f t="shared" si="1904"/>
        <v/>
      </c>
      <c r="AK995" s="208"/>
      <c r="AL995" s="217" t="str">
        <f t="shared" si="1905"/>
        <v/>
      </c>
      <c r="AM995" s="208"/>
      <c r="AN995" s="217" t="str">
        <f t="shared" si="1906"/>
        <v/>
      </c>
      <c r="AO995" s="208"/>
      <c r="AP995" s="217" t="str">
        <f t="shared" si="1907"/>
        <v/>
      </c>
      <c r="AQ995" s="229"/>
      <c r="AR995" s="227">
        <f t="shared" si="1908"/>
        <v>0</v>
      </c>
      <c r="AS995" s="228"/>
      <c r="AT995" s="229"/>
      <c r="AU995" s="227">
        <f t="shared" si="1909"/>
        <v>0</v>
      </c>
      <c r="AV995" s="228"/>
      <c r="AW995" s="229"/>
      <c r="AX995" s="227">
        <f t="shared" si="1910"/>
        <v>0</v>
      </c>
      <c r="AY995" s="228"/>
      <c r="AZ995" s="229"/>
      <c r="BA995" s="227">
        <f t="shared" si="1911"/>
        <v>0</v>
      </c>
      <c r="BB995" s="228"/>
      <c r="BC995" s="229"/>
      <c r="BD995" s="227">
        <f t="shared" si="1912"/>
        <v>0</v>
      </c>
      <c r="BE995" s="228"/>
      <c r="BF995" s="229"/>
      <c r="BG995" s="227">
        <f t="shared" si="1913"/>
        <v>0</v>
      </c>
      <c r="BH995" s="228"/>
      <c r="BI995" s="229"/>
      <c r="BJ995" s="227">
        <f t="shared" si="1914"/>
        <v>0</v>
      </c>
      <c r="BK995" s="228"/>
      <c r="BL995" s="229"/>
      <c r="BM995" s="227">
        <f t="shared" si="1915"/>
        <v>0</v>
      </c>
      <c r="BN995" s="228"/>
      <c r="BO995" s="229"/>
      <c r="BP995" s="227">
        <f t="shared" si="1916"/>
        <v>0</v>
      </c>
      <c r="BQ995" s="228"/>
      <c r="BR995" s="249"/>
      <c r="BS995" s="629">
        <f>SUM(AR991:AR1002,AU991:AU1002,AX991:AX1002,BA991:BA1002,BD991:BD1002)</f>
        <v>350000</v>
      </c>
    </row>
    <row r="996" spans="1:71" x14ac:dyDescent="0.3">
      <c r="A996" s="615"/>
      <c r="B996" s="618"/>
      <c r="C996" s="621"/>
      <c r="D996" s="624"/>
      <c r="E996" s="627"/>
      <c r="F996" s="242" t="s">
        <v>57</v>
      </c>
      <c r="G996" s="208"/>
      <c r="H996" s="214" t="str">
        <f t="shared" si="1890"/>
        <v/>
      </c>
      <c r="I996" s="208"/>
      <c r="J996" s="214" t="str">
        <f t="shared" si="1891"/>
        <v/>
      </c>
      <c r="K996" s="208"/>
      <c r="L996" s="214" t="str">
        <f t="shared" si="1892"/>
        <v/>
      </c>
      <c r="M996" s="208"/>
      <c r="N996" s="214" t="str">
        <f t="shared" si="1893"/>
        <v/>
      </c>
      <c r="O996" s="208"/>
      <c r="P996" s="214" t="str">
        <f t="shared" si="1894"/>
        <v/>
      </c>
      <c r="Q996" s="208"/>
      <c r="R996" s="214" t="str">
        <f t="shared" si="1895"/>
        <v/>
      </c>
      <c r="S996" s="208"/>
      <c r="T996" s="214" t="str">
        <f t="shared" si="1896"/>
        <v/>
      </c>
      <c r="U996" s="208"/>
      <c r="V996" s="214" t="str">
        <f t="shared" si="1897"/>
        <v/>
      </c>
      <c r="W996" s="208"/>
      <c r="X996" s="214" t="str">
        <f t="shared" si="1898"/>
        <v/>
      </c>
      <c r="Y996" s="208"/>
      <c r="Z996" s="214" t="str">
        <f t="shared" si="1899"/>
        <v/>
      </c>
      <c r="AA996" s="208"/>
      <c r="AB996" s="214" t="str">
        <f t="shared" si="1900"/>
        <v/>
      </c>
      <c r="AC996" s="208"/>
      <c r="AD996" s="214" t="str">
        <f t="shared" si="1901"/>
        <v/>
      </c>
      <c r="AE996" s="208"/>
      <c r="AF996" s="214" t="str">
        <f t="shared" si="1902"/>
        <v/>
      </c>
      <c r="AG996" s="208"/>
      <c r="AH996" s="214" t="str">
        <f t="shared" si="1903"/>
        <v/>
      </c>
      <c r="AI996" s="208"/>
      <c r="AJ996" s="214" t="str">
        <f t="shared" si="1904"/>
        <v/>
      </c>
      <c r="AK996" s="208"/>
      <c r="AL996" s="214" t="str">
        <f t="shared" si="1905"/>
        <v/>
      </c>
      <c r="AM996" s="208"/>
      <c r="AN996" s="214" t="str">
        <f t="shared" si="1906"/>
        <v/>
      </c>
      <c r="AO996" s="208"/>
      <c r="AP996" s="214" t="str">
        <f t="shared" si="1907"/>
        <v/>
      </c>
      <c r="AQ996" s="229"/>
      <c r="AR996" s="227">
        <f t="shared" si="1908"/>
        <v>0</v>
      </c>
      <c r="AS996" s="228"/>
      <c r="AT996" s="229"/>
      <c r="AU996" s="227">
        <f t="shared" si="1909"/>
        <v>0</v>
      </c>
      <c r="AV996" s="228"/>
      <c r="AW996" s="229"/>
      <c r="AX996" s="227">
        <f t="shared" si="1910"/>
        <v>0</v>
      </c>
      <c r="AY996" s="228"/>
      <c r="AZ996" s="229">
        <v>350000</v>
      </c>
      <c r="BA996" s="227">
        <f t="shared" si="1911"/>
        <v>350000</v>
      </c>
      <c r="BB996" s="228"/>
      <c r="BC996" s="229"/>
      <c r="BD996" s="227">
        <f t="shared" si="1912"/>
        <v>0</v>
      </c>
      <c r="BE996" s="228"/>
      <c r="BF996" s="229"/>
      <c r="BG996" s="227">
        <f t="shared" si="1913"/>
        <v>0</v>
      </c>
      <c r="BH996" s="228"/>
      <c r="BI996" s="229"/>
      <c r="BJ996" s="227">
        <f t="shared" si="1914"/>
        <v>0</v>
      </c>
      <c r="BK996" s="228"/>
      <c r="BL996" s="229"/>
      <c r="BM996" s="227">
        <f t="shared" si="1915"/>
        <v>0</v>
      </c>
      <c r="BN996" s="228"/>
      <c r="BO996" s="229"/>
      <c r="BP996" s="227">
        <f t="shared" si="1916"/>
        <v>0</v>
      </c>
      <c r="BQ996" s="228"/>
      <c r="BR996" s="249"/>
      <c r="BS996" s="630"/>
    </row>
    <row r="997" spans="1:71" x14ac:dyDescent="0.3">
      <c r="A997" s="615"/>
      <c r="B997" s="618"/>
      <c r="C997" s="621"/>
      <c r="D997" s="624"/>
      <c r="E997" s="627"/>
      <c r="F997" s="242" t="s">
        <v>58</v>
      </c>
      <c r="G997" s="208"/>
      <c r="H997" s="214" t="str">
        <f t="shared" si="1890"/>
        <v/>
      </c>
      <c r="I997" s="208"/>
      <c r="J997" s="214" t="str">
        <f t="shared" si="1891"/>
        <v/>
      </c>
      <c r="K997" s="208"/>
      <c r="L997" s="214" t="str">
        <f t="shared" si="1892"/>
        <v/>
      </c>
      <c r="M997" s="208"/>
      <c r="N997" s="214" t="str">
        <f t="shared" si="1893"/>
        <v/>
      </c>
      <c r="O997" s="208"/>
      <c r="P997" s="214" t="str">
        <f t="shared" si="1894"/>
        <v/>
      </c>
      <c r="Q997" s="208"/>
      <c r="R997" s="214" t="str">
        <f t="shared" si="1895"/>
        <v/>
      </c>
      <c r="S997" s="208"/>
      <c r="T997" s="214" t="str">
        <f t="shared" si="1896"/>
        <v/>
      </c>
      <c r="U997" s="208"/>
      <c r="V997" s="214" t="str">
        <f t="shared" si="1897"/>
        <v/>
      </c>
      <c r="W997" s="208"/>
      <c r="X997" s="214" t="str">
        <f t="shared" si="1898"/>
        <v/>
      </c>
      <c r="Y997" s="208"/>
      <c r="Z997" s="214" t="str">
        <f t="shared" si="1899"/>
        <v/>
      </c>
      <c r="AA997" s="208"/>
      <c r="AB997" s="214" t="str">
        <f t="shared" si="1900"/>
        <v/>
      </c>
      <c r="AC997" s="208"/>
      <c r="AD997" s="214" t="str">
        <f t="shared" si="1901"/>
        <v/>
      </c>
      <c r="AE997" s="208"/>
      <c r="AF997" s="214" t="str">
        <f t="shared" si="1902"/>
        <v/>
      </c>
      <c r="AG997" s="208"/>
      <c r="AH997" s="214" t="str">
        <f t="shared" si="1903"/>
        <v/>
      </c>
      <c r="AI997" s="208"/>
      <c r="AJ997" s="214" t="str">
        <f t="shared" si="1904"/>
        <v/>
      </c>
      <c r="AK997" s="208"/>
      <c r="AL997" s="214" t="str">
        <f t="shared" si="1905"/>
        <v/>
      </c>
      <c r="AM997" s="208"/>
      <c r="AN997" s="214" t="str">
        <f t="shared" si="1906"/>
        <v/>
      </c>
      <c r="AO997" s="208"/>
      <c r="AP997" s="214" t="str">
        <f t="shared" si="1907"/>
        <v/>
      </c>
      <c r="AQ997" s="229"/>
      <c r="AR997" s="227">
        <f t="shared" si="1908"/>
        <v>0</v>
      </c>
      <c r="AS997" s="228"/>
      <c r="AT997" s="229"/>
      <c r="AU997" s="227">
        <f t="shared" si="1909"/>
        <v>0</v>
      </c>
      <c r="AV997" s="228"/>
      <c r="AW997" s="229"/>
      <c r="AX997" s="227">
        <f t="shared" si="1910"/>
        <v>0</v>
      </c>
      <c r="AY997" s="228"/>
      <c r="AZ997" s="229"/>
      <c r="BA997" s="227">
        <f t="shared" si="1911"/>
        <v>0</v>
      </c>
      <c r="BB997" s="228"/>
      <c r="BC997" s="229"/>
      <c r="BD997" s="227">
        <f t="shared" si="1912"/>
        <v>0</v>
      </c>
      <c r="BE997" s="228"/>
      <c r="BF997" s="229"/>
      <c r="BG997" s="227">
        <f t="shared" si="1913"/>
        <v>0</v>
      </c>
      <c r="BH997" s="228"/>
      <c r="BI997" s="229"/>
      <c r="BJ997" s="227">
        <f t="shared" si="1914"/>
        <v>0</v>
      </c>
      <c r="BK997" s="228"/>
      <c r="BL997" s="229"/>
      <c r="BM997" s="227">
        <f t="shared" si="1915"/>
        <v>0</v>
      </c>
      <c r="BN997" s="228"/>
      <c r="BO997" s="229"/>
      <c r="BP997" s="227">
        <f t="shared" si="1916"/>
        <v>0</v>
      </c>
      <c r="BQ997" s="228"/>
      <c r="BR997" s="249"/>
      <c r="BS997" s="218" t="s">
        <v>44</v>
      </c>
    </row>
    <row r="998" spans="1:71" x14ac:dyDescent="0.3">
      <c r="A998" s="615"/>
      <c r="B998" s="618"/>
      <c r="C998" s="621"/>
      <c r="D998" s="624"/>
      <c r="E998" s="627"/>
      <c r="F998" s="242" t="s">
        <v>59</v>
      </c>
      <c r="G998" s="208"/>
      <c r="H998" s="214" t="str">
        <f t="shared" si="1890"/>
        <v/>
      </c>
      <c r="I998" s="208"/>
      <c r="J998" s="214" t="str">
        <f t="shared" si="1891"/>
        <v/>
      </c>
      <c r="K998" s="208"/>
      <c r="L998" s="214" t="str">
        <f t="shared" si="1892"/>
        <v/>
      </c>
      <c r="M998" s="208"/>
      <c r="N998" s="214" t="str">
        <f t="shared" si="1893"/>
        <v/>
      </c>
      <c r="O998" s="208"/>
      <c r="P998" s="214" t="str">
        <f t="shared" si="1894"/>
        <v/>
      </c>
      <c r="Q998" s="208"/>
      <c r="R998" s="214" t="str">
        <f t="shared" si="1895"/>
        <v/>
      </c>
      <c r="S998" s="208"/>
      <c r="T998" s="214" t="str">
        <f t="shared" si="1896"/>
        <v/>
      </c>
      <c r="U998" s="208"/>
      <c r="V998" s="214" t="str">
        <f t="shared" si="1897"/>
        <v/>
      </c>
      <c r="W998" s="208"/>
      <c r="X998" s="214" t="str">
        <f t="shared" si="1898"/>
        <v/>
      </c>
      <c r="Y998" s="208"/>
      <c r="Z998" s="214" t="str">
        <f t="shared" si="1899"/>
        <v/>
      </c>
      <c r="AA998" s="208"/>
      <c r="AB998" s="214" t="str">
        <f t="shared" si="1900"/>
        <v/>
      </c>
      <c r="AC998" s="208"/>
      <c r="AD998" s="214" t="str">
        <f t="shared" si="1901"/>
        <v/>
      </c>
      <c r="AE998" s="208"/>
      <c r="AF998" s="214" t="str">
        <f t="shared" si="1902"/>
        <v/>
      </c>
      <c r="AG998" s="208"/>
      <c r="AH998" s="214" t="str">
        <f t="shared" si="1903"/>
        <v/>
      </c>
      <c r="AI998" s="208"/>
      <c r="AJ998" s="214" t="str">
        <f t="shared" si="1904"/>
        <v/>
      </c>
      <c r="AK998" s="208"/>
      <c r="AL998" s="214" t="str">
        <f t="shared" si="1905"/>
        <v/>
      </c>
      <c r="AM998" s="208"/>
      <c r="AN998" s="214" t="str">
        <f t="shared" si="1906"/>
        <v/>
      </c>
      <c r="AO998" s="208"/>
      <c r="AP998" s="214" t="str">
        <f t="shared" si="1907"/>
        <v/>
      </c>
      <c r="AQ998" s="229"/>
      <c r="AR998" s="227">
        <f t="shared" si="1908"/>
        <v>0</v>
      </c>
      <c r="AS998" s="228"/>
      <c r="AT998" s="229"/>
      <c r="AU998" s="227">
        <f t="shared" si="1909"/>
        <v>0</v>
      </c>
      <c r="AV998" s="228"/>
      <c r="AW998" s="229"/>
      <c r="AX998" s="227">
        <f t="shared" si="1910"/>
        <v>0</v>
      </c>
      <c r="AY998" s="228"/>
      <c r="AZ998" s="229"/>
      <c r="BA998" s="227">
        <f t="shared" si="1911"/>
        <v>0</v>
      </c>
      <c r="BB998" s="228"/>
      <c r="BC998" s="229"/>
      <c r="BD998" s="227">
        <f t="shared" si="1912"/>
        <v>0</v>
      </c>
      <c r="BE998" s="228"/>
      <c r="BF998" s="229"/>
      <c r="BG998" s="227">
        <f t="shared" si="1913"/>
        <v>0</v>
      </c>
      <c r="BH998" s="228"/>
      <c r="BI998" s="229"/>
      <c r="BJ998" s="227">
        <f t="shared" si="1914"/>
        <v>0</v>
      </c>
      <c r="BK998" s="228"/>
      <c r="BL998" s="229"/>
      <c r="BM998" s="227">
        <f t="shared" si="1915"/>
        <v>0</v>
      </c>
      <c r="BN998" s="228"/>
      <c r="BO998" s="229"/>
      <c r="BP998" s="227">
        <f t="shared" si="1916"/>
        <v>0</v>
      </c>
      <c r="BQ998" s="228"/>
      <c r="BR998" s="249"/>
      <c r="BS998" s="629">
        <f>SUM(AS991:AS1002,AV991:AV1002,AY991:AY1002,BB991:BB1002,BE991:BE1002)+SUM(AP991:AP1002,AN991:AN1002,AL991:AL1002,AJ991:AJ1002,AH991:AH1002,AF991:AF1002,AD991:AD1002,AB991:AB1002,Z991:Z1002,X991:X1002,V991:V1002,T991:T1002,R991:R1002,P991:P1002,N991:N1002,L991:L1002,J991:J1002,H991:H1002)</f>
        <v>0</v>
      </c>
    </row>
    <row r="999" spans="1:71" x14ac:dyDescent="0.3">
      <c r="A999" s="615"/>
      <c r="B999" s="618"/>
      <c r="C999" s="621"/>
      <c r="D999" s="624"/>
      <c r="E999" s="627"/>
      <c r="F999" s="242" t="s">
        <v>60</v>
      </c>
      <c r="G999" s="208"/>
      <c r="H999" s="214" t="str">
        <f t="shared" si="1890"/>
        <v/>
      </c>
      <c r="I999" s="208"/>
      <c r="J999" s="214" t="str">
        <f t="shared" si="1891"/>
        <v/>
      </c>
      <c r="K999" s="208"/>
      <c r="L999" s="214" t="str">
        <f t="shared" si="1892"/>
        <v/>
      </c>
      <c r="M999" s="208"/>
      <c r="N999" s="214" t="str">
        <f t="shared" si="1893"/>
        <v/>
      </c>
      <c r="O999" s="208"/>
      <c r="P999" s="214" t="str">
        <f t="shared" si="1894"/>
        <v/>
      </c>
      <c r="Q999" s="208"/>
      <c r="R999" s="214" t="str">
        <f t="shared" si="1895"/>
        <v/>
      </c>
      <c r="S999" s="208"/>
      <c r="T999" s="214" t="str">
        <f t="shared" si="1896"/>
        <v/>
      </c>
      <c r="U999" s="208"/>
      <c r="V999" s="214" t="str">
        <f t="shared" si="1897"/>
        <v/>
      </c>
      <c r="W999" s="208"/>
      <c r="X999" s="214" t="str">
        <f t="shared" si="1898"/>
        <v/>
      </c>
      <c r="Y999" s="208"/>
      <c r="Z999" s="214" t="str">
        <f t="shared" si="1899"/>
        <v/>
      </c>
      <c r="AA999" s="208"/>
      <c r="AB999" s="214" t="str">
        <f t="shared" si="1900"/>
        <v/>
      </c>
      <c r="AC999" s="208"/>
      <c r="AD999" s="214" t="str">
        <f t="shared" si="1901"/>
        <v/>
      </c>
      <c r="AE999" s="208"/>
      <c r="AF999" s="214" t="str">
        <f t="shared" si="1902"/>
        <v/>
      </c>
      <c r="AG999" s="208"/>
      <c r="AH999" s="214" t="str">
        <f t="shared" si="1903"/>
        <v/>
      </c>
      <c r="AI999" s="208"/>
      <c r="AJ999" s="214" t="str">
        <f t="shared" si="1904"/>
        <v/>
      </c>
      <c r="AK999" s="208"/>
      <c r="AL999" s="214" t="str">
        <f t="shared" si="1905"/>
        <v/>
      </c>
      <c r="AM999" s="208"/>
      <c r="AN999" s="214" t="str">
        <f t="shared" si="1906"/>
        <v/>
      </c>
      <c r="AO999" s="208"/>
      <c r="AP999" s="214" t="str">
        <f t="shared" si="1907"/>
        <v/>
      </c>
      <c r="AQ999" s="229"/>
      <c r="AR999" s="227">
        <f t="shared" si="1908"/>
        <v>0</v>
      </c>
      <c r="AS999" s="228"/>
      <c r="AT999" s="229"/>
      <c r="AU999" s="227">
        <f t="shared" si="1909"/>
        <v>0</v>
      </c>
      <c r="AV999" s="228"/>
      <c r="AW999" s="229"/>
      <c r="AX999" s="227">
        <f t="shared" si="1910"/>
        <v>0</v>
      </c>
      <c r="AY999" s="228"/>
      <c r="AZ999" s="229"/>
      <c r="BA999" s="227">
        <f t="shared" si="1911"/>
        <v>0</v>
      </c>
      <c r="BB999" s="228"/>
      <c r="BC999" s="229"/>
      <c r="BD999" s="227">
        <f t="shared" si="1912"/>
        <v>0</v>
      </c>
      <c r="BE999" s="228"/>
      <c r="BF999" s="229"/>
      <c r="BG999" s="227">
        <f t="shared" si="1913"/>
        <v>0</v>
      </c>
      <c r="BH999" s="228"/>
      <c r="BI999" s="229"/>
      <c r="BJ999" s="227">
        <f t="shared" si="1914"/>
        <v>0</v>
      </c>
      <c r="BK999" s="228"/>
      <c r="BL999" s="229"/>
      <c r="BM999" s="227">
        <f t="shared" si="1915"/>
        <v>0</v>
      </c>
      <c r="BN999" s="228"/>
      <c r="BO999" s="229"/>
      <c r="BP999" s="227">
        <f t="shared" si="1916"/>
        <v>0</v>
      </c>
      <c r="BQ999" s="228"/>
      <c r="BR999" s="249"/>
      <c r="BS999" s="629"/>
    </row>
    <row r="1000" spans="1:71" x14ac:dyDescent="0.3">
      <c r="A1000" s="615"/>
      <c r="B1000" s="618"/>
      <c r="C1000" s="621"/>
      <c r="D1000" s="624"/>
      <c r="E1000" s="627"/>
      <c r="F1000" s="242" t="s">
        <v>61</v>
      </c>
      <c r="G1000" s="208"/>
      <c r="H1000" s="217" t="str">
        <f t="shared" si="1890"/>
        <v/>
      </c>
      <c r="I1000" s="208"/>
      <c r="J1000" s="217" t="str">
        <f t="shared" si="1891"/>
        <v/>
      </c>
      <c r="K1000" s="208"/>
      <c r="L1000" s="217" t="str">
        <f t="shared" si="1892"/>
        <v/>
      </c>
      <c r="M1000" s="208"/>
      <c r="N1000" s="217" t="str">
        <f t="shared" si="1893"/>
        <v/>
      </c>
      <c r="O1000" s="208"/>
      <c r="P1000" s="217" t="str">
        <f t="shared" si="1894"/>
        <v/>
      </c>
      <c r="Q1000" s="208"/>
      <c r="R1000" s="217" t="str">
        <f t="shared" si="1895"/>
        <v/>
      </c>
      <c r="S1000" s="208"/>
      <c r="T1000" s="217" t="str">
        <f t="shared" si="1896"/>
        <v/>
      </c>
      <c r="U1000" s="208"/>
      <c r="V1000" s="217" t="str">
        <f t="shared" si="1897"/>
        <v/>
      </c>
      <c r="W1000" s="208"/>
      <c r="X1000" s="217" t="str">
        <f t="shared" si="1898"/>
        <v/>
      </c>
      <c r="Y1000" s="208"/>
      <c r="Z1000" s="217" t="str">
        <f t="shared" si="1899"/>
        <v/>
      </c>
      <c r="AA1000" s="208"/>
      <c r="AB1000" s="217" t="str">
        <f t="shared" si="1900"/>
        <v/>
      </c>
      <c r="AC1000" s="208"/>
      <c r="AD1000" s="217" t="str">
        <f t="shared" si="1901"/>
        <v/>
      </c>
      <c r="AE1000" s="208"/>
      <c r="AF1000" s="217" t="str">
        <f t="shared" si="1902"/>
        <v/>
      </c>
      <c r="AG1000" s="208"/>
      <c r="AH1000" s="217" t="str">
        <f t="shared" si="1903"/>
        <v/>
      </c>
      <c r="AI1000" s="208"/>
      <c r="AJ1000" s="217" t="str">
        <f t="shared" si="1904"/>
        <v/>
      </c>
      <c r="AK1000" s="208"/>
      <c r="AL1000" s="217" t="str">
        <f t="shared" si="1905"/>
        <v/>
      </c>
      <c r="AM1000" s="208"/>
      <c r="AN1000" s="217" t="str">
        <f t="shared" si="1906"/>
        <v/>
      </c>
      <c r="AO1000" s="208"/>
      <c r="AP1000" s="217" t="str">
        <f t="shared" si="1907"/>
        <v/>
      </c>
      <c r="AQ1000" s="229"/>
      <c r="AR1000" s="227">
        <f t="shared" si="1908"/>
        <v>0</v>
      </c>
      <c r="AS1000" s="228"/>
      <c r="AT1000" s="229"/>
      <c r="AU1000" s="227">
        <f t="shared" si="1909"/>
        <v>0</v>
      </c>
      <c r="AV1000" s="228"/>
      <c r="AW1000" s="229"/>
      <c r="AX1000" s="227">
        <f t="shared" si="1910"/>
        <v>0</v>
      </c>
      <c r="AY1000" s="228"/>
      <c r="AZ1000" s="229"/>
      <c r="BA1000" s="227">
        <f t="shared" si="1911"/>
        <v>0</v>
      </c>
      <c r="BB1000" s="228"/>
      <c r="BC1000" s="229"/>
      <c r="BD1000" s="227">
        <f t="shared" si="1912"/>
        <v>0</v>
      </c>
      <c r="BE1000" s="228"/>
      <c r="BF1000" s="229"/>
      <c r="BG1000" s="227">
        <f t="shared" si="1913"/>
        <v>0</v>
      </c>
      <c r="BH1000" s="228"/>
      <c r="BI1000" s="229"/>
      <c r="BJ1000" s="227">
        <f t="shared" si="1914"/>
        <v>0</v>
      </c>
      <c r="BK1000" s="228"/>
      <c r="BL1000" s="229"/>
      <c r="BM1000" s="227">
        <f t="shared" si="1915"/>
        <v>0</v>
      </c>
      <c r="BN1000" s="228"/>
      <c r="BO1000" s="229"/>
      <c r="BP1000" s="227">
        <f t="shared" si="1916"/>
        <v>0</v>
      </c>
      <c r="BQ1000" s="228"/>
      <c r="BR1000" s="249"/>
      <c r="BS1000" s="218" t="s">
        <v>62</v>
      </c>
    </row>
    <row r="1001" spans="1:71" x14ac:dyDescent="0.3">
      <c r="A1001" s="615"/>
      <c r="B1001" s="618"/>
      <c r="C1001" s="621"/>
      <c r="D1001" s="624"/>
      <c r="E1001" s="627"/>
      <c r="F1001" s="242" t="s">
        <v>63</v>
      </c>
      <c r="G1001" s="208"/>
      <c r="H1001" s="214" t="str">
        <f t="shared" si="1890"/>
        <v/>
      </c>
      <c r="I1001" s="208"/>
      <c r="J1001" s="214" t="str">
        <f t="shared" si="1891"/>
        <v/>
      </c>
      <c r="K1001" s="208"/>
      <c r="L1001" s="214" t="str">
        <f t="shared" si="1892"/>
        <v/>
      </c>
      <c r="M1001" s="208"/>
      <c r="N1001" s="214" t="str">
        <f t="shared" si="1893"/>
        <v/>
      </c>
      <c r="O1001" s="208"/>
      <c r="P1001" s="214" t="str">
        <f t="shared" si="1894"/>
        <v/>
      </c>
      <c r="Q1001" s="208"/>
      <c r="R1001" s="214" t="str">
        <f t="shared" si="1895"/>
        <v/>
      </c>
      <c r="S1001" s="208"/>
      <c r="T1001" s="214" t="str">
        <f t="shared" si="1896"/>
        <v/>
      </c>
      <c r="U1001" s="208"/>
      <c r="V1001" s="214" t="str">
        <f t="shared" si="1897"/>
        <v/>
      </c>
      <c r="W1001" s="208"/>
      <c r="X1001" s="214" t="str">
        <f t="shared" si="1898"/>
        <v/>
      </c>
      <c r="Y1001" s="208"/>
      <c r="Z1001" s="214" t="str">
        <f t="shared" si="1899"/>
        <v/>
      </c>
      <c r="AA1001" s="208"/>
      <c r="AB1001" s="214" t="str">
        <f t="shared" si="1900"/>
        <v/>
      </c>
      <c r="AC1001" s="208"/>
      <c r="AD1001" s="214" t="str">
        <f t="shared" si="1901"/>
        <v/>
      </c>
      <c r="AE1001" s="208"/>
      <c r="AF1001" s="214" t="str">
        <f t="shared" si="1902"/>
        <v/>
      </c>
      <c r="AG1001" s="208"/>
      <c r="AH1001" s="214" t="str">
        <f t="shared" si="1903"/>
        <v/>
      </c>
      <c r="AI1001" s="208"/>
      <c r="AJ1001" s="214" t="str">
        <f t="shared" si="1904"/>
        <v/>
      </c>
      <c r="AK1001" s="208"/>
      <c r="AL1001" s="214" t="str">
        <f t="shared" si="1905"/>
        <v/>
      </c>
      <c r="AM1001" s="208"/>
      <c r="AN1001" s="214" t="str">
        <f t="shared" si="1906"/>
        <v/>
      </c>
      <c r="AO1001" s="208"/>
      <c r="AP1001" s="214" t="str">
        <f t="shared" si="1907"/>
        <v/>
      </c>
      <c r="AQ1001" s="229"/>
      <c r="AR1001" s="227">
        <f t="shared" si="1908"/>
        <v>0</v>
      </c>
      <c r="AS1001" s="228"/>
      <c r="AT1001" s="229"/>
      <c r="AU1001" s="227">
        <f t="shared" si="1909"/>
        <v>0</v>
      </c>
      <c r="AV1001" s="228"/>
      <c r="AW1001" s="229"/>
      <c r="AX1001" s="227">
        <f t="shared" si="1910"/>
        <v>0</v>
      </c>
      <c r="AY1001" s="228"/>
      <c r="AZ1001" s="229"/>
      <c r="BA1001" s="227">
        <f t="shared" si="1911"/>
        <v>0</v>
      </c>
      <c r="BB1001" s="228"/>
      <c r="BC1001" s="229"/>
      <c r="BD1001" s="227">
        <f t="shared" si="1912"/>
        <v>0</v>
      </c>
      <c r="BE1001" s="228"/>
      <c r="BF1001" s="229"/>
      <c r="BG1001" s="227">
        <f t="shared" si="1913"/>
        <v>0</v>
      </c>
      <c r="BH1001" s="228"/>
      <c r="BI1001" s="229"/>
      <c r="BJ1001" s="227">
        <f t="shared" si="1914"/>
        <v>0</v>
      </c>
      <c r="BK1001" s="228"/>
      <c r="BL1001" s="229"/>
      <c r="BM1001" s="227">
        <f t="shared" si="1915"/>
        <v>0</v>
      </c>
      <c r="BN1001" s="228"/>
      <c r="BO1001" s="229"/>
      <c r="BP1001" s="227">
        <f t="shared" si="1916"/>
        <v>0</v>
      </c>
      <c r="BQ1001" s="228"/>
      <c r="BR1001" s="249"/>
      <c r="BS1001" s="631">
        <f>BS998/BS992</f>
        <v>0</v>
      </c>
    </row>
    <row r="1002" spans="1:71" ht="15" thickBot="1" x14ac:dyDescent="0.35">
      <c r="A1002" s="616"/>
      <c r="B1002" s="619"/>
      <c r="C1002" s="622"/>
      <c r="D1002" s="625"/>
      <c r="E1002" s="628"/>
      <c r="F1002" s="243" t="s">
        <v>64</v>
      </c>
      <c r="G1002" s="220"/>
      <c r="H1002" s="221" t="str">
        <f t="shared" si="1890"/>
        <v/>
      </c>
      <c r="I1002" s="220"/>
      <c r="J1002" s="221" t="str">
        <f t="shared" si="1891"/>
        <v/>
      </c>
      <c r="K1002" s="220"/>
      <c r="L1002" s="221" t="str">
        <f t="shared" si="1892"/>
        <v/>
      </c>
      <c r="M1002" s="220"/>
      <c r="N1002" s="221" t="str">
        <f t="shared" si="1893"/>
        <v/>
      </c>
      <c r="O1002" s="220"/>
      <c r="P1002" s="221" t="str">
        <f t="shared" si="1894"/>
        <v/>
      </c>
      <c r="Q1002" s="220"/>
      <c r="R1002" s="221" t="str">
        <f t="shared" si="1895"/>
        <v/>
      </c>
      <c r="S1002" s="220"/>
      <c r="T1002" s="221" t="str">
        <f t="shared" si="1896"/>
        <v/>
      </c>
      <c r="U1002" s="220"/>
      <c r="V1002" s="221" t="str">
        <f t="shared" si="1897"/>
        <v/>
      </c>
      <c r="W1002" s="220"/>
      <c r="X1002" s="221" t="str">
        <f t="shared" si="1898"/>
        <v/>
      </c>
      <c r="Y1002" s="220"/>
      <c r="Z1002" s="221" t="str">
        <f t="shared" si="1899"/>
        <v/>
      </c>
      <c r="AA1002" s="220"/>
      <c r="AB1002" s="221" t="str">
        <f t="shared" si="1900"/>
        <v/>
      </c>
      <c r="AC1002" s="220"/>
      <c r="AD1002" s="221" t="str">
        <f t="shared" si="1901"/>
        <v/>
      </c>
      <c r="AE1002" s="220"/>
      <c r="AF1002" s="221" t="str">
        <f t="shared" si="1902"/>
        <v/>
      </c>
      <c r="AG1002" s="220"/>
      <c r="AH1002" s="221" t="str">
        <f t="shared" si="1903"/>
        <v/>
      </c>
      <c r="AI1002" s="220"/>
      <c r="AJ1002" s="221" t="str">
        <f t="shared" si="1904"/>
        <v/>
      </c>
      <c r="AK1002" s="220"/>
      <c r="AL1002" s="221" t="str">
        <f t="shared" si="1905"/>
        <v/>
      </c>
      <c r="AM1002" s="220"/>
      <c r="AN1002" s="221" t="str">
        <f t="shared" si="1906"/>
        <v/>
      </c>
      <c r="AO1002" s="220"/>
      <c r="AP1002" s="221" t="str">
        <f t="shared" si="1907"/>
        <v/>
      </c>
      <c r="AQ1002" s="231"/>
      <c r="AR1002" s="232">
        <f t="shared" si="1908"/>
        <v>0</v>
      </c>
      <c r="AS1002" s="233"/>
      <c r="AT1002" s="231"/>
      <c r="AU1002" s="232">
        <f t="shared" si="1909"/>
        <v>0</v>
      </c>
      <c r="AV1002" s="233"/>
      <c r="AW1002" s="231"/>
      <c r="AX1002" s="232">
        <f t="shared" si="1910"/>
        <v>0</v>
      </c>
      <c r="AY1002" s="233"/>
      <c r="AZ1002" s="231"/>
      <c r="BA1002" s="232">
        <f t="shared" si="1911"/>
        <v>0</v>
      </c>
      <c r="BB1002" s="233"/>
      <c r="BC1002" s="231"/>
      <c r="BD1002" s="232">
        <f t="shared" si="1912"/>
        <v>0</v>
      </c>
      <c r="BE1002" s="233"/>
      <c r="BF1002" s="231"/>
      <c r="BG1002" s="232">
        <f t="shared" si="1913"/>
        <v>0</v>
      </c>
      <c r="BH1002" s="233"/>
      <c r="BI1002" s="231"/>
      <c r="BJ1002" s="232">
        <f t="shared" si="1914"/>
        <v>0</v>
      </c>
      <c r="BK1002" s="233"/>
      <c r="BL1002" s="231"/>
      <c r="BM1002" s="232">
        <f t="shared" si="1915"/>
        <v>0</v>
      </c>
      <c r="BN1002" s="233"/>
      <c r="BO1002" s="231"/>
      <c r="BP1002" s="232">
        <f t="shared" si="1916"/>
        <v>0</v>
      </c>
      <c r="BQ1002" s="233"/>
      <c r="BR1002" s="250"/>
      <c r="BS1002" s="632"/>
    </row>
    <row r="1003" spans="1:71" ht="15" customHeight="1" x14ac:dyDescent="0.3">
      <c r="A1003" s="643" t="s">
        <v>27</v>
      </c>
      <c r="B1003" s="645" t="s">
        <v>28</v>
      </c>
      <c r="C1003" s="645" t="s">
        <v>154</v>
      </c>
      <c r="D1003" s="645" t="s">
        <v>30</v>
      </c>
      <c r="E1003" s="635" t="s">
        <v>31</v>
      </c>
      <c r="F1003" s="652" t="s">
        <v>32</v>
      </c>
      <c r="G1003" s="639" t="s">
        <v>33</v>
      </c>
      <c r="H1003" s="641" t="s">
        <v>34</v>
      </c>
      <c r="I1003" s="639" t="s">
        <v>33</v>
      </c>
      <c r="J1003" s="641" t="s">
        <v>34</v>
      </c>
      <c r="K1003" s="639" t="s">
        <v>33</v>
      </c>
      <c r="L1003" s="641" t="s">
        <v>34</v>
      </c>
      <c r="M1003" s="639" t="s">
        <v>33</v>
      </c>
      <c r="N1003" s="641" t="s">
        <v>34</v>
      </c>
      <c r="O1003" s="639" t="s">
        <v>33</v>
      </c>
      <c r="P1003" s="641" t="s">
        <v>34</v>
      </c>
      <c r="Q1003" s="639" t="s">
        <v>33</v>
      </c>
      <c r="R1003" s="641" t="s">
        <v>34</v>
      </c>
      <c r="S1003" s="639" t="s">
        <v>33</v>
      </c>
      <c r="T1003" s="641" t="s">
        <v>34</v>
      </c>
      <c r="U1003" s="639" t="s">
        <v>33</v>
      </c>
      <c r="V1003" s="641" t="s">
        <v>34</v>
      </c>
      <c r="W1003" s="639" t="s">
        <v>33</v>
      </c>
      <c r="X1003" s="641" t="s">
        <v>34</v>
      </c>
      <c r="Y1003" s="639" t="s">
        <v>33</v>
      </c>
      <c r="Z1003" s="641" t="s">
        <v>34</v>
      </c>
      <c r="AA1003" s="639" t="s">
        <v>33</v>
      </c>
      <c r="AB1003" s="641" t="s">
        <v>34</v>
      </c>
      <c r="AC1003" s="639" t="s">
        <v>33</v>
      </c>
      <c r="AD1003" s="641" t="s">
        <v>34</v>
      </c>
      <c r="AE1003" s="639" t="s">
        <v>33</v>
      </c>
      <c r="AF1003" s="641" t="s">
        <v>34</v>
      </c>
      <c r="AG1003" s="639" t="s">
        <v>33</v>
      </c>
      <c r="AH1003" s="641" t="s">
        <v>34</v>
      </c>
      <c r="AI1003" s="639" t="s">
        <v>33</v>
      </c>
      <c r="AJ1003" s="641" t="s">
        <v>34</v>
      </c>
      <c r="AK1003" s="639" t="s">
        <v>33</v>
      </c>
      <c r="AL1003" s="641" t="s">
        <v>34</v>
      </c>
      <c r="AM1003" s="639" t="s">
        <v>33</v>
      </c>
      <c r="AN1003" s="641" t="s">
        <v>34</v>
      </c>
      <c r="AO1003" s="639" t="s">
        <v>33</v>
      </c>
      <c r="AP1003" s="641" t="s">
        <v>34</v>
      </c>
      <c r="AQ1003" s="633" t="s">
        <v>33</v>
      </c>
      <c r="AR1003" s="635" t="s">
        <v>35</v>
      </c>
      <c r="AS1003" s="637" t="s">
        <v>34</v>
      </c>
      <c r="AT1003" s="633" t="s">
        <v>33</v>
      </c>
      <c r="AU1003" s="635" t="s">
        <v>35</v>
      </c>
      <c r="AV1003" s="637" t="s">
        <v>34</v>
      </c>
      <c r="AW1003" s="633" t="s">
        <v>33</v>
      </c>
      <c r="AX1003" s="635" t="s">
        <v>35</v>
      </c>
      <c r="AY1003" s="637" t="s">
        <v>34</v>
      </c>
      <c r="AZ1003" s="633" t="s">
        <v>33</v>
      </c>
      <c r="BA1003" s="635" t="s">
        <v>35</v>
      </c>
      <c r="BB1003" s="637" t="s">
        <v>34</v>
      </c>
      <c r="BC1003" s="633" t="s">
        <v>33</v>
      </c>
      <c r="BD1003" s="635" t="s">
        <v>35</v>
      </c>
      <c r="BE1003" s="637" t="s">
        <v>34</v>
      </c>
      <c r="BF1003" s="633" t="s">
        <v>33</v>
      </c>
      <c r="BG1003" s="635" t="s">
        <v>35</v>
      </c>
      <c r="BH1003" s="637" t="s">
        <v>34</v>
      </c>
      <c r="BI1003" s="633" t="s">
        <v>33</v>
      </c>
      <c r="BJ1003" s="635" t="s">
        <v>35</v>
      </c>
      <c r="BK1003" s="637" t="s">
        <v>34</v>
      </c>
      <c r="BL1003" s="633" t="s">
        <v>33</v>
      </c>
      <c r="BM1003" s="635" t="s">
        <v>35</v>
      </c>
      <c r="BN1003" s="637" t="s">
        <v>34</v>
      </c>
      <c r="BO1003" s="633" t="s">
        <v>33</v>
      </c>
      <c r="BP1003" s="635" t="s">
        <v>35</v>
      </c>
      <c r="BQ1003" s="637" t="s">
        <v>34</v>
      </c>
      <c r="BR1003" s="610" t="s">
        <v>33</v>
      </c>
      <c r="BS1003" s="612" t="s">
        <v>36</v>
      </c>
    </row>
    <row r="1004" spans="1:71" ht="15" customHeight="1" x14ac:dyDescent="0.3">
      <c r="A1004" s="644"/>
      <c r="B1004" s="646"/>
      <c r="C1004" s="646"/>
      <c r="D1004" s="646"/>
      <c r="E1004" s="636"/>
      <c r="F1004" s="648"/>
      <c r="G1004" s="640"/>
      <c r="H1004" s="642"/>
      <c r="I1004" s="640"/>
      <c r="J1004" s="642"/>
      <c r="K1004" s="640"/>
      <c r="L1004" s="642"/>
      <c r="M1004" s="640"/>
      <c r="N1004" s="642"/>
      <c r="O1004" s="640"/>
      <c r="P1004" s="642"/>
      <c r="Q1004" s="640"/>
      <c r="R1004" s="642"/>
      <c r="S1004" s="640"/>
      <c r="T1004" s="642"/>
      <c r="U1004" s="640"/>
      <c r="V1004" s="642"/>
      <c r="W1004" s="640"/>
      <c r="X1004" s="642"/>
      <c r="Y1004" s="640"/>
      <c r="Z1004" s="642"/>
      <c r="AA1004" s="640"/>
      <c r="AB1004" s="642"/>
      <c r="AC1004" s="640"/>
      <c r="AD1004" s="642"/>
      <c r="AE1004" s="640"/>
      <c r="AF1004" s="642"/>
      <c r="AG1004" s="640"/>
      <c r="AH1004" s="642"/>
      <c r="AI1004" s="640"/>
      <c r="AJ1004" s="642"/>
      <c r="AK1004" s="640"/>
      <c r="AL1004" s="642"/>
      <c r="AM1004" s="640"/>
      <c r="AN1004" s="642"/>
      <c r="AO1004" s="640"/>
      <c r="AP1004" s="642"/>
      <c r="AQ1004" s="634"/>
      <c r="AR1004" s="636"/>
      <c r="AS1004" s="638"/>
      <c r="AT1004" s="634"/>
      <c r="AU1004" s="636"/>
      <c r="AV1004" s="638"/>
      <c r="AW1004" s="634"/>
      <c r="AX1004" s="636"/>
      <c r="AY1004" s="638"/>
      <c r="AZ1004" s="634"/>
      <c r="BA1004" s="636"/>
      <c r="BB1004" s="638"/>
      <c r="BC1004" s="634"/>
      <c r="BD1004" s="636"/>
      <c r="BE1004" s="638"/>
      <c r="BF1004" s="634"/>
      <c r="BG1004" s="636"/>
      <c r="BH1004" s="638"/>
      <c r="BI1004" s="634"/>
      <c r="BJ1004" s="636"/>
      <c r="BK1004" s="638"/>
      <c r="BL1004" s="634"/>
      <c r="BM1004" s="636"/>
      <c r="BN1004" s="638"/>
      <c r="BO1004" s="634"/>
      <c r="BP1004" s="636"/>
      <c r="BQ1004" s="638"/>
      <c r="BR1004" s="611"/>
      <c r="BS1004" s="613"/>
    </row>
    <row r="1005" spans="1:71" ht="15" customHeight="1" x14ac:dyDescent="0.3">
      <c r="A1005" s="614" t="s">
        <v>266</v>
      </c>
      <c r="B1005" s="617">
        <v>1271</v>
      </c>
      <c r="C1005" s="649" t="s">
        <v>339</v>
      </c>
      <c r="D1005" s="623" t="s">
        <v>267</v>
      </c>
      <c r="E1005" s="626" t="s">
        <v>47</v>
      </c>
      <c r="F1005" s="241" t="s">
        <v>41</v>
      </c>
      <c r="G1005" s="208"/>
      <c r="H1005" s="209" t="str">
        <f t="shared" ref="H1005:H1016" si="1917">IF(G1005&gt;0,G1005,"")</f>
        <v/>
      </c>
      <c r="I1005" s="208"/>
      <c r="J1005" s="209" t="str">
        <f t="shared" ref="J1005:J1016" si="1918">IF(I1005&gt;0,I1005,"")</f>
        <v/>
      </c>
      <c r="K1005" s="208"/>
      <c r="L1005" s="209" t="str">
        <f t="shared" ref="L1005:L1016" si="1919">IF(K1005&gt;0,K1005,"")</f>
        <v/>
      </c>
      <c r="M1005" s="208"/>
      <c r="N1005" s="209" t="str">
        <f t="shared" ref="N1005:N1016" si="1920">IF(M1005&gt;0,M1005,"")</f>
        <v/>
      </c>
      <c r="O1005" s="208"/>
      <c r="P1005" s="209" t="str">
        <f t="shared" ref="P1005:P1016" si="1921">IF(O1005&gt;0,O1005,"")</f>
        <v/>
      </c>
      <c r="Q1005" s="208"/>
      <c r="R1005" s="209" t="str">
        <f t="shared" ref="R1005:R1016" si="1922">IF(Q1005&gt;0,Q1005,"")</f>
        <v/>
      </c>
      <c r="S1005" s="208"/>
      <c r="T1005" s="209" t="str">
        <f t="shared" ref="T1005:T1016" si="1923">IF(S1005&gt;0,S1005,"")</f>
        <v/>
      </c>
      <c r="U1005" s="208"/>
      <c r="V1005" s="209" t="str">
        <f t="shared" ref="V1005:V1016" si="1924">IF(U1005&gt;0,U1005,"")</f>
        <v/>
      </c>
      <c r="W1005" s="208"/>
      <c r="X1005" s="209" t="str">
        <f t="shared" ref="X1005:X1016" si="1925">IF(W1005&gt;0,W1005,"")</f>
        <v/>
      </c>
      <c r="Y1005" s="208"/>
      <c r="Z1005" s="209" t="str">
        <f t="shared" ref="Z1005:Z1016" si="1926">IF(Y1005&gt;0,Y1005,"")</f>
        <v/>
      </c>
      <c r="AA1005" s="208"/>
      <c r="AB1005" s="209" t="str">
        <f t="shared" ref="AB1005:AB1016" si="1927">IF(AA1005&gt;0,AA1005,"")</f>
        <v/>
      </c>
      <c r="AC1005" s="208"/>
      <c r="AD1005" s="209" t="str">
        <f t="shared" ref="AD1005:AD1016" si="1928">IF(AC1005&gt;0,AC1005,"")</f>
        <v/>
      </c>
      <c r="AE1005" s="208"/>
      <c r="AF1005" s="209" t="str">
        <f t="shared" ref="AF1005:AF1016" si="1929">IF(AE1005&gt;0,AE1005,"")</f>
        <v/>
      </c>
      <c r="AG1005" s="208"/>
      <c r="AH1005" s="209" t="str">
        <f t="shared" ref="AH1005:AH1016" si="1930">IF(AG1005&gt;0,AG1005,"")</f>
        <v/>
      </c>
      <c r="AI1005" s="208"/>
      <c r="AJ1005" s="209" t="str">
        <f t="shared" ref="AJ1005:AJ1016" si="1931">IF(AI1005&gt;0,AI1005,"")</f>
        <v/>
      </c>
      <c r="AK1005" s="208"/>
      <c r="AL1005" s="209" t="str">
        <f t="shared" ref="AL1005:AL1016" si="1932">IF(AK1005&gt;0,AK1005,"")</f>
        <v/>
      </c>
      <c r="AM1005" s="208"/>
      <c r="AN1005" s="209" t="str">
        <f t="shared" ref="AN1005:AN1016" si="1933">IF(AM1005&gt;0,AM1005,"")</f>
        <v/>
      </c>
      <c r="AO1005" s="208"/>
      <c r="AP1005" s="209" t="str">
        <f t="shared" ref="AP1005:AP1016" si="1934">IF(AO1005&gt;0,AO1005,"")</f>
        <v/>
      </c>
      <c r="AQ1005" s="229"/>
      <c r="AR1005" s="225">
        <f t="shared" ref="AR1005:AR1016" si="1935">AQ1005-AS1005</f>
        <v>0</v>
      </c>
      <c r="AS1005" s="226"/>
      <c r="AT1005" s="229"/>
      <c r="AU1005" s="225">
        <f t="shared" ref="AU1005:AU1016" si="1936">AT1005-AV1005</f>
        <v>0</v>
      </c>
      <c r="AV1005" s="226"/>
      <c r="AW1005" s="229"/>
      <c r="AX1005" s="225">
        <f t="shared" ref="AX1005:AX1016" si="1937">AW1005-AY1005</f>
        <v>0</v>
      </c>
      <c r="AY1005" s="226"/>
      <c r="AZ1005" s="229"/>
      <c r="BA1005" s="225">
        <f>AZ1005-BB1005</f>
        <v>0</v>
      </c>
      <c r="BB1005" s="226"/>
      <c r="BC1005" s="229"/>
      <c r="BD1005" s="225">
        <f t="shared" ref="BD1005:BD1016" si="1938">BC1005-BE1005</f>
        <v>0</v>
      </c>
      <c r="BE1005" s="226"/>
      <c r="BF1005" s="229"/>
      <c r="BG1005" s="225">
        <f t="shared" ref="BG1005:BG1016" si="1939">BF1005-BH1005</f>
        <v>0</v>
      </c>
      <c r="BH1005" s="226"/>
      <c r="BI1005" s="229"/>
      <c r="BJ1005" s="225">
        <f t="shared" ref="BJ1005:BJ1016" si="1940">BI1005-BK1005</f>
        <v>0</v>
      </c>
      <c r="BK1005" s="226"/>
      <c r="BL1005" s="229"/>
      <c r="BM1005" s="225">
        <f t="shared" ref="BM1005:BM1016" si="1941">BL1005-BN1005</f>
        <v>0</v>
      </c>
      <c r="BN1005" s="226"/>
      <c r="BO1005" s="229"/>
      <c r="BP1005" s="225">
        <f t="shared" ref="BP1005:BP1016" si="1942">BO1005-BQ1005</f>
        <v>0</v>
      </c>
      <c r="BQ1005" s="226"/>
      <c r="BR1005" s="249"/>
      <c r="BS1005" s="213" t="s">
        <v>42</v>
      </c>
    </row>
    <row r="1006" spans="1:71" x14ac:dyDescent="0.3">
      <c r="A1006" s="615"/>
      <c r="B1006" s="618"/>
      <c r="C1006" s="650"/>
      <c r="D1006" s="624"/>
      <c r="E1006" s="627"/>
      <c r="F1006" s="242" t="s">
        <v>53</v>
      </c>
      <c r="G1006" s="208"/>
      <c r="H1006" s="214" t="str">
        <f t="shared" si="1917"/>
        <v/>
      </c>
      <c r="I1006" s="208"/>
      <c r="J1006" s="214" t="str">
        <f t="shared" si="1918"/>
        <v/>
      </c>
      <c r="K1006" s="208"/>
      <c r="L1006" s="214" t="str">
        <f t="shared" si="1919"/>
        <v/>
      </c>
      <c r="M1006" s="208"/>
      <c r="N1006" s="214" t="str">
        <f t="shared" si="1920"/>
        <v/>
      </c>
      <c r="O1006" s="208"/>
      <c r="P1006" s="214" t="str">
        <f t="shared" si="1921"/>
        <v/>
      </c>
      <c r="Q1006" s="208"/>
      <c r="R1006" s="214" t="str">
        <f t="shared" si="1922"/>
        <v/>
      </c>
      <c r="S1006" s="208"/>
      <c r="T1006" s="214" t="str">
        <f t="shared" si="1923"/>
        <v/>
      </c>
      <c r="U1006" s="208">
        <v>250000</v>
      </c>
      <c r="V1006" s="214">
        <f t="shared" si="1924"/>
        <v>250000</v>
      </c>
      <c r="W1006" s="208"/>
      <c r="X1006" s="214" t="str">
        <f t="shared" si="1925"/>
        <v/>
      </c>
      <c r="Y1006" s="208"/>
      <c r="Z1006" s="214" t="str">
        <f t="shared" si="1926"/>
        <v/>
      </c>
      <c r="AA1006" s="208"/>
      <c r="AB1006" s="214" t="str">
        <f t="shared" si="1927"/>
        <v/>
      </c>
      <c r="AC1006" s="208"/>
      <c r="AD1006" s="214" t="str">
        <f t="shared" si="1928"/>
        <v/>
      </c>
      <c r="AE1006" s="208"/>
      <c r="AF1006" s="214" t="str">
        <f t="shared" si="1929"/>
        <v/>
      </c>
      <c r="AG1006" s="208"/>
      <c r="AH1006" s="214" t="str">
        <f t="shared" si="1930"/>
        <v/>
      </c>
      <c r="AI1006" s="208"/>
      <c r="AJ1006" s="214" t="str">
        <f t="shared" si="1931"/>
        <v/>
      </c>
      <c r="AK1006" s="208"/>
      <c r="AL1006" s="214" t="str">
        <f t="shared" si="1932"/>
        <v/>
      </c>
      <c r="AM1006" s="208"/>
      <c r="AN1006" s="214" t="str">
        <f t="shared" si="1933"/>
        <v/>
      </c>
      <c r="AO1006" s="208"/>
      <c r="AP1006" s="214" t="str">
        <f t="shared" si="1934"/>
        <v/>
      </c>
      <c r="AQ1006" s="229"/>
      <c r="AR1006" s="227">
        <f t="shared" si="1935"/>
        <v>0</v>
      </c>
      <c r="AS1006" s="228"/>
      <c r="AT1006" s="229"/>
      <c r="AU1006" s="227">
        <f t="shared" si="1936"/>
        <v>0</v>
      </c>
      <c r="AV1006" s="228"/>
      <c r="AW1006" s="229"/>
      <c r="AX1006" s="227">
        <f t="shared" si="1937"/>
        <v>0</v>
      </c>
      <c r="AY1006" s="228"/>
      <c r="AZ1006" s="229"/>
      <c r="BA1006" s="227">
        <f>AZ1006-BB1006</f>
        <v>0</v>
      </c>
      <c r="BB1006" s="228"/>
      <c r="BC1006" s="229"/>
      <c r="BD1006" s="227">
        <f t="shared" si="1938"/>
        <v>0</v>
      </c>
      <c r="BE1006" s="228"/>
      <c r="BF1006" s="229"/>
      <c r="BG1006" s="227">
        <f t="shared" si="1939"/>
        <v>0</v>
      </c>
      <c r="BH1006" s="228"/>
      <c r="BI1006" s="229"/>
      <c r="BJ1006" s="227">
        <f t="shared" si="1940"/>
        <v>0</v>
      </c>
      <c r="BK1006" s="228"/>
      <c r="BL1006" s="229"/>
      <c r="BM1006" s="227">
        <f t="shared" si="1941"/>
        <v>0</v>
      </c>
      <c r="BN1006" s="228"/>
      <c r="BO1006" s="229"/>
      <c r="BP1006" s="227">
        <f t="shared" si="1942"/>
        <v>0</v>
      </c>
      <c r="BQ1006" s="228"/>
      <c r="BR1006" s="249"/>
      <c r="BS1006" s="629">
        <f>SUM(AQ1005:AQ1016,AT1005:AT1016,AW1005:AW1016,AZ1005:AZ1016,BC1005:BC1016,BR1005:BR1016)+SUM(AO1005:AO1016,AM1005:AM1016,AK1005:AK1016,AI1005:AI1016,AG1005:AG1016,AE1005:AE1016,AC1005:AC1016,AA1005:AA1016,Y1005:Y1016,W1005:W1016,U1005:U1016,S1005:S1016,Q1003,Q1005:Q1016,O1005:O1016,M1005:M1016,K1005:K1016,I1005:I1016,G1005:G1016,Q1003)</f>
        <v>9070200</v>
      </c>
    </row>
    <row r="1007" spans="1:71" x14ac:dyDescent="0.3">
      <c r="A1007" s="615"/>
      <c r="B1007" s="618"/>
      <c r="C1007" s="650"/>
      <c r="D1007" s="624"/>
      <c r="E1007" s="627"/>
      <c r="F1007" s="242" t="s">
        <v>54</v>
      </c>
      <c r="G1007" s="208"/>
      <c r="H1007" s="214" t="str">
        <f t="shared" si="1917"/>
        <v/>
      </c>
      <c r="I1007" s="208"/>
      <c r="J1007" s="214" t="str">
        <f t="shared" si="1918"/>
        <v/>
      </c>
      <c r="K1007" s="208"/>
      <c r="L1007" s="214" t="str">
        <f t="shared" si="1919"/>
        <v/>
      </c>
      <c r="M1007" s="208"/>
      <c r="N1007" s="214" t="str">
        <f t="shared" si="1920"/>
        <v/>
      </c>
      <c r="O1007" s="208"/>
      <c r="P1007" s="214" t="str">
        <f t="shared" si="1921"/>
        <v/>
      </c>
      <c r="Q1007" s="208"/>
      <c r="R1007" s="214" t="str">
        <f t="shared" si="1922"/>
        <v/>
      </c>
      <c r="S1007" s="208"/>
      <c r="T1007" s="214" t="str">
        <f t="shared" si="1923"/>
        <v/>
      </c>
      <c r="U1007" s="208"/>
      <c r="V1007" s="214" t="str">
        <f t="shared" si="1924"/>
        <v/>
      </c>
      <c r="W1007" s="208"/>
      <c r="X1007" s="214" t="str">
        <f t="shared" si="1925"/>
        <v/>
      </c>
      <c r="Y1007" s="208">
        <v>250000</v>
      </c>
      <c r="Z1007" s="214">
        <f t="shared" si="1926"/>
        <v>250000</v>
      </c>
      <c r="AA1007" s="208"/>
      <c r="AB1007" s="214" t="str">
        <f t="shared" si="1927"/>
        <v/>
      </c>
      <c r="AC1007" s="208"/>
      <c r="AD1007" s="214" t="str">
        <f t="shared" si="1928"/>
        <v/>
      </c>
      <c r="AE1007" s="208"/>
      <c r="AF1007" s="214" t="str">
        <f t="shared" si="1929"/>
        <v/>
      </c>
      <c r="AG1007" s="208"/>
      <c r="AH1007" s="214" t="str">
        <f t="shared" si="1930"/>
        <v/>
      </c>
      <c r="AI1007" s="208"/>
      <c r="AJ1007" s="214" t="str">
        <f t="shared" si="1931"/>
        <v/>
      </c>
      <c r="AK1007" s="208">
        <v>8000</v>
      </c>
      <c r="AL1007" s="214">
        <f t="shared" si="1932"/>
        <v>8000</v>
      </c>
      <c r="AM1007" s="208">
        <v>175000</v>
      </c>
      <c r="AN1007" s="214">
        <f t="shared" si="1933"/>
        <v>175000</v>
      </c>
      <c r="AO1007" s="208"/>
      <c r="AP1007" s="214" t="str">
        <f t="shared" si="1934"/>
        <v/>
      </c>
      <c r="AQ1007" s="229"/>
      <c r="AR1007" s="227">
        <f t="shared" si="1935"/>
        <v>0</v>
      </c>
      <c r="AS1007" s="228"/>
      <c r="AT1007" s="229"/>
      <c r="AU1007" s="227">
        <f t="shared" si="1936"/>
        <v>0</v>
      </c>
      <c r="AV1007" s="228"/>
      <c r="AW1007" s="229">
        <v>51000</v>
      </c>
      <c r="AX1007" s="227">
        <f t="shared" si="1937"/>
        <v>0</v>
      </c>
      <c r="AY1007" s="228">
        <v>51000</v>
      </c>
      <c r="AZ1007" s="229">
        <v>0</v>
      </c>
      <c r="BA1007" s="227">
        <f t="shared" ref="BA1007:BA1009" si="1943">AZ1007-BB1007</f>
        <v>0</v>
      </c>
      <c r="BB1007" s="228"/>
      <c r="BC1007" s="229"/>
      <c r="BD1007" s="227">
        <f t="shared" si="1938"/>
        <v>0</v>
      </c>
      <c r="BE1007" s="228"/>
      <c r="BF1007" s="229"/>
      <c r="BG1007" s="227">
        <f t="shared" si="1939"/>
        <v>0</v>
      </c>
      <c r="BH1007" s="228"/>
      <c r="BI1007" s="229"/>
      <c r="BJ1007" s="227">
        <f t="shared" si="1940"/>
        <v>0</v>
      </c>
      <c r="BK1007" s="228"/>
      <c r="BL1007" s="229"/>
      <c r="BM1007" s="227">
        <f t="shared" si="1941"/>
        <v>0</v>
      </c>
      <c r="BN1007" s="228"/>
      <c r="BO1007" s="229"/>
      <c r="BP1007" s="227">
        <f t="shared" si="1942"/>
        <v>0</v>
      </c>
      <c r="BQ1007" s="228"/>
      <c r="BR1007" s="249"/>
      <c r="BS1007" s="629"/>
    </row>
    <row r="1008" spans="1:71" x14ac:dyDescent="0.3">
      <c r="A1008" s="615"/>
      <c r="B1008" s="618"/>
      <c r="C1008" s="650"/>
      <c r="D1008" s="624"/>
      <c r="E1008" s="627"/>
      <c r="F1008" s="242" t="s">
        <v>55</v>
      </c>
      <c r="G1008" s="208"/>
      <c r="H1008" s="217" t="str">
        <f t="shared" si="1917"/>
        <v/>
      </c>
      <c r="I1008" s="208"/>
      <c r="J1008" s="217" t="str">
        <f t="shared" si="1918"/>
        <v/>
      </c>
      <c r="K1008" s="208"/>
      <c r="L1008" s="217" t="str">
        <f t="shared" si="1919"/>
        <v/>
      </c>
      <c r="M1008" s="208"/>
      <c r="N1008" s="217" t="str">
        <f t="shared" si="1920"/>
        <v/>
      </c>
      <c r="O1008" s="208"/>
      <c r="P1008" s="217" t="str">
        <f t="shared" si="1921"/>
        <v/>
      </c>
      <c r="Q1008" s="208"/>
      <c r="R1008" s="217" t="str">
        <f t="shared" si="1922"/>
        <v/>
      </c>
      <c r="S1008" s="208"/>
      <c r="T1008" s="217" t="str">
        <f t="shared" si="1923"/>
        <v/>
      </c>
      <c r="U1008" s="208"/>
      <c r="V1008" s="217" t="str">
        <f t="shared" si="1924"/>
        <v/>
      </c>
      <c r="W1008" s="208"/>
      <c r="X1008" s="217" t="str">
        <f t="shared" si="1925"/>
        <v/>
      </c>
      <c r="Y1008" s="208"/>
      <c r="Z1008" s="217" t="str">
        <f t="shared" si="1926"/>
        <v/>
      </c>
      <c r="AA1008" s="208"/>
      <c r="AB1008" s="217" t="str">
        <f t="shared" si="1927"/>
        <v/>
      </c>
      <c r="AC1008" s="208"/>
      <c r="AD1008" s="217" t="str">
        <f t="shared" si="1928"/>
        <v/>
      </c>
      <c r="AE1008" s="208"/>
      <c r="AF1008" s="217" t="str">
        <f t="shared" si="1929"/>
        <v/>
      </c>
      <c r="AG1008" s="208">
        <v>2205000</v>
      </c>
      <c r="AH1008" s="217">
        <f t="shared" si="1930"/>
        <v>2205000</v>
      </c>
      <c r="AI1008" s="208"/>
      <c r="AJ1008" s="217" t="str">
        <f t="shared" si="1931"/>
        <v/>
      </c>
      <c r="AK1008" s="208"/>
      <c r="AL1008" s="217" t="str">
        <f t="shared" si="1932"/>
        <v/>
      </c>
      <c r="AM1008" s="208"/>
      <c r="AN1008" s="217" t="str">
        <f t="shared" si="1933"/>
        <v/>
      </c>
      <c r="AO1008" s="208"/>
      <c r="AP1008" s="217" t="str">
        <f t="shared" si="1934"/>
        <v/>
      </c>
      <c r="AQ1008" s="229"/>
      <c r="AR1008" s="227">
        <f t="shared" si="1935"/>
        <v>0</v>
      </c>
      <c r="AS1008" s="228"/>
      <c r="AT1008" s="229"/>
      <c r="AU1008" s="227">
        <f t="shared" si="1936"/>
        <v>0</v>
      </c>
      <c r="AV1008" s="228"/>
      <c r="AW1008" s="229"/>
      <c r="AX1008" s="227">
        <f t="shared" si="1937"/>
        <v>0</v>
      </c>
      <c r="AY1008" s="228"/>
      <c r="AZ1008" s="229"/>
      <c r="BA1008" s="227">
        <f t="shared" si="1943"/>
        <v>0</v>
      </c>
      <c r="BB1008" s="228"/>
      <c r="BC1008" s="229"/>
      <c r="BD1008" s="227">
        <f t="shared" si="1938"/>
        <v>0</v>
      </c>
      <c r="BE1008" s="228"/>
      <c r="BF1008" s="229"/>
      <c r="BG1008" s="227">
        <f t="shared" si="1939"/>
        <v>0</v>
      </c>
      <c r="BH1008" s="228"/>
      <c r="BI1008" s="229"/>
      <c r="BJ1008" s="227">
        <f t="shared" si="1940"/>
        <v>0</v>
      </c>
      <c r="BK1008" s="228"/>
      <c r="BL1008" s="229"/>
      <c r="BM1008" s="227">
        <f t="shared" si="1941"/>
        <v>0</v>
      </c>
      <c r="BN1008" s="228"/>
      <c r="BO1008" s="229"/>
      <c r="BP1008" s="227">
        <f t="shared" si="1942"/>
        <v>0</v>
      </c>
      <c r="BQ1008" s="228"/>
      <c r="BR1008" s="249"/>
      <c r="BS1008" s="218" t="s">
        <v>43</v>
      </c>
    </row>
    <row r="1009" spans="1:71" x14ac:dyDescent="0.3">
      <c r="A1009" s="615"/>
      <c r="B1009" s="618"/>
      <c r="C1009" s="650"/>
      <c r="D1009" s="624"/>
      <c r="E1009" s="627"/>
      <c r="F1009" s="242" t="s">
        <v>56</v>
      </c>
      <c r="G1009" s="208"/>
      <c r="H1009" s="217" t="str">
        <f t="shared" si="1917"/>
        <v/>
      </c>
      <c r="I1009" s="208"/>
      <c r="J1009" s="217" t="str">
        <f t="shared" si="1918"/>
        <v/>
      </c>
      <c r="K1009" s="208"/>
      <c r="L1009" s="217" t="str">
        <f t="shared" si="1919"/>
        <v/>
      </c>
      <c r="M1009" s="208"/>
      <c r="N1009" s="217" t="str">
        <f t="shared" si="1920"/>
        <v/>
      </c>
      <c r="O1009" s="208"/>
      <c r="P1009" s="217" t="str">
        <f t="shared" si="1921"/>
        <v/>
      </c>
      <c r="Q1009" s="208"/>
      <c r="R1009" s="217" t="str">
        <f t="shared" si="1922"/>
        <v/>
      </c>
      <c r="S1009" s="208"/>
      <c r="T1009" s="217" t="str">
        <f t="shared" si="1923"/>
        <v/>
      </c>
      <c r="U1009" s="208"/>
      <c r="V1009" s="217" t="str">
        <f t="shared" si="1924"/>
        <v/>
      </c>
      <c r="W1009" s="208"/>
      <c r="X1009" s="217" t="str">
        <f t="shared" si="1925"/>
        <v/>
      </c>
      <c r="Y1009" s="208"/>
      <c r="Z1009" s="217" t="str">
        <f t="shared" si="1926"/>
        <v/>
      </c>
      <c r="AA1009" s="208"/>
      <c r="AB1009" s="217" t="str">
        <f t="shared" si="1927"/>
        <v/>
      </c>
      <c r="AC1009" s="208"/>
      <c r="AD1009" s="217" t="str">
        <f t="shared" si="1928"/>
        <v/>
      </c>
      <c r="AE1009" s="208"/>
      <c r="AF1009" s="217" t="str">
        <f t="shared" si="1929"/>
        <v/>
      </c>
      <c r="AG1009" s="208">
        <v>811200</v>
      </c>
      <c r="AH1009" s="217">
        <f t="shared" si="1930"/>
        <v>811200</v>
      </c>
      <c r="AI1009" s="208"/>
      <c r="AJ1009" s="217" t="str">
        <f t="shared" si="1931"/>
        <v/>
      </c>
      <c r="AK1009" s="208"/>
      <c r="AL1009" s="217" t="str">
        <f t="shared" si="1932"/>
        <v/>
      </c>
      <c r="AM1009" s="208"/>
      <c r="AN1009" s="217" t="str">
        <f t="shared" si="1933"/>
        <v/>
      </c>
      <c r="AO1009" s="208"/>
      <c r="AP1009" s="217" t="str">
        <f t="shared" si="1934"/>
        <v/>
      </c>
      <c r="AQ1009" s="229"/>
      <c r="AR1009" s="227">
        <f t="shared" si="1935"/>
        <v>0</v>
      </c>
      <c r="AS1009" s="228"/>
      <c r="AT1009" s="229"/>
      <c r="AU1009" s="227">
        <f t="shared" si="1936"/>
        <v>0</v>
      </c>
      <c r="AV1009" s="228"/>
      <c r="AW1009" s="229">
        <v>300000</v>
      </c>
      <c r="AX1009" s="227">
        <f t="shared" si="1937"/>
        <v>0</v>
      </c>
      <c r="AY1009" s="228">
        <v>300000</v>
      </c>
      <c r="AZ1009" s="229">
        <v>0</v>
      </c>
      <c r="BA1009" s="227">
        <f t="shared" si="1943"/>
        <v>0</v>
      </c>
      <c r="BB1009" s="228"/>
      <c r="BC1009" s="229"/>
      <c r="BD1009" s="227">
        <f t="shared" si="1938"/>
        <v>0</v>
      </c>
      <c r="BE1009" s="228"/>
      <c r="BF1009" s="229"/>
      <c r="BG1009" s="227">
        <f t="shared" si="1939"/>
        <v>0</v>
      </c>
      <c r="BH1009" s="228"/>
      <c r="BI1009" s="229"/>
      <c r="BJ1009" s="227">
        <f t="shared" si="1940"/>
        <v>0</v>
      </c>
      <c r="BK1009" s="228"/>
      <c r="BL1009" s="229"/>
      <c r="BM1009" s="227">
        <f t="shared" si="1941"/>
        <v>0</v>
      </c>
      <c r="BN1009" s="228"/>
      <c r="BO1009" s="229"/>
      <c r="BP1009" s="227">
        <f t="shared" si="1942"/>
        <v>0</v>
      </c>
      <c r="BQ1009" s="228"/>
      <c r="BR1009" s="249"/>
      <c r="BS1009" s="629">
        <f>SUM(AR1005:AR1016,AU1005:AU1016,AX1005:AX1016,BA1005:BA1016,BD1005:BD1016)</f>
        <v>5020000</v>
      </c>
    </row>
    <row r="1010" spans="1:71" x14ac:dyDescent="0.3">
      <c r="A1010" s="615"/>
      <c r="B1010" s="618"/>
      <c r="C1010" s="650"/>
      <c r="D1010" s="624"/>
      <c r="E1010" s="627"/>
      <c r="F1010" s="242" t="s">
        <v>57</v>
      </c>
      <c r="G1010" s="208"/>
      <c r="H1010" s="214" t="str">
        <f t="shared" si="1917"/>
        <v/>
      </c>
      <c r="I1010" s="208"/>
      <c r="J1010" s="214" t="str">
        <f t="shared" si="1918"/>
        <v/>
      </c>
      <c r="K1010" s="208"/>
      <c r="L1010" s="214" t="str">
        <f t="shared" si="1919"/>
        <v/>
      </c>
      <c r="M1010" s="208"/>
      <c r="N1010" s="214" t="str">
        <f t="shared" si="1920"/>
        <v/>
      </c>
      <c r="O1010" s="208"/>
      <c r="P1010" s="214" t="str">
        <f t="shared" si="1921"/>
        <v/>
      </c>
      <c r="Q1010" s="208"/>
      <c r="R1010" s="214" t="str">
        <f t="shared" si="1922"/>
        <v/>
      </c>
      <c r="S1010" s="208"/>
      <c r="T1010" s="214" t="str">
        <f t="shared" si="1923"/>
        <v/>
      </c>
      <c r="U1010" s="208"/>
      <c r="V1010" s="214" t="str">
        <f t="shared" si="1924"/>
        <v/>
      </c>
      <c r="W1010" s="208"/>
      <c r="X1010" s="214" t="str">
        <f t="shared" si="1925"/>
        <v/>
      </c>
      <c r="Y1010" s="208"/>
      <c r="Z1010" s="214" t="str">
        <f t="shared" si="1926"/>
        <v/>
      </c>
      <c r="AA1010" s="208"/>
      <c r="AB1010" s="214" t="str">
        <f t="shared" si="1927"/>
        <v/>
      </c>
      <c r="AC1010" s="208"/>
      <c r="AD1010" s="214" t="str">
        <f t="shared" si="1928"/>
        <v/>
      </c>
      <c r="AE1010" s="208"/>
      <c r="AF1010" s="214" t="str">
        <f t="shared" si="1929"/>
        <v/>
      </c>
      <c r="AG1010" s="208"/>
      <c r="AH1010" s="214" t="str">
        <f t="shared" si="1930"/>
        <v/>
      </c>
      <c r="AI1010" s="208"/>
      <c r="AJ1010" s="214" t="str">
        <f t="shared" si="1931"/>
        <v/>
      </c>
      <c r="AK1010" s="208"/>
      <c r="AL1010" s="214" t="str">
        <f t="shared" si="1932"/>
        <v/>
      </c>
      <c r="AM1010" s="208"/>
      <c r="AN1010" s="214" t="str">
        <f t="shared" si="1933"/>
        <v/>
      </c>
      <c r="AO1010" s="208"/>
      <c r="AP1010" s="214" t="str">
        <f t="shared" si="1934"/>
        <v/>
      </c>
      <c r="AQ1010" s="229"/>
      <c r="AR1010" s="227">
        <f t="shared" si="1935"/>
        <v>0</v>
      </c>
      <c r="AS1010" s="228"/>
      <c r="AT1010" s="229"/>
      <c r="AU1010" s="227">
        <f t="shared" si="1936"/>
        <v>0</v>
      </c>
      <c r="AV1010" s="228"/>
      <c r="AW1010" s="229"/>
      <c r="AX1010" s="227">
        <f t="shared" si="1937"/>
        <v>0</v>
      </c>
      <c r="AY1010" s="228"/>
      <c r="AZ1010" s="229">
        <v>5020000</v>
      </c>
      <c r="BA1010" s="227">
        <f t="shared" ref="BA1010:BA1016" si="1944">AZ1010-BB1010</f>
        <v>5020000</v>
      </c>
      <c r="BB1010" s="228"/>
      <c r="BC1010" s="229"/>
      <c r="BD1010" s="227">
        <f t="shared" si="1938"/>
        <v>0</v>
      </c>
      <c r="BE1010" s="228"/>
      <c r="BF1010" s="229"/>
      <c r="BG1010" s="227">
        <f t="shared" si="1939"/>
        <v>0</v>
      </c>
      <c r="BH1010" s="228"/>
      <c r="BI1010" s="229"/>
      <c r="BJ1010" s="227">
        <f t="shared" si="1940"/>
        <v>0</v>
      </c>
      <c r="BK1010" s="228"/>
      <c r="BL1010" s="229"/>
      <c r="BM1010" s="227">
        <f t="shared" si="1941"/>
        <v>0</v>
      </c>
      <c r="BN1010" s="228"/>
      <c r="BO1010" s="229"/>
      <c r="BP1010" s="227">
        <f t="shared" si="1942"/>
        <v>0</v>
      </c>
      <c r="BQ1010" s="228"/>
      <c r="BR1010" s="249"/>
      <c r="BS1010" s="630"/>
    </row>
    <row r="1011" spans="1:71" x14ac:dyDescent="0.3">
      <c r="A1011" s="615"/>
      <c r="B1011" s="618"/>
      <c r="C1011" s="650"/>
      <c r="D1011" s="624"/>
      <c r="E1011" s="627"/>
      <c r="F1011" s="242" t="s">
        <v>58</v>
      </c>
      <c r="G1011" s="208"/>
      <c r="H1011" s="214" t="str">
        <f t="shared" si="1917"/>
        <v/>
      </c>
      <c r="I1011" s="208"/>
      <c r="J1011" s="214" t="str">
        <f t="shared" si="1918"/>
        <v/>
      </c>
      <c r="K1011" s="208"/>
      <c r="L1011" s="214" t="str">
        <f t="shared" si="1919"/>
        <v/>
      </c>
      <c r="M1011" s="208"/>
      <c r="N1011" s="214" t="str">
        <f t="shared" si="1920"/>
        <v/>
      </c>
      <c r="O1011" s="208"/>
      <c r="P1011" s="214" t="str">
        <f t="shared" si="1921"/>
        <v/>
      </c>
      <c r="Q1011" s="208"/>
      <c r="R1011" s="214" t="str">
        <f t="shared" si="1922"/>
        <v/>
      </c>
      <c r="S1011" s="208"/>
      <c r="T1011" s="214" t="str">
        <f t="shared" si="1923"/>
        <v/>
      </c>
      <c r="U1011" s="208"/>
      <c r="V1011" s="214" t="str">
        <f t="shared" si="1924"/>
        <v/>
      </c>
      <c r="W1011" s="208"/>
      <c r="X1011" s="214" t="str">
        <f t="shared" si="1925"/>
        <v/>
      </c>
      <c r="Y1011" s="208"/>
      <c r="Z1011" s="214" t="str">
        <f t="shared" si="1926"/>
        <v/>
      </c>
      <c r="AA1011" s="208"/>
      <c r="AB1011" s="214" t="str">
        <f t="shared" si="1927"/>
        <v/>
      </c>
      <c r="AC1011" s="208"/>
      <c r="AD1011" s="214" t="str">
        <f t="shared" si="1928"/>
        <v/>
      </c>
      <c r="AE1011" s="208"/>
      <c r="AF1011" s="214" t="str">
        <f t="shared" si="1929"/>
        <v/>
      </c>
      <c r="AG1011" s="208"/>
      <c r="AH1011" s="214" t="str">
        <f t="shared" si="1930"/>
        <v/>
      </c>
      <c r="AI1011" s="208"/>
      <c r="AJ1011" s="214" t="str">
        <f t="shared" si="1931"/>
        <v/>
      </c>
      <c r="AK1011" s="208"/>
      <c r="AL1011" s="214" t="str">
        <f t="shared" si="1932"/>
        <v/>
      </c>
      <c r="AM1011" s="208"/>
      <c r="AN1011" s="214" t="str">
        <f t="shared" si="1933"/>
        <v/>
      </c>
      <c r="AO1011" s="208"/>
      <c r="AP1011" s="214" t="str">
        <f t="shared" si="1934"/>
        <v/>
      </c>
      <c r="AQ1011" s="229"/>
      <c r="AR1011" s="227">
        <f t="shared" si="1935"/>
        <v>0</v>
      </c>
      <c r="AS1011" s="228"/>
      <c r="AT1011" s="229"/>
      <c r="AU1011" s="227">
        <f t="shared" si="1936"/>
        <v>0</v>
      </c>
      <c r="AV1011" s="228"/>
      <c r="AW1011" s="229"/>
      <c r="AX1011" s="227">
        <f t="shared" si="1937"/>
        <v>0</v>
      </c>
      <c r="AY1011" s="228"/>
      <c r="AZ1011" s="229"/>
      <c r="BA1011" s="227">
        <f t="shared" si="1944"/>
        <v>0</v>
      </c>
      <c r="BB1011" s="228"/>
      <c r="BC1011" s="229"/>
      <c r="BD1011" s="227">
        <f t="shared" si="1938"/>
        <v>0</v>
      </c>
      <c r="BE1011" s="228"/>
      <c r="BF1011" s="229"/>
      <c r="BG1011" s="227">
        <f t="shared" si="1939"/>
        <v>0</v>
      </c>
      <c r="BH1011" s="228"/>
      <c r="BI1011" s="229"/>
      <c r="BJ1011" s="227">
        <f t="shared" si="1940"/>
        <v>0</v>
      </c>
      <c r="BK1011" s="228"/>
      <c r="BL1011" s="229"/>
      <c r="BM1011" s="227">
        <f t="shared" si="1941"/>
        <v>0</v>
      </c>
      <c r="BN1011" s="228"/>
      <c r="BO1011" s="229"/>
      <c r="BP1011" s="227">
        <f t="shared" si="1942"/>
        <v>0</v>
      </c>
      <c r="BQ1011" s="228"/>
      <c r="BR1011" s="249"/>
      <c r="BS1011" s="218" t="s">
        <v>44</v>
      </c>
    </row>
    <row r="1012" spans="1:71" x14ac:dyDescent="0.3">
      <c r="A1012" s="615"/>
      <c r="B1012" s="618"/>
      <c r="C1012" s="650"/>
      <c r="D1012" s="624"/>
      <c r="E1012" s="627"/>
      <c r="F1012" s="242" t="s">
        <v>59</v>
      </c>
      <c r="G1012" s="208"/>
      <c r="H1012" s="214" t="str">
        <f t="shared" si="1917"/>
        <v/>
      </c>
      <c r="I1012" s="208"/>
      <c r="J1012" s="214" t="str">
        <f t="shared" si="1918"/>
        <v/>
      </c>
      <c r="K1012" s="208"/>
      <c r="L1012" s="214" t="str">
        <f t="shared" si="1919"/>
        <v/>
      </c>
      <c r="M1012" s="208"/>
      <c r="N1012" s="214" t="str">
        <f t="shared" si="1920"/>
        <v/>
      </c>
      <c r="O1012" s="208"/>
      <c r="P1012" s="214" t="str">
        <f t="shared" si="1921"/>
        <v/>
      </c>
      <c r="Q1012" s="208"/>
      <c r="R1012" s="214" t="str">
        <f t="shared" si="1922"/>
        <v/>
      </c>
      <c r="S1012" s="208"/>
      <c r="T1012" s="214" t="str">
        <f t="shared" si="1923"/>
        <v/>
      </c>
      <c r="U1012" s="208"/>
      <c r="V1012" s="214" t="str">
        <f t="shared" si="1924"/>
        <v/>
      </c>
      <c r="W1012" s="208"/>
      <c r="X1012" s="214" t="str">
        <f t="shared" si="1925"/>
        <v/>
      </c>
      <c r="Y1012" s="208"/>
      <c r="Z1012" s="214" t="str">
        <f t="shared" si="1926"/>
        <v/>
      </c>
      <c r="AA1012" s="208"/>
      <c r="AB1012" s="214" t="str">
        <f t="shared" si="1927"/>
        <v/>
      </c>
      <c r="AC1012" s="208"/>
      <c r="AD1012" s="214" t="str">
        <f t="shared" si="1928"/>
        <v/>
      </c>
      <c r="AE1012" s="208"/>
      <c r="AF1012" s="214" t="str">
        <f t="shared" si="1929"/>
        <v/>
      </c>
      <c r="AG1012" s="208"/>
      <c r="AH1012" s="214" t="str">
        <f t="shared" si="1930"/>
        <v/>
      </c>
      <c r="AI1012" s="208"/>
      <c r="AJ1012" s="214" t="str">
        <f t="shared" si="1931"/>
        <v/>
      </c>
      <c r="AK1012" s="208"/>
      <c r="AL1012" s="214" t="str">
        <f t="shared" si="1932"/>
        <v/>
      </c>
      <c r="AM1012" s="208"/>
      <c r="AN1012" s="214" t="str">
        <f t="shared" si="1933"/>
        <v/>
      </c>
      <c r="AO1012" s="208"/>
      <c r="AP1012" s="214" t="str">
        <f t="shared" si="1934"/>
        <v/>
      </c>
      <c r="AQ1012" s="229"/>
      <c r="AR1012" s="227">
        <f t="shared" si="1935"/>
        <v>0</v>
      </c>
      <c r="AS1012" s="228"/>
      <c r="AT1012" s="229"/>
      <c r="AU1012" s="227">
        <f t="shared" si="1936"/>
        <v>0</v>
      </c>
      <c r="AV1012" s="228"/>
      <c r="AW1012" s="229"/>
      <c r="AX1012" s="227">
        <f t="shared" si="1937"/>
        <v>0</v>
      </c>
      <c r="AY1012" s="228"/>
      <c r="AZ1012" s="229"/>
      <c r="BA1012" s="227">
        <f t="shared" si="1944"/>
        <v>0</v>
      </c>
      <c r="BB1012" s="228"/>
      <c r="BC1012" s="229"/>
      <c r="BD1012" s="227">
        <f t="shared" si="1938"/>
        <v>0</v>
      </c>
      <c r="BE1012" s="228"/>
      <c r="BF1012" s="229"/>
      <c r="BG1012" s="227">
        <f t="shared" si="1939"/>
        <v>0</v>
      </c>
      <c r="BH1012" s="228"/>
      <c r="BI1012" s="229"/>
      <c r="BJ1012" s="227">
        <f t="shared" si="1940"/>
        <v>0</v>
      </c>
      <c r="BK1012" s="228"/>
      <c r="BL1012" s="229"/>
      <c r="BM1012" s="227">
        <f t="shared" si="1941"/>
        <v>0</v>
      </c>
      <c r="BN1012" s="228"/>
      <c r="BO1012" s="229"/>
      <c r="BP1012" s="227">
        <f t="shared" si="1942"/>
        <v>0</v>
      </c>
      <c r="BQ1012" s="228"/>
      <c r="BR1012" s="249"/>
      <c r="BS1012" s="629">
        <f>SUM(AS1005:AS1016,AV1005:AV1016,AY1005:AY1016,BB1005:BB1016,BE1005:BE1016)+SUM(AP1005:AP1016,AN1005:AN1016,AL1005:AL1016,AJ1005:AJ1016,AH1005:AH1016,AF1005:AF1016,AD1005:AD1016,AB1005:AB1016,Z1005:Z1016,X1005:X1016,V1005:V1016,T1005:T1016,R1005:R1016,P1005:P1016,N1005:N1016,L1005:L1016,J1005:J1016,H1005:H1016)</f>
        <v>4050200</v>
      </c>
    </row>
    <row r="1013" spans="1:71" x14ac:dyDescent="0.3">
      <c r="A1013" s="615"/>
      <c r="B1013" s="618"/>
      <c r="C1013" s="650"/>
      <c r="D1013" s="624"/>
      <c r="E1013" s="627"/>
      <c r="F1013" s="242" t="s">
        <v>60</v>
      </c>
      <c r="G1013" s="208"/>
      <c r="H1013" s="214" t="str">
        <f t="shared" si="1917"/>
        <v/>
      </c>
      <c r="I1013" s="208"/>
      <c r="J1013" s="214" t="str">
        <f t="shared" si="1918"/>
        <v/>
      </c>
      <c r="K1013" s="208"/>
      <c r="L1013" s="214" t="str">
        <f t="shared" si="1919"/>
        <v/>
      </c>
      <c r="M1013" s="208"/>
      <c r="N1013" s="214" t="str">
        <f t="shared" si="1920"/>
        <v/>
      </c>
      <c r="O1013" s="208"/>
      <c r="P1013" s="214" t="str">
        <f t="shared" si="1921"/>
        <v/>
      </c>
      <c r="Q1013" s="208"/>
      <c r="R1013" s="214" t="str">
        <f t="shared" si="1922"/>
        <v/>
      </c>
      <c r="S1013" s="208"/>
      <c r="T1013" s="214" t="str">
        <f t="shared" si="1923"/>
        <v/>
      </c>
      <c r="U1013" s="208"/>
      <c r="V1013" s="214" t="str">
        <f t="shared" si="1924"/>
        <v/>
      </c>
      <c r="W1013" s="208"/>
      <c r="X1013" s="214" t="str">
        <f t="shared" si="1925"/>
        <v/>
      </c>
      <c r="Y1013" s="208"/>
      <c r="Z1013" s="214" t="str">
        <f t="shared" si="1926"/>
        <v/>
      </c>
      <c r="AA1013" s="208"/>
      <c r="AB1013" s="214" t="str">
        <f t="shared" si="1927"/>
        <v/>
      </c>
      <c r="AC1013" s="208"/>
      <c r="AD1013" s="214" t="str">
        <f t="shared" si="1928"/>
        <v/>
      </c>
      <c r="AE1013" s="208"/>
      <c r="AF1013" s="214" t="str">
        <f t="shared" si="1929"/>
        <v/>
      </c>
      <c r="AG1013" s="208"/>
      <c r="AH1013" s="214" t="str">
        <f t="shared" si="1930"/>
        <v/>
      </c>
      <c r="AI1013" s="208"/>
      <c r="AJ1013" s="214" t="str">
        <f t="shared" si="1931"/>
        <v/>
      </c>
      <c r="AK1013" s="208"/>
      <c r="AL1013" s="214" t="str">
        <f t="shared" si="1932"/>
        <v/>
      </c>
      <c r="AM1013" s="208"/>
      <c r="AN1013" s="214" t="str">
        <f t="shared" si="1933"/>
        <v/>
      </c>
      <c r="AO1013" s="208"/>
      <c r="AP1013" s="214" t="str">
        <f t="shared" si="1934"/>
        <v/>
      </c>
      <c r="AQ1013" s="229"/>
      <c r="AR1013" s="227">
        <f t="shared" si="1935"/>
        <v>0</v>
      </c>
      <c r="AS1013" s="228"/>
      <c r="AT1013" s="229"/>
      <c r="AU1013" s="227">
        <f t="shared" si="1936"/>
        <v>0</v>
      </c>
      <c r="AV1013" s="228"/>
      <c r="AW1013" s="229"/>
      <c r="AX1013" s="227">
        <f t="shared" si="1937"/>
        <v>0</v>
      </c>
      <c r="AY1013" s="228"/>
      <c r="AZ1013" s="229"/>
      <c r="BA1013" s="227">
        <f t="shared" si="1944"/>
        <v>0</v>
      </c>
      <c r="BB1013" s="228"/>
      <c r="BC1013" s="229"/>
      <c r="BD1013" s="227">
        <f t="shared" si="1938"/>
        <v>0</v>
      </c>
      <c r="BE1013" s="228"/>
      <c r="BF1013" s="229"/>
      <c r="BG1013" s="227">
        <f t="shared" si="1939"/>
        <v>0</v>
      </c>
      <c r="BH1013" s="228"/>
      <c r="BI1013" s="229"/>
      <c r="BJ1013" s="227">
        <f t="shared" si="1940"/>
        <v>0</v>
      </c>
      <c r="BK1013" s="228"/>
      <c r="BL1013" s="229"/>
      <c r="BM1013" s="227">
        <f t="shared" si="1941"/>
        <v>0</v>
      </c>
      <c r="BN1013" s="228"/>
      <c r="BO1013" s="229"/>
      <c r="BP1013" s="227">
        <f t="shared" si="1942"/>
        <v>0</v>
      </c>
      <c r="BQ1013" s="228"/>
      <c r="BR1013" s="249"/>
      <c r="BS1013" s="629"/>
    </row>
    <row r="1014" spans="1:71" x14ac:dyDescent="0.3">
      <c r="A1014" s="615"/>
      <c r="B1014" s="618"/>
      <c r="C1014" s="650"/>
      <c r="D1014" s="624"/>
      <c r="E1014" s="627"/>
      <c r="F1014" s="242" t="s">
        <v>61</v>
      </c>
      <c r="G1014" s="208"/>
      <c r="H1014" s="217" t="str">
        <f t="shared" si="1917"/>
        <v/>
      </c>
      <c r="I1014" s="208"/>
      <c r="J1014" s="217" t="str">
        <f t="shared" si="1918"/>
        <v/>
      </c>
      <c r="K1014" s="208"/>
      <c r="L1014" s="217" t="str">
        <f t="shared" si="1919"/>
        <v/>
      </c>
      <c r="M1014" s="208"/>
      <c r="N1014" s="217" t="str">
        <f t="shared" si="1920"/>
        <v/>
      </c>
      <c r="O1014" s="208"/>
      <c r="P1014" s="217" t="str">
        <f t="shared" si="1921"/>
        <v/>
      </c>
      <c r="Q1014" s="208"/>
      <c r="R1014" s="217" t="str">
        <f t="shared" si="1922"/>
        <v/>
      </c>
      <c r="S1014" s="208"/>
      <c r="T1014" s="217" t="str">
        <f t="shared" si="1923"/>
        <v/>
      </c>
      <c r="U1014" s="208"/>
      <c r="V1014" s="217" t="str">
        <f t="shared" si="1924"/>
        <v/>
      </c>
      <c r="W1014" s="208"/>
      <c r="X1014" s="217" t="str">
        <f t="shared" si="1925"/>
        <v/>
      </c>
      <c r="Y1014" s="208"/>
      <c r="Z1014" s="217" t="str">
        <f t="shared" si="1926"/>
        <v/>
      </c>
      <c r="AA1014" s="208"/>
      <c r="AB1014" s="217" t="str">
        <f t="shared" si="1927"/>
        <v/>
      </c>
      <c r="AC1014" s="208"/>
      <c r="AD1014" s="217" t="str">
        <f t="shared" si="1928"/>
        <v/>
      </c>
      <c r="AE1014" s="208"/>
      <c r="AF1014" s="217" t="str">
        <f t="shared" si="1929"/>
        <v/>
      </c>
      <c r="AG1014" s="208"/>
      <c r="AH1014" s="217" t="str">
        <f t="shared" si="1930"/>
        <v/>
      </c>
      <c r="AI1014" s="208"/>
      <c r="AJ1014" s="217" t="str">
        <f t="shared" si="1931"/>
        <v/>
      </c>
      <c r="AK1014" s="208"/>
      <c r="AL1014" s="217" t="str">
        <f t="shared" si="1932"/>
        <v/>
      </c>
      <c r="AM1014" s="208"/>
      <c r="AN1014" s="217" t="str">
        <f t="shared" si="1933"/>
        <v/>
      </c>
      <c r="AO1014" s="208"/>
      <c r="AP1014" s="217" t="str">
        <f t="shared" si="1934"/>
        <v/>
      </c>
      <c r="AQ1014" s="229"/>
      <c r="AR1014" s="227">
        <f t="shared" si="1935"/>
        <v>0</v>
      </c>
      <c r="AS1014" s="228"/>
      <c r="AT1014" s="229"/>
      <c r="AU1014" s="227">
        <f t="shared" si="1936"/>
        <v>0</v>
      </c>
      <c r="AV1014" s="228"/>
      <c r="AW1014" s="229"/>
      <c r="AX1014" s="227">
        <f t="shared" si="1937"/>
        <v>0</v>
      </c>
      <c r="AY1014" s="228"/>
      <c r="AZ1014" s="229"/>
      <c r="BA1014" s="227">
        <f t="shared" si="1944"/>
        <v>0</v>
      </c>
      <c r="BB1014" s="228"/>
      <c r="BC1014" s="229"/>
      <c r="BD1014" s="227">
        <f t="shared" si="1938"/>
        <v>0</v>
      </c>
      <c r="BE1014" s="228"/>
      <c r="BF1014" s="229"/>
      <c r="BG1014" s="227">
        <f t="shared" si="1939"/>
        <v>0</v>
      </c>
      <c r="BH1014" s="228"/>
      <c r="BI1014" s="229"/>
      <c r="BJ1014" s="227">
        <f t="shared" si="1940"/>
        <v>0</v>
      </c>
      <c r="BK1014" s="228"/>
      <c r="BL1014" s="229"/>
      <c r="BM1014" s="227">
        <f t="shared" si="1941"/>
        <v>0</v>
      </c>
      <c r="BN1014" s="228"/>
      <c r="BO1014" s="229"/>
      <c r="BP1014" s="227">
        <f t="shared" si="1942"/>
        <v>0</v>
      </c>
      <c r="BQ1014" s="228"/>
      <c r="BR1014" s="249"/>
      <c r="BS1014" s="218" t="s">
        <v>62</v>
      </c>
    </row>
    <row r="1015" spans="1:71" x14ac:dyDescent="0.3">
      <c r="A1015" s="615"/>
      <c r="B1015" s="618"/>
      <c r="C1015" s="650"/>
      <c r="D1015" s="624"/>
      <c r="E1015" s="627"/>
      <c r="F1015" s="242" t="s">
        <v>63</v>
      </c>
      <c r="G1015" s="208"/>
      <c r="H1015" s="214" t="str">
        <f t="shared" si="1917"/>
        <v/>
      </c>
      <c r="I1015" s="208"/>
      <c r="J1015" s="214" t="str">
        <f t="shared" si="1918"/>
        <v/>
      </c>
      <c r="K1015" s="208"/>
      <c r="L1015" s="214" t="str">
        <f t="shared" si="1919"/>
        <v/>
      </c>
      <c r="M1015" s="208"/>
      <c r="N1015" s="214" t="str">
        <f t="shared" si="1920"/>
        <v/>
      </c>
      <c r="O1015" s="208"/>
      <c r="P1015" s="214" t="str">
        <f t="shared" si="1921"/>
        <v/>
      </c>
      <c r="Q1015" s="208"/>
      <c r="R1015" s="214" t="str">
        <f t="shared" si="1922"/>
        <v/>
      </c>
      <c r="S1015" s="208"/>
      <c r="T1015" s="214" t="str">
        <f t="shared" si="1923"/>
        <v/>
      </c>
      <c r="U1015" s="208"/>
      <c r="V1015" s="214" t="str">
        <f t="shared" si="1924"/>
        <v/>
      </c>
      <c r="W1015" s="208"/>
      <c r="X1015" s="214" t="str">
        <f t="shared" si="1925"/>
        <v/>
      </c>
      <c r="Y1015" s="208"/>
      <c r="Z1015" s="214" t="str">
        <f t="shared" si="1926"/>
        <v/>
      </c>
      <c r="AA1015" s="208"/>
      <c r="AB1015" s="214" t="str">
        <f t="shared" si="1927"/>
        <v/>
      </c>
      <c r="AC1015" s="208"/>
      <c r="AD1015" s="214" t="str">
        <f t="shared" si="1928"/>
        <v/>
      </c>
      <c r="AE1015" s="208"/>
      <c r="AF1015" s="214" t="str">
        <f t="shared" si="1929"/>
        <v/>
      </c>
      <c r="AG1015" s="208"/>
      <c r="AH1015" s="214" t="str">
        <f t="shared" si="1930"/>
        <v/>
      </c>
      <c r="AI1015" s="208"/>
      <c r="AJ1015" s="214" t="str">
        <f t="shared" si="1931"/>
        <v/>
      </c>
      <c r="AK1015" s="208"/>
      <c r="AL1015" s="214" t="str">
        <f t="shared" si="1932"/>
        <v/>
      </c>
      <c r="AM1015" s="208"/>
      <c r="AN1015" s="214" t="str">
        <f t="shared" si="1933"/>
        <v/>
      </c>
      <c r="AO1015" s="208"/>
      <c r="AP1015" s="214" t="str">
        <f t="shared" si="1934"/>
        <v/>
      </c>
      <c r="AQ1015" s="229"/>
      <c r="AR1015" s="227">
        <f t="shared" si="1935"/>
        <v>0</v>
      </c>
      <c r="AS1015" s="228"/>
      <c r="AT1015" s="229"/>
      <c r="AU1015" s="227">
        <f t="shared" si="1936"/>
        <v>0</v>
      </c>
      <c r="AV1015" s="228"/>
      <c r="AW1015" s="229"/>
      <c r="AX1015" s="227">
        <f t="shared" si="1937"/>
        <v>0</v>
      </c>
      <c r="AY1015" s="228"/>
      <c r="AZ1015" s="229"/>
      <c r="BA1015" s="227">
        <f t="shared" si="1944"/>
        <v>0</v>
      </c>
      <c r="BB1015" s="228"/>
      <c r="BC1015" s="229"/>
      <c r="BD1015" s="227">
        <f t="shared" si="1938"/>
        <v>0</v>
      </c>
      <c r="BE1015" s="228"/>
      <c r="BF1015" s="229"/>
      <c r="BG1015" s="227">
        <f t="shared" si="1939"/>
        <v>0</v>
      </c>
      <c r="BH1015" s="228"/>
      <c r="BI1015" s="229"/>
      <c r="BJ1015" s="227">
        <f t="shared" si="1940"/>
        <v>0</v>
      </c>
      <c r="BK1015" s="228"/>
      <c r="BL1015" s="229"/>
      <c r="BM1015" s="227">
        <f t="shared" si="1941"/>
        <v>0</v>
      </c>
      <c r="BN1015" s="228"/>
      <c r="BO1015" s="229"/>
      <c r="BP1015" s="227">
        <f t="shared" si="1942"/>
        <v>0</v>
      </c>
      <c r="BQ1015" s="228"/>
      <c r="BR1015" s="249"/>
      <c r="BS1015" s="631">
        <f>BS1012/BS1006</f>
        <v>0.4465392163348107</v>
      </c>
    </row>
    <row r="1016" spans="1:71" ht="15" thickBot="1" x14ac:dyDescent="0.35">
      <c r="A1016" s="616"/>
      <c r="B1016" s="619"/>
      <c r="C1016" s="651"/>
      <c r="D1016" s="625"/>
      <c r="E1016" s="628"/>
      <c r="F1016" s="243" t="s">
        <v>64</v>
      </c>
      <c r="G1016" s="220"/>
      <c r="H1016" s="221" t="str">
        <f t="shared" si="1917"/>
        <v/>
      </c>
      <c r="I1016" s="220"/>
      <c r="J1016" s="221" t="str">
        <f t="shared" si="1918"/>
        <v/>
      </c>
      <c r="K1016" s="220"/>
      <c r="L1016" s="221" t="str">
        <f t="shared" si="1919"/>
        <v/>
      </c>
      <c r="M1016" s="220"/>
      <c r="N1016" s="221" t="str">
        <f t="shared" si="1920"/>
        <v/>
      </c>
      <c r="O1016" s="220"/>
      <c r="P1016" s="221" t="str">
        <f t="shared" si="1921"/>
        <v/>
      </c>
      <c r="Q1016" s="220"/>
      <c r="R1016" s="221" t="str">
        <f t="shared" si="1922"/>
        <v/>
      </c>
      <c r="S1016" s="220"/>
      <c r="T1016" s="221" t="str">
        <f t="shared" si="1923"/>
        <v/>
      </c>
      <c r="U1016" s="220"/>
      <c r="V1016" s="221" t="str">
        <f t="shared" si="1924"/>
        <v/>
      </c>
      <c r="W1016" s="220"/>
      <c r="X1016" s="221" t="str">
        <f t="shared" si="1925"/>
        <v/>
      </c>
      <c r="Y1016" s="220"/>
      <c r="Z1016" s="221" t="str">
        <f t="shared" si="1926"/>
        <v/>
      </c>
      <c r="AA1016" s="220"/>
      <c r="AB1016" s="221" t="str">
        <f t="shared" si="1927"/>
        <v/>
      </c>
      <c r="AC1016" s="220"/>
      <c r="AD1016" s="221" t="str">
        <f t="shared" si="1928"/>
        <v/>
      </c>
      <c r="AE1016" s="220"/>
      <c r="AF1016" s="221" t="str">
        <f t="shared" si="1929"/>
        <v/>
      </c>
      <c r="AG1016" s="220"/>
      <c r="AH1016" s="221" t="str">
        <f t="shared" si="1930"/>
        <v/>
      </c>
      <c r="AI1016" s="220"/>
      <c r="AJ1016" s="221" t="str">
        <f t="shared" si="1931"/>
        <v/>
      </c>
      <c r="AK1016" s="220"/>
      <c r="AL1016" s="221" t="str">
        <f t="shared" si="1932"/>
        <v/>
      </c>
      <c r="AM1016" s="220"/>
      <c r="AN1016" s="221" t="str">
        <f t="shared" si="1933"/>
        <v/>
      </c>
      <c r="AO1016" s="220"/>
      <c r="AP1016" s="221" t="str">
        <f t="shared" si="1934"/>
        <v/>
      </c>
      <c r="AQ1016" s="231"/>
      <c r="AR1016" s="232">
        <f t="shared" si="1935"/>
        <v>0</v>
      </c>
      <c r="AS1016" s="233"/>
      <c r="AT1016" s="231"/>
      <c r="AU1016" s="232">
        <f t="shared" si="1936"/>
        <v>0</v>
      </c>
      <c r="AV1016" s="233"/>
      <c r="AW1016" s="231"/>
      <c r="AX1016" s="232">
        <f t="shared" si="1937"/>
        <v>0</v>
      </c>
      <c r="AY1016" s="233"/>
      <c r="AZ1016" s="231"/>
      <c r="BA1016" s="232">
        <f t="shared" si="1944"/>
        <v>0</v>
      </c>
      <c r="BB1016" s="233"/>
      <c r="BC1016" s="231"/>
      <c r="BD1016" s="232">
        <f t="shared" si="1938"/>
        <v>0</v>
      </c>
      <c r="BE1016" s="233"/>
      <c r="BF1016" s="231"/>
      <c r="BG1016" s="232">
        <f t="shared" si="1939"/>
        <v>0</v>
      </c>
      <c r="BH1016" s="233"/>
      <c r="BI1016" s="231"/>
      <c r="BJ1016" s="232">
        <f t="shared" si="1940"/>
        <v>0</v>
      </c>
      <c r="BK1016" s="233"/>
      <c r="BL1016" s="231"/>
      <c r="BM1016" s="232">
        <f t="shared" si="1941"/>
        <v>0</v>
      </c>
      <c r="BN1016" s="233"/>
      <c r="BO1016" s="231"/>
      <c r="BP1016" s="232">
        <f t="shared" si="1942"/>
        <v>0</v>
      </c>
      <c r="BQ1016" s="233"/>
      <c r="BR1016" s="250"/>
      <c r="BS1016" s="632"/>
    </row>
    <row r="1017" spans="1:71" ht="15" hidden="1" customHeight="1" x14ac:dyDescent="0.25">
      <c r="A1017" s="643" t="s">
        <v>27</v>
      </c>
      <c r="B1017" s="645" t="s">
        <v>28</v>
      </c>
      <c r="C1017" s="645" t="s">
        <v>154</v>
      </c>
      <c r="D1017" s="645" t="s">
        <v>30</v>
      </c>
      <c r="E1017" s="635" t="s">
        <v>31</v>
      </c>
      <c r="F1017" s="652" t="s">
        <v>32</v>
      </c>
      <c r="G1017" s="639" t="s">
        <v>33</v>
      </c>
      <c r="H1017" s="641" t="s">
        <v>34</v>
      </c>
      <c r="I1017" s="639" t="s">
        <v>33</v>
      </c>
      <c r="J1017" s="641" t="s">
        <v>34</v>
      </c>
      <c r="K1017" s="639" t="s">
        <v>33</v>
      </c>
      <c r="L1017" s="641" t="s">
        <v>34</v>
      </c>
      <c r="M1017" s="639" t="s">
        <v>33</v>
      </c>
      <c r="N1017" s="641" t="s">
        <v>34</v>
      </c>
      <c r="O1017" s="639" t="s">
        <v>33</v>
      </c>
      <c r="P1017" s="641" t="s">
        <v>34</v>
      </c>
      <c r="Q1017" s="639" t="s">
        <v>33</v>
      </c>
      <c r="R1017" s="641" t="s">
        <v>34</v>
      </c>
      <c r="S1017" s="639" t="s">
        <v>33</v>
      </c>
      <c r="T1017" s="641" t="s">
        <v>34</v>
      </c>
      <c r="U1017" s="639" t="s">
        <v>33</v>
      </c>
      <c r="V1017" s="641" t="s">
        <v>34</v>
      </c>
      <c r="W1017" s="639" t="s">
        <v>33</v>
      </c>
      <c r="X1017" s="641" t="s">
        <v>34</v>
      </c>
      <c r="Y1017" s="639" t="s">
        <v>33</v>
      </c>
      <c r="Z1017" s="641" t="s">
        <v>34</v>
      </c>
      <c r="AA1017" s="639" t="s">
        <v>33</v>
      </c>
      <c r="AB1017" s="641" t="s">
        <v>34</v>
      </c>
      <c r="AC1017" s="639" t="s">
        <v>33</v>
      </c>
      <c r="AD1017" s="641" t="s">
        <v>34</v>
      </c>
      <c r="AE1017" s="639" t="s">
        <v>33</v>
      </c>
      <c r="AF1017" s="641" t="s">
        <v>34</v>
      </c>
      <c r="AG1017" s="639" t="s">
        <v>33</v>
      </c>
      <c r="AH1017" s="641" t="s">
        <v>34</v>
      </c>
      <c r="AI1017" s="639" t="s">
        <v>33</v>
      </c>
      <c r="AJ1017" s="641" t="s">
        <v>34</v>
      </c>
      <c r="AK1017" s="639" t="s">
        <v>33</v>
      </c>
      <c r="AL1017" s="641" t="s">
        <v>34</v>
      </c>
      <c r="AM1017" s="639" t="s">
        <v>33</v>
      </c>
      <c r="AN1017" s="641" t="s">
        <v>34</v>
      </c>
      <c r="AO1017" s="639" t="s">
        <v>33</v>
      </c>
      <c r="AP1017" s="641" t="s">
        <v>34</v>
      </c>
      <c r="AQ1017" s="633" t="s">
        <v>33</v>
      </c>
      <c r="AR1017" s="635" t="s">
        <v>35</v>
      </c>
      <c r="AS1017" s="637" t="s">
        <v>34</v>
      </c>
      <c r="AT1017" s="633" t="s">
        <v>33</v>
      </c>
      <c r="AU1017" s="635" t="s">
        <v>35</v>
      </c>
      <c r="AV1017" s="637" t="s">
        <v>34</v>
      </c>
      <c r="AW1017" s="633" t="s">
        <v>33</v>
      </c>
      <c r="AX1017" s="635" t="s">
        <v>35</v>
      </c>
      <c r="AY1017" s="637" t="s">
        <v>34</v>
      </c>
      <c r="AZ1017" s="633" t="s">
        <v>33</v>
      </c>
      <c r="BA1017" s="635" t="s">
        <v>35</v>
      </c>
      <c r="BB1017" s="637" t="s">
        <v>34</v>
      </c>
      <c r="BC1017" s="633" t="s">
        <v>33</v>
      </c>
      <c r="BD1017" s="635" t="s">
        <v>35</v>
      </c>
      <c r="BE1017" s="637" t="s">
        <v>34</v>
      </c>
      <c r="BF1017" s="633" t="s">
        <v>33</v>
      </c>
      <c r="BG1017" s="635" t="s">
        <v>35</v>
      </c>
      <c r="BH1017" s="637" t="s">
        <v>34</v>
      </c>
      <c r="BI1017" s="633" t="s">
        <v>33</v>
      </c>
      <c r="BJ1017" s="635" t="s">
        <v>35</v>
      </c>
      <c r="BK1017" s="637" t="s">
        <v>34</v>
      </c>
      <c r="BL1017" s="633" t="s">
        <v>33</v>
      </c>
      <c r="BM1017" s="635" t="s">
        <v>35</v>
      </c>
      <c r="BN1017" s="637" t="s">
        <v>34</v>
      </c>
      <c r="BO1017" s="633" t="s">
        <v>33</v>
      </c>
      <c r="BP1017" s="635" t="s">
        <v>35</v>
      </c>
      <c r="BQ1017" s="637" t="s">
        <v>34</v>
      </c>
      <c r="BR1017" s="610" t="s">
        <v>33</v>
      </c>
      <c r="BS1017" s="612" t="s">
        <v>36</v>
      </c>
    </row>
    <row r="1018" spans="1:71" ht="15" hidden="1" customHeight="1" x14ac:dyDescent="0.25">
      <c r="A1018" s="644"/>
      <c r="B1018" s="646"/>
      <c r="C1018" s="646"/>
      <c r="D1018" s="646"/>
      <c r="E1018" s="636"/>
      <c r="F1018" s="648"/>
      <c r="G1018" s="640"/>
      <c r="H1018" s="642"/>
      <c r="I1018" s="640"/>
      <c r="J1018" s="642"/>
      <c r="K1018" s="640"/>
      <c r="L1018" s="642"/>
      <c r="M1018" s="640"/>
      <c r="N1018" s="642"/>
      <c r="O1018" s="640"/>
      <c r="P1018" s="642"/>
      <c r="Q1018" s="640"/>
      <c r="R1018" s="642"/>
      <c r="S1018" s="640"/>
      <c r="T1018" s="642"/>
      <c r="U1018" s="640"/>
      <c r="V1018" s="642"/>
      <c r="W1018" s="640"/>
      <c r="X1018" s="642"/>
      <c r="Y1018" s="640"/>
      <c r="Z1018" s="642"/>
      <c r="AA1018" s="640"/>
      <c r="AB1018" s="642"/>
      <c r="AC1018" s="640"/>
      <c r="AD1018" s="642"/>
      <c r="AE1018" s="640"/>
      <c r="AF1018" s="642"/>
      <c r="AG1018" s="640"/>
      <c r="AH1018" s="642"/>
      <c r="AI1018" s="640"/>
      <c r="AJ1018" s="642"/>
      <c r="AK1018" s="640"/>
      <c r="AL1018" s="642"/>
      <c r="AM1018" s="640"/>
      <c r="AN1018" s="642"/>
      <c r="AO1018" s="640"/>
      <c r="AP1018" s="642"/>
      <c r="AQ1018" s="634"/>
      <c r="AR1018" s="636"/>
      <c r="AS1018" s="638"/>
      <c r="AT1018" s="634"/>
      <c r="AU1018" s="636"/>
      <c r="AV1018" s="638"/>
      <c r="AW1018" s="634"/>
      <c r="AX1018" s="636"/>
      <c r="AY1018" s="638"/>
      <c r="AZ1018" s="634"/>
      <c r="BA1018" s="636"/>
      <c r="BB1018" s="638"/>
      <c r="BC1018" s="634"/>
      <c r="BD1018" s="636"/>
      <c r="BE1018" s="638"/>
      <c r="BF1018" s="634"/>
      <c r="BG1018" s="636"/>
      <c r="BH1018" s="638"/>
      <c r="BI1018" s="634"/>
      <c r="BJ1018" s="636"/>
      <c r="BK1018" s="638"/>
      <c r="BL1018" s="634"/>
      <c r="BM1018" s="636"/>
      <c r="BN1018" s="638"/>
      <c r="BO1018" s="634"/>
      <c r="BP1018" s="636"/>
      <c r="BQ1018" s="638"/>
      <c r="BR1018" s="611"/>
      <c r="BS1018" s="613"/>
    </row>
    <row r="1019" spans="1:71" ht="15" hidden="1" customHeight="1" x14ac:dyDescent="0.25">
      <c r="A1019" s="614" t="s">
        <v>268</v>
      </c>
      <c r="B1019" s="617">
        <v>329</v>
      </c>
      <c r="C1019" s="649" t="s">
        <v>340</v>
      </c>
      <c r="D1019" s="623" t="s">
        <v>269</v>
      </c>
      <c r="E1019" s="626" t="s">
        <v>386</v>
      </c>
      <c r="F1019" s="241" t="s">
        <v>41</v>
      </c>
      <c r="G1019" s="208"/>
      <c r="H1019" s="209" t="str">
        <f t="shared" ref="H1019:H1030" si="1945">IF(G1019&gt;0,G1019,"")</f>
        <v/>
      </c>
      <c r="I1019" s="208"/>
      <c r="J1019" s="209" t="str">
        <f t="shared" ref="J1019:J1030" si="1946">IF(I1019&gt;0,I1019,"")</f>
        <v/>
      </c>
      <c r="K1019" s="208"/>
      <c r="L1019" s="209" t="str">
        <f t="shared" ref="L1019:L1030" si="1947">IF(K1019&gt;0,K1019,"")</f>
        <v/>
      </c>
      <c r="M1019" s="208"/>
      <c r="N1019" s="209" t="str">
        <f t="shared" ref="N1019:N1030" si="1948">IF(M1019&gt;0,M1019,"")</f>
        <v/>
      </c>
      <c r="O1019" s="208"/>
      <c r="P1019" s="209" t="str">
        <f t="shared" ref="P1019:P1030" si="1949">IF(O1019&gt;0,O1019,"")</f>
        <v/>
      </c>
      <c r="Q1019" s="208"/>
      <c r="R1019" s="209" t="str">
        <f t="shared" ref="R1019:R1030" si="1950">IF(Q1019&gt;0,Q1019,"")</f>
        <v/>
      </c>
      <c r="S1019" s="208"/>
      <c r="T1019" s="209" t="str">
        <f t="shared" ref="T1019:T1030" si="1951">IF(S1019&gt;0,S1019,"")</f>
        <v/>
      </c>
      <c r="U1019" s="208"/>
      <c r="V1019" s="209" t="str">
        <f t="shared" ref="V1019:V1030" si="1952">IF(U1019&gt;0,U1019,"")</f>
        <v/>
      </c>
      <c r="W1019" s="208"/>
      <c r="X1019" s="209" t="str">
        <f t="shared" ref="X1019:X1030" si="1953">IF(W1019&gt;0,W1019,"")</f>
        <v/>
      </c>
      <c r="Y1019" s="208"/>
      <c r="Z1019" s="209" t="str">
        <f t="shared" ref="Z1019:Z1030" si="1954">IF(Y1019&gt;0,Y1019,"")</f>
        <v/>
      </c>
      <c r="AA1019" s="208"/>
      <c r="AB1019" s="209" t="str">
        <f t="shared" ref="AB1019:AB1030" si="1955">IF(AA1019&gt;0,AA1019,"")</f>
        <v/>
      </c>
      <c r="AC1019" s="208"/>
      <c r="AD1019" s="209" t="str">
        <f t="shared" ref="AD1019:AD1030" si="1956">IF(AC1019&gt;0,AC1019,"")</f>
        <v/>
      </c>
      <c r="AE1019" s="208"/>
      <c r="AF1019" s="209" t="str">
        <f t="shared" ref="AF1019:AF1030" si="1957">IF(AE1019&gt;0,AE1019,"")</f>
        <v/>
      </c>
      <c r="AG1019" s="208"/>
      <c r="AH1019" s="209" t="str">
        <f t="shared" ref="AH1019:AH1030" si="1958">IF(AG1019&gt;0,AG1019,"")</f>
        <v/>
      </c>
      <c r="AI1019" s="208"/>
      <c r="AJ1019" s="209" t="str">
        <f t="shared" ref="AJ1019:AJ1030" si="1959">IF(AI1019&gt;0,AI1019,"")</f>
        <v/>
      </c>
      <c r="AK1019" s="208"/>
      <c r="AL1019" s="209" t="str">
        <f t="shared" ref="AL1019:AL1030" si="1960">IF(AK1019&gt;0,AK1019,"")</f>
        <v/>
      </c>
      <c r="AM1019" s="208"/>
      <c r="AN1019" s="209" t="str">
        <f t="shared" ref="AN1019:AN1030" si="1961">IF(AM1019&gt;0,AM1019,"")</f>
        <v/>
      </c>
      <c r="AO1019" s="208"/>
      <c r="AP1019" s="209" t="str">
        <f t="shared" ref="AP1019:AP1030" si="1962">IF(AO1019&gt;0,AO1019,"")</f>
        <v/>
      </c>
      <c r="AQ1019" s="229"/>
      <c r="AR1019" s="225">
        <f t="shared" ref="AR1019:AR1030" si="1963">AQ1019-AS1019</f>
        <v>0</v>
      </c>
      <c r="AS1019" s="226"/>
      <c r="AT1019" s="229"/>
      <c r="AU1019" s="225">
        <f t="shared" ref="AU1019:AU1030" si="1964">AT1019-AV1019</f>
        <v>0</v>
      </c>
      <c r="AV1019" s="226"/>
      <c r="AW1019" s="229"/>
      <c r="AX1019" s="225">
        <f t="shared" ref="AX1019:AX1030" si="1965">AW1019-AY1019</f>
        <v>0</v>
      </c>
      <c r="AY1019" s="226"/>
      <c r="AZ1019" s="229"/>
      <c r="BA1019" s="225">
        <f t="shared" ref="BA1019:BA1030" si="1966">AZ1019-BB1019</f>
        <v>0</v>
      </c>
      <c r="BB1019" s="226"/>
      <c r="BC1019" s="229"/>
      <c r="BD1019" s="225">
        <f t="shared" ref="BD1019:BD1030" si="1967">BC1019-BE1019</f>
        <v>0</v>
      </c>
      <c r="BE1019" s="226"/>
      <c r="BF1019" s="229"/>
      <c r="BG1019" s="225">
        <f t="shared" ref="BG1019:BG1030" si="1968">BF1019-BH1019</f>
        <v>0</v>
      </c>
      <c r="BH1019" s="226"/>
      <c r="BI1019" s="229"/>
      <c r="BJ1019" s="225">
        <f t="shared" ref="BJ1019:BJ1030" si="1969">BI1019-BK1019</f>
        <v>0</v>
      </c>
      <c r="BK1019" s="226"/>
      <c r="BL1019" s="229"/>
      <c r="BM1019" s="225">
        <f t="shared" ref="BM1019:BM1030" si="1970">BL1019-BN1019</f>
        <v>0</v>
      </c>
      <c r="BN1019" s="226"/>
      <c r="BO1019" s="229"/>
      <c r="BP1019" s="225">
        <f t="shared" ref="BP1019:BP1030" si="1971">BO1019-BQ1019</f>
        <v>0</v>
      </c>
      <c r="BQ1019" s="226"/>
      <c r="BR1019" s="249"/>
      <c r="BS1019" s="213" t="s">
        <v>42</v>
      </c>
    </row>
    <row r="1020" spans="1:71" ht="15" hidden="1" x14ac:dyDescent="0.25">
      <c r="A1020" s="615"/>
      <c r="B1020" s="618"/>
      <c r="C1020" s="650"/>
      <c r="D1020" s="624"/>
      <c r="E1020" s="627"/>
      <c r="F1020" s="242" t="s">
        <v>53</v>
      </c>
      <c r="G1020" s="208"/>
      <c r="H1020" s="214" t="str">
        <f t="shared" si="1945"/>
        <v/>
      </c>
      <c r="I1020" s="208"/>
      <c r="J1020" s="214" t="str">
        <f t="shared" si="1946"/>
        <v/>
      </c>
      <c r="K1020" s="208"/>
      <c r="L1020" s="214" t="str">
        <f t="shared" si="1947"/>
        <v/>
      </c>
      <c r="M1020" s="208"/>
      <c r="N1020" s="214" t="str">
        <f t="shared" si="1948"/>
        <v/>
      </c>
      <c r="O1020" s="208"/>
      <c r="P1020" s="214" t="str">
        <f t="shared" si="1949"/>
        <v/>
      </c>
      <c r="Q1020" s="208"/>
      <c r="R1020" s="214" t="str">
        <f t="shared" si="1950"/>
        <v/>
      </c>
      <c r="S1020" s="208"/>
      <c r="T1020" s="214" t="str">
        <f t="shared" si="1951"/>
        <v/>
      </c>
      <c r="U1020" s="208"/>
      <c r="V1020" s="214" t="str">
        <f t="shared" si="1952"/>
        <v/>
      </c>
      <c r="W1020" s="208"/>
      <c r="X1020" s="214" t="str">
        <f t="shared" si="1953"/>
        <v/>
      </c>
      <c r="Y1020" s="208"/>
      <c r="Z1020" s="214" t="str">
        <f t="shared" si="1954"/>
        <v/>
      </c>
      <c r="AA1020" s="208"/>
      <c r="AB1020" s="214" t="str">
        <f t="shared" si="1955"/>
        <v/>
      </c>
      <c r="AC1020" s="208"/>
      <c r="AD1020" s="214" t="str">
        <f t="shared" si="1956"/>
        <v/>
      </c>
      <c r="AE1020" s="208"/>
      <c r="AF1020" s="214" t="str">
        <f t="shared" si="1957"/>
        <v/>
      </c>
      <c r="AG1020" s="208"/>
      <c r="AH1020" s="214" t="str">
        <f t="shared" si="1958"/>
        <v/>
      </c>
      <c r="AI1020" s="208"/>
      <c r="AJ1020" s="214" t="str">
        <f t="shared" si="1959"/>
        <v/>
      </c>
      <c r="AK1020" s="208"/>
      <c r="AL1020" s="214" t="str">
        <f t="shared" si="1960"/>
        <v/>
      </c>
      <c r="AM1020" s="208"/>
      <c r="AN1020" s="214" t="str">
        <f t="shared" si="1961"/>
        <v/>
      </c>
      <c r="AO1020" s="208"/>
      <c r="AP1020" s="214" t="str">
        <f t="shared" si="1962"/>
        <v/>
      </c>
      <c r="AQ1020" s="229"/>
      <c r="AR1020" s="227">
        <f t="shared" si="1963"/>
        <v>0</v>
      </c>
      <c r="AS1020" s="228"/>
      <c r="AT1020" s="229"/>
      <c r="AU1020" s="227">
        <f t="shared" si="1964"/>
        <v>0</v>
      </c>
      <c r="AV1020" s="228"/>
      <c r="AW1020" s="229"/>
      <c r="AX1020" s="227">
        <f t="shared" si="1965"/>
        <v>0</v>
      </c>
      <c r="AY1020" s="228"/>
      <c r="AZ1020" s="229"/>
      <c r="BA1020" s="227">
        <f t="shared" si="1966"/>
        <v>0</v>
      </c>
      <c r="BB1020" s="228"/>
      <c r="BC1020" s="229"/>
      <c r="BD1020" s="227">
        <f t="shared" si="1967"/>
        <v>0</v>
      </c>
      <c r="BE1020" s="228"/>
      <c r="BF1020" s="229"/>
      <c r="BG1020" s="227">
        <f t="shared" si="1968"/>
        <v>0</v>
      </c>
      <c r="BH1020" s="228"/>
      <c r="BI1020" s="229"/>
      <c r="BJ1020" s="227">
        <f t="shared" si="1969"/>
        <v>0</v>
      </c>
      <c r="BK1020" s="228"/>
      <c r="BL1020" s="229"/>
      <c r="BM1020" s="227">
        <f t="shared" si="1970"/>
        <v>0</v>
      </c>
      <c r="BN1020" s="228"/>
      <c r="BO1020" s="229"/>
      <c r="BP1020" s="227">
        <f t="shared" si="1971"/>
        <v>0</v>
      </c>
      <c r="BQ1020" s="228"/>
      <c r="BR1020" s="249"/>
      <c r="BS1020" s="629">
        <f>SUM(AQ1019:AQ1030,AT1019:AT1030,AW1019:AW1030,AZ1019:AZ1030,BC1019:BC1030,BR1019:BR1030)+SUM(AO1019:AO1030,AM1019:AM1030,AK1019:AK1030,AI1019:AI1030,AG1019:AG1030,AE1019:AE1030,AC1019:AC1030,AA1019:AA1030,Y1019:Y1030,W1019:W1030,U1019:U1030,S1019:S1030,Q1017,Q1019:Q1030,O1019:O1030,M1019:M1030,K1019:K1030,I1019:I1030,G1019:G1030,Q1017)</f>
        <v>224000</v>
      </c>
    </row>
    <row r="1021" spans="1:71" ht="15" hidden="1" x14ac:dyDescent="0.25">
      <c r="A1021" s="615"/>
      <c r="B1021" s="618"/>
      <c r="C1021" s="650"/>
      <c r="D1021" s="624"/>
      <c r="E1021" s="627"/>
      <c r="F1021" s="242" t="s">
        <v>54</v>
      </c>
      <c r="G1021" s="208"/>
      <c r="H1021" s="214" t="str">
        <f t="shared" si="1945"/>
        <v/>
      </c>
      <c r="I1021" s="208"/>
      <c r="J1021" s="214" t="str">
        <f t="shared" si="1946"/>
        <v/>
      </c>
      <c r="K1021" s="208"/>
      <c r="L1021" s="214" t="str">
        <f t="shared" si="1947"/>
        <v/>
      </c>
      <c r="M1021" s="208"/>
      <c r="N1021" s="214" t="str">
        <f t="shared" si="1948"/>
        <v/>
      </c>
      <c r="O1021" s="208"/>
      <c r="P1021" s="214" t="str">
        <f t="shared" si="1949"/>
        <v/>
      </c>
      <c r="Q1021" s="208"/>
      <c r="R1021" s="214" t="str">
        <f t="shared" si="1950"/>
        <v/>
      </c>
      <c r="S1021" s="208"/>
      <c r="T1021" s="214" t="str">
        <f t="shared" si="1951"/>
        <v/>
      </c>
      <c r="U1021" s="208"/>
      <c r="V1021" s="214" t="str">
        <f t="shared" si="1952"/>
        <v/>
      </c>
      <c r="W1021" s="208"/>
      <c r="X1021" s="214" t="str">
        <f t="shared" si="1953"/>
        <v/>
      </c>
      <c r="Y1021" s="208"/>
      <c r="Z1021" s="214" t="str">
        <f t="shared" si="1954"/>
        <v/>
      </c>
      <c r="AA1021" s="208"/>
      <c r="AB1021" s="214" t="str">
        <f t="shared" si="1955"/>
        <v/>
      </c>
      <c r="AC1021" s="208"/>
      <c r="AD1021" s="214" t="str">
        <f t="shared" si="1956"/>
        <v/>
      </c>
      <c r="AE1021" s="208"/>
      <c r="AF1021" s="214" t="str">
        <f t="shared" si="1957"/>
        <v/>
      </c>
      <c r="AG1021" s="208"/>
      <c r="AH1021" s="214" t="str">
        <f t="shared" si="1958"/>
        <v/>
      </c>
      <c r="AI1021" s="208"/>
      <c r="AJ1021" s="214" t="str">
        <f t="shared" si="1959"/>
        <v/>
      </c>
      <c r="AK1021" s="208"/>
      <c r="AL1021" s="214" t="str">
        <f t="shared" si="1960"/>
        <v/>
      </c>
      <c r="AM1021" s="208"/>
      <c r="AN1021" s="214" t="str">
        <f t="shared" si="1961"/>
        <v/>
      </c>
      <c r="AO1021" s="208"/>
      <c r="AP1021" s="214" t="str">
        <f t="shared" si="1962"/>
        <v/>
      </c>
      <c r="AQ1021" s="229"/>
      <c r="AR1021" s="227">
        <f t="shared" si="1963"/>
        <v>0</v>
      </c>
      <c r="AS1021" s="228"/>
      <c r="AT1021" s="229"/>
      <c r="AU1021" s="227">
        <f t="shared" si="1964"/>
        <v>0</v>
      </c>
      <c r="AV1021" s="228"/>
      <c r="AW1021" s="229"/>
      <c r="AX1021" s="227">
        <f t="shared" si="1965"/>
        <v>0</v>
      </c>
      <c r="AY1021" s="228"/>
      <c r="AZ1021" s="229"/>
      <c r="BA1021" s="227">
        <f t="shared" si="1966"/>
        <v>0</v>
      </c>
      <c r="BB1021" s="228"/>
      <c r="BC1021" s="229"/>
      <c r="BD1021" s="227">
        <f t="shared" si="1967"/>
        <v>0</v>
      </c>
      <c r="BE1021" s="228"/>
      <c r="BF1021" s="229"/>
      <c r="BG1021" s="227">
        <f t="shared" si="1968"/>
        <v>0</v>
      </c>
      <c r="BH1021" s="228"/>
      <c r="BI1021" s="229"/>
      <c r="BJ1021" s="227">
        <f t="shared" si="1969"/>
        <v>0</v>
      </c>
      <c r="BK1021" s="228"/>
      <c r="BL1021" s="229"/>
      <c r="BM1021" s="227">
        <f t="shared" si="1970"/>
        <v>0</v>
      </c>
      <c r="BN1021" s="228"/>
      <c r="BO1021" s="229"/>
      <c r="BP1021" s="227">
        <f t="shared" si="1971"/>
        <v>0</v>
      </c>
      <c r="BQ1021" s="228"/>
      <c r="BR1021" s="249"/>
      <c r="BS1021" s="629"/>
    </row>
    <row r="1022" spans="1:71" ht="15" hidden="1" x14ac:dyDescent="0.25">
      <c r="A1022" s="615"/>
      <c r="B1022" s="618"/>
      <c r="C1022" s="650"/>
      <c r="D1022" s="624"/>
      <c r="E1022" s="627"/>
      <c r="F1022" s="242" t="s">
        <v>55</v>
      </c>
      <c r="G1022" s="208"/>
      <c r="H1022" s="217" t="str">
        <f t="shared" si="1945"/>
        <v/>
      </c>
      <c r="I1022" s="208"/>
      <c r="J1022" s="217" t="str">
        <f t="shared" si="1946"/>
        <v/>
      </c>
      <c r="K1022" s="208"/>
      <c r="L1022" s="217" t="str">
        <f t="shared" si="1947"/>
        <v/>
      </c>
      <c r="M1022" s="208"/>
      <c r="N1022" s="217" t="str">
        <f t="shared" si="1948"/>
        <v/>
      </c>
      <c r="O1022" s="208"/>
      <c r="P1022" s="217" t="str">
        <f t="shared" si="1949"/>
        <v/>
      </c>
      <c r="Q1022" s="208"/>
      <c r="R1022" s="217" t="str">
        <f t="shared" si="1950"/>
        <v/>
      </c>
      <c r="S1022" s="208"/>
      <c r="T1022" s="217" t="str">
        <f t="shared" si="1951"/>
        <v/>
      </c>
      <c r="U1022" s="208"/>
      <c r="V1022" s="217" t="str">
        <f t="shared" si="1952"/>
        <v/>
      </c>
      <c r="W1022" s="208"/>
      <c r="X1022" s="217" t="str">
        <f t="shared" si="1953"/>
        <v/>
      </c>
      <c r="Y1022" s="208"/>
      <c r="Z1022" s="217" t="str">
        <f t="shared" si="1954"/>
        <v/>
      </c>
      <c r="AA1022" s="208"/>
      <c r="AB1022" s="217" t="str">
        <f t="shared" si="1955"/>
        <v/>
      </c>
      <c r="AC1022" s="208"/>
      <c r="AD1022" s="217" t="str">
        <f t="shared" si="1956"/>
        <v/>
      </c>
      <c r="AE1022" s="208"/>
      <c r="AF1022" s="217" t="str">
        <f t="shared" si="1957"/>
        <v/>
      </c>
      <c r="AG1022" s="208"/>
      <c r="AH1022" s="217" t="str">
        <f t="shared" si="1958"/>
        <v/>
      </c>
      <c r="AI1022" s="208"/>
      <c r="AJ1022" s="217" t="str">
        <f t="shared" si="1959"/>
        <v/>
      </c>
      <c r="AK1022" s="208"/>
      <c r="AL1022" s="217" t="str">
        <f t="shared" si="1960"/>
        <v/>
      </c>
      <c r="AM1022" s="208"/>
      <c r="AN1022" s="217" t="str">
        <f t="shared" si="1961"/>
        <v/>
      </c>
      <c r="AO1022" s="208"/>
      <c r="AP1022" s="217" t="str">
        <f t="shared" si="1962"/>
        <v/>
      </c>
      <c r="AQ1022" s="229"/>
      <c r="AR1022" s="227">
        <f t="shared" si="1963"/>
        <v>0</v>
      </c>
      <c r="AS1022" s="228"/>
      <c r="AT1022" s="229"/>
      <c r="AU1022" s="227">
        <f t="shared" si="1964"/>
        <v>0</v>
      </c>
      <c r="AV1022" s="228"/>
      <c r="AW1022" s="229"/>
      <c r="AX1022" s="227">
        <f t="shared" si="1965"/>
        <v>0</v>
      </c>
      <c r="AY1022" s="228"/>
      <c r="AZ1022" s="229"/>
      <c r="BA1022" s="227">
        <f t="shared" si="1966"/>
        <v>0</v>
      </c>
      <c r="BB1022" s="228"/>
      <c r="BC1022" s="229"/>
      <c r="BD1022" s="227">
        <f t="shared" si="1967"/>
        <v>0</v>
      </c>
      <c r="BE1022" s="228"/>
      <c r="BF1022" s="229"/>
      <c r="BG1022" s="227">
        <f t="shared" si="1968"/>
        <v>0</v>
      </c>
      <c r="BH1022" s="228"/>
      <c r="BI1022" s="229"/>
      <c r="BJ1022" s="227">
        <f t="shared" si="1969"/>
        <v>0</v>
      </c>
      <c r="BK1022" s="228"/>
      <c r="BL1022" s="229"/>
      <c r="BM1022" s="227">
        <f t="shared" si="1970"/>
        <v>0</v>
      </c>
      <c r="BN1022" s="228"/>
      <c r="BO1022" s="229"/>
      <c r="BP1022" s="227">
        <f t="shared" si="1971"/>
        <v>0</v>
      </c>
      <c r="BQ1022" s="228"/>
      <c r="BR1022" s="249"/>
      <c r="BS1022" s="218" t="s">
        <v>43</v>
      </c>
    </row>
    <row r="1023" spans="1:71" ht="15" hidden="1" x14ac:dyDescent="0.25">
      <c r="A1023" s="615"/>
      <c r="B1023" s="618"/>
      <c r="C1023" s="650"/>
      <c r="D1023" s="624"/>
      <c r="E1023" s="627"/>
      <c r="F1023" s="242" t="s">
        <v>56</v>
      </c>
      <c r="G1023" s="208"/>
      <c r="H1023" s="217" t="str">
        <f t="shared" si="1945"/>
        <v/>
      </c>
      <c r="I1023" s="208"/>
      <c r="J1023" s="217" t="str">
        <f t="shared" si="1946"/>
        <v/>
      </c>
      <c r="K1023" s="208"/>
      <c r="L1023" s="217" t="str">
        <f t="shared" si="1947"/>
        <v/>
      </c>
      <c r="M1023" s="208"/>
      <c r="N1023" s="217" t="str">
        <f t="shared" si="1948"/>
        <v/>
      </c>
      <c r="O1023" s="208"/>
      <c r="P1023" s="217" t="str">
        <f t="shared" si="1949"/>
        <v/>
      </c>
      <c r="Q1023" s="208"/>
      <c r="R1023" s="217" t="str">
        <f t="shared" si="1950"/>
        <v/>
      </c>
      <c r="S1023" s="208"/>
      <c r="T1023" s="217" t="str">
        <f t="shared" si="1951"/>
        <v/>
      </c>
      <c r="U1023" s="208"/>
      <c r="V1023" s="217" t="str">
        <f t="shared" si="1952"/>
        <v/>
      </c>
      <c r="W1023" s="208"/>
      <c r="X1023" s="217" t="str">
        <f t="shared" si="1953"/>
        <v/>
      </c>
      <c r="Y1023" s="208"/>
      <c r="Z1023" s="217" t="str">
        <f t="shared" si="1954"/>
        <v/>
      </c>
      <c r="AA1023" s="208"/>
      <c r="AB1023" s="217" t="str">
        <f t="shared" si="1955"/>
        <v/>
      </c>
      <c r="AC1023" s="208"/>
      <c r="AD1023" s="217" t="str">
        <f t="shared" si="1956"/>
        <v/>
      </c>
      <c r="AE1023" s="208"/>
      <c r="AF1023" s="217" t="str">
        <f t="shared" si="1957"/>
        <v/>
      </c>
      <c r="AG1023" s="208"/>
      <c r="AH1023" s="217" t="str">
        <f t="shared" si="1958"/>
        <v/>
      </c>
      <c r="AI1023" s="208"/>
      <c r="AJ1023" s="217" t="str">
        <f t="shared" si="1959"/>
        <v/>
      </c>
      <c r="AK1023" s="208"/>
      <c r="AL1023" s="217" t="str">
        <f t="shared" si="1960"/>
        <v/>
      </c>
      <c r="AM1023" s="208"/>
      <c r="AN1023" s="217" t="str">
        <f t="shared" si="1961"/>
        <v/>
      </c>
      <c r="AO1023" s="208"/>
      <c r="AP1023" s="217" t="str">
        <f t="shared" si="1962"/>
        <v/>
      </c>
      <c r="AQ1023" s="229"/>
      <c r="AR1023" s="227">
        <f t="shared" si="1963"/>
        <v>0</v>
      </c>
      <c r="AS1023" s="228"/>
      <c r="AT1023" s="229"/>
      <c r="AU1023" s="227">
        <f t="shared" si="1964"/>
        <v>0</v>
      </c>
      <c r="AV1023" s="228"/>
      <c r="AW1023" s="229"/>
      <c r="AX1023" s="227">
        <f t="shared" si="1965"/>
        <v>0</v>
      </c>
      <c r="AY1023" s="228"/>
      <c r="AZ1023" s="229"/>
      <c r="BA1023" s="227">
        <f t="shared" si="1966"/>
        <v>0</v>
      </c>
      <c r="BB1023" s="228"/>
      <c r="BC1023" s="229"/>
      <c r="BD1023" s="227">
        <f t="shared" si="1967"/>
        <v>0</v>
      </c>
      <c r="BE1023" s="228"/>
      <c r="BF1023" s="229"/>
      <c r="BG1023" s="227">
        <f t="shared" si="1968"/>
        <v>0</v>
      </c>
      <c r="BH1023" s="228"/>
      <c r="BI1023" s="229"/>
      <c r="BJ1023" s="227">
        <f t="shared" si="1969"/>
        <v>0</v>
      </c>
      <c r="BK1023" s="228"/>
      <c r="BL1023" s="229"/>
      <c r="BM1023" s="227">
        <f t="shared" si="1970"/>
        <v>0</v>
      </c>
      <c r="BN1023" s="228"/>
      <c r="BO1023" s="229"/>
      <c r="BP1023" s="227">
        <f t="shared" si="1971"/>
        <v>0</v>
      </c>
      <c r="BQ1023" s="228"/>
      <c r="BR1023" s="249"/>
      <c r="BS1023" s="629">
        <f>SUM(AR1019:AR1030,AU1019:AU1030,AX1019:AX1030,BA1019:BA1030,BD1019:BD1030)</f>
        <v>0</v>
      </c>
    </row>
    <row r="1024" spans="1:71" ht="15" hidden="1" x14ac:dyDescent="0.25">
      <c r="A1024" s="615"/>
      <c r="B1024" s="618"/>
      <c r="C1024" s="650"/>
      <c r="D1024" s="624"/>
      <c r="E1024" s="627"/>
      <c r="F1024" s="242" t="s">
        <v>57</v>
      </c>
      <c r="G1024" s="208"/>
      <c r="H1024" s="214" t="str">
        <f t="shared" si="1945"/>
        <v/>
      </c>
      <c r="I1024" s="208"/>
      <c r="J1024" s="214" t="str">
        <f t="shared" si="1946"/>
        <v/>
      </c>
      <c r="K1024" s="208">
        <v>50000</v>
      </c>
      <c r="L1024" s="214">
        <f t="shared" si="1947"/>
        <v>50000</v>
      </c>
      <c r="M1024" s="208">
        <v>50000</v>
      </c>
      <c r="N1024" s="214">
        <f t="shared" si="1948"/>
        <v>50000</v>
      </c>
      <c r="O1024" s="208">
        <v>50000</v>
      </c>
      <c r="P1024" s="214">
        <f t="shared" si="1949"/>
        <v>50000</v>
      </c>
      <c r="Q1024" s="208"/>
      <c r="R1024" s="214" t="str">
        <f t="shared" si="1950"/>
        <v/>
      </c>
      <c r="S1024" s="208">
        <v>50000</v>
      </c>
      <c r="T1024" s="214">
        <f t="shared" si="1951"/>
        <v>50000</v>
      </c>
      <c r="U1024" s="208">
        <v>24000</v>
      </c>
      <c r="V1024" s="214">
        <f t="shared" si="1952"/>
        <v>24000</v>
      </c>
      <c r="W1024" s="208"/>
      <c r="X1024" s="214" t="str">
        <f t="shared" si="1953"/>
        <v/>
      </c>
      <c r="Y1024" s="208"/>
      <c r="Z1024" s="214" t="str">
        <f t="shared" si="1954"/>
        <v/>
      </c>
      <c r="AA1024" s="208"/>
      <c r="AB1024" s="214" t="str">
        <f t="shared" si="1955"/>
        <v/>
      </c>
      <c r="AC1024" s="208"/>
      <c r="AD1024" s="214" t="str">
        <f t="shared" si="1956"/>
        <v/>
      </c>
      <c r="AE1024" s="208"/>
      <c r="AF1024" s="214" t="str">
        <f t="shared" si="1957"/>
        <v/>
      </c>
      <c r="AG1024" s="208"/>
      <c r="AH1024" s="214" t="str">
        <f t="shared" si="1958"/>
        <v/>
      </c>
      <c r="AI1024" s="208"/>
      <c r="AJ1024" s="214" t="str">
        <f t="shared" si="1959"/>
        <v/>
      </c>
      <c r="AK1024" s="208"/>
      <c r="AL1024" s="214" t="str">
        <f t="shared" si="1960"/>
        <v/>
      </c>
      <c r="AM1024" s="208"/>
      <c r="AN1024" s="214" t="str">
        <f t="shared" si="1961"/>
        <v/>
      </c>
      <c r="AO1024" s="208"/>
      <c r="AP1024" s="214" t="str">
        <f t="shared" si="1962"/>
        <v/>
      </c>
      <c r="AQ1024" s="229"/>
      <c r="AR1024" s="227">
        <f t="shared" si="1963"/>
        <v>0</v>
      </c>
      <c r="AS1024" s="228"/>
      <c r="AT1024" s="229"/>
      <c r="AU1024" s="227">
        <f t="shared" si="1964"/>
        <v>0</v>
      </c>
      <c r="AV1024" s="228"/>
      <c r="AW1024" s="229"/>
      <c r="AX1024" s="227">
        <f t="shared" si="1965"/>
        <v>0</v>
      </c>
      <c r="AY1024" s="228"/>
      <c r="AZ1024" s="229"/>
      <c r="BA1024" s="227">
        <f t="shared" si="1966"/>
        <v>0</v>
      </c>
      <c r="BB1024" s="228"/>
      <c r="BC1024" s="229"/>
      <c r="BD1024" s="227">
        <f t="shared" si="1967"/>
        <v>0</v>
      </c>
      <c r="BE1024" s="228"/>
      <c r="BF1024" s="229"/>
      <c r="BG1024" s="227">
        <f t="shared" si="1968"/>
        <v>0</v>
      </c>
      <c r="BH1024" s="228"/>
      <c r="BI1024" s="229"/>
      <c r="BJ1024" s="227">
        <f t="shared" si="1969"/>
        <v>0</v>
      </c>
      <c r="BK1024" s="228"/>
      <c r="BL1024" s="229"/>
      <c r="BM1024" s="227">
        <f t="shared" si="1970"/>
        <v>0</v>
      </c>
      <c r="BN1024" s="228"/>
      <c r="BO1024" s="229"/>
      <c r="BP1024" s="227">
        <f t="shared" si="1971"/>
        <v>0</v>
      </c>
      <c r="BQ1024" s="228"/>
      <c r="BR1024" s="249"/>
      <c r="BS1024" s="630"/>
    </row>
    <row r="1025" spans="1:71" ht="15" hidden="1" x14ac:dyDescent="0.25">
      <c r="A1025" s="615"/>
      <c r="B1025" s="618"/>
      <c r="C1025" s="650"/>
      <c r="D1025" s="624"/>
      <c r="E1025" s="627"/>
      <c r="F1025" s="242" t="s">
        <v>58</v>
      </c>
      <c r="G1025" s="208"/>
      <c r="H1025" s="214" t="str">
        <f t="shared" si="1945"/>
        <v/>
      </c>
      <c r="I1025" s="208"/>
      <c r="J1025" s="214" t="str">
        <f t="shared" si="1946"/>
        <v/>
      </c>
      <c r="K1025" s="208"/>
      <c r="L1025" s="214" t="str">
        <f t="shared" si="1947"/>
        <v/>
      </c>
      <c r="M1025" s="208"/>
      <c r="N1025" s="214" t="str">
        <f t="shared" si="1948"/>
        <v/>
      </c>
      <c r="O1025" s="208"/>
      <c r="P1025" s="214" t="str">
        <f t="shared" si="1949"/>
        <v/>
      </c>
      <c r="Q1025" s="208"/>
      <c r="R1025" s="214" t="str">
        <f t="shared" si="1950"/>
        <v/>
      </c>
      <c r="S1025" s="208"/>
      <c r="T1025" s="214" t="str">
        <f t="shared" si="1951"/>
        <v/>
      </c>
      <c r="U1025" s="208"/>
      <c r="V1025" s="214" t="str">
        <f t="shared" si="1952"/>
        <v/>
      </c>
      <c r="W1025" s="208"/>
      <c r="X1025" s="214" t="str">
        <f t="shared" si="1953"/>
        <v/>
      </c>
      <c r="Y1025" s="208"/>
      <c r="Z1025" s="214" t="str">
        <f t="shared" si="1954"/>
        <v/>
      </c>
      <c r="AA1025" s="208"/>
      <c r="AB1025" s="214" t="str">
        <f t="shared" si="1955"/>
        <v/>
      </c>
      <c r="AC1025" s="208"/>
      <c r="AD1025" s="214" t="str">
        <f t="shared" si="1956"/>
        <v/>
      </c>
      <c r="AE1025" s="208"/>
      <c r="AF1025" s="214" t="str">
        <f t="shared" si="1957"/>
        <v/>
      </c>
      <c r="AG1025" s="208"/>
      <c r="AH1025" s="214" t="str">
        <f t="shared" si="1958"/>
        <v/>
      </c>
      <c r="AI1025" s="208"/>
      <c r="AJ1025" s="214" t="str">
        <f t="shared" si="1959"/>
        <v/>
      </c>
      <c r="AK1025" s="208"/>
      <c r="AL1025" s="214" t="str">
        <f t="shared" si="1960"/>
        <v/>
      </c>
      <c r="AM1025" s="208"/>
      <c r="AN1025" s="214" t="str">
        <f t="shared" si="1961"/>
        <v/>
      </c>
      <c r="AO1025" s="208"/>
      <c r="AP1025" s="214" t="str">
        <f t="shared" si="1962"/>
        <v/>
      </c>
      <c r="AQ1025" s="229"/>
      <c r="AR1025" s="227">
        <f t="shared" si="1963"/>
        <v>0</v>
      </c>
      <c r="AS1025" s="228"/>
      <c r="AT1025" s="229"/>
      <c r="AU1025" s="227">
        <f t="shared" si="1964"/>
        <v>0</v>
      </c>
      <c r="AV1025" s="228"/>
      <c r="AW1025" s="229"/>
      <c r="AX1025" s="227">
        <f t="shared" si="1965"/>
        <v>0</v>
      </c>
      <c r="AY1025" s="228"/>
      <c r="AZ1025" s="229"/>
      <c r="BA1025" s="227">
        <f t="shared" si="1966"/>
        <v>0</v>
      </c>
      <c r="BB1025" s="228"/>
      <c r="BC1025" s="229"/>
      <c r="BD1025" s="227">
        <f t="shared" si="1967"/>
        <v>0</v>
      </c>
      <c r="BE1025" s="228"/>
      <c r="BF1025" s="229"/>
      <c r="BG1025" s="227">
        <f t="shared" si="1968"/>
        <v>0</v>
      </c>
      <c r="BH1025" s="228"/>
      <c r="BI1025" s="229"/>
      <c r="BJ1025" s="227">
        <f t="shared" si="1969"/>
        <v>0</v>
      </c>
      <c r="BK1025" s="228"/>
      <c r="BL1025" s="229"/>
      <c r="BM1025" s="227">
        <f t="shared" si="1970"/>
        <v>0</v>
      </c>
      <c r="BN1025" s="228"/>
      <c r="BO1025" s="229"/>
      <c r="BP1025" s="227">
        <f t="shared" si="1971"/>
        <v>0</v>
      </c>
      <c r="BQ1025" s="228"/>
      <c r="BR1025" s="249"/>
      <c r="BS1025" s="218" t="s">
        <v>44</v>
      </c>
    </row>
    <row r="1026" spans="1:71" ht="15" hidden="1" x14ac:dyDescent="0.25">
      <c r="A1026" s="615"/>
      <c r="B1026" s="618"/>
      <c r="C1026" s="650"/>
      <c r="D1026" s="624"/>
      <c r="E1026" s="627"/>
      <c r="F1026" s="242" t="s">
        <v>59</v>
      </c>
      <c r="G1026" s="208"/>
      <c r="H1026" s="214" t="str">
        <f t="shared" si="1945"/>
        <v/>
      </c>
      <c r="I1026" s="208"/>
      <c r="J1026" s="214" t="str">
        <f t="shared" si="1946"/>
        <v/>
      </c>
      <c r="K1026" s="208"/>
      <c r="L1026" s="214" t="str">
        <f t="shared" si="1947"/>
        <v/>
      </c>
      <c r="M1026" s="208"/>
      <c r="N1026" s="214" t="str">
        <f t="shared" si="1948"/>
        <v/>
      </c>
      <c r="O1026" s="208"/>
      <c r="P1026" s="214" t="str">
        <f t="shared" si="1949"/>
        <v/>
      </c>
      <c r="Q1026" s="208"/>
      <c r="R1026" s="214" t="str">
        <f t="shared" si="1950"/>
        <v/>
      </c>
      <c r="S1026" s="208"/>
      <c r="T1026" s="214" t="str">
        <f t="shared" si="1951"/>
        <v/>
      </c>
      <c r="U1026" s="208"/>
      <c r="V1026" s="214" t="str">
        <f t="shared" si="1952"/>
        <v/>
      </c>
      <c r="W1026" s="208"/>
      <c r="X1026" s="214" t="str">
        <f t="shared" si="1953"/>
        <v/>
      </c>
      <c r="Y1026" s="208"/>
      <c r="Z1026" s="214" t="str">
        <f t="shared" si="1954"/>
        <v/>
      </c>
      <c r="AA1026" s="208"/>
      <c r="AB1026" s="214" t="str">
        <f t="shared" si="1955"/>
        <v/>
      </c>
      <c r="AC1026" s="208"/>
      <c r="AD1026" s="214" t="str">
        <f t="shared" si="1956"/>
        <v/>
      </c>
      <c r="AE1026" s="208"/>
      <c r="AF1026" s="214" t="str">
        <f t="shared" si="1957"/>
        <v/>
      </c>
      <c r="AG1026" s="208"/>
      <c r="AH1026" s="214" t="str">
        <f t="shared" si="1958"/>
        <v/>
      </c>
      <c r="AI1026" s="208"/>
      <c r="AJ1026" s="214" t="str">
        <f t="shared" si="1959"/>
        <v/>
      </c>
      <c r="AK1026" s="208"/>
      <c r="AL1026" s="214" t="str">
        <f t="shared" si="1960"/>
        <v/>
      </c>
      <c r="AM1026" s="208"/>
      <c r="AN1026" s="214" t="str">
        <f t="shared" si="1961"/>
        <v/>
      </c>
      <c r="AO1026" s="208"/>
      <c r="AP1026" s="214" t="str">
        <f t="shared" si="1962"/>
        <v/>
      </c>
      <c r="AQ1026" s="229"/>
      <c r="AR1026" s="227">
        <f t="shared" si="1963"/>
        <v>0</v>
      </c>
      <c r="AS1026" s="228"/>
      <c r="AT1026" s="229"/>
      <c r="AU1026" s="227">
        <f t="shared" si="1964"/>
        <v>0</v>
      </c>
      <c r="AV1026" s="228"/>
      <c r="AW1026" s="229"/>
      <c r="AX1026" s="227">
        <f t="shared" si="1965"/>
        <v>0</v>
      </c>
      <c r="AY1026" s="228"/>
      <c r="AZ1026" s="229"/>
      <c r="BA1026" s="227">
        <f t="shared" si="1966"/>
        <v>0</v>
      </c>
      <c r="BB1026" s="228"/>
      <c r="BC1026" s="229"/>
      <c r="BD1026" s="227">
        <f t="shared" si="1967"/>
        <v>0</v>
      </c>
      <c r="BE1026" s="228"/>
      <c r="BF1026" s="229"/>
      <c r="BG1026" s="227">
        <f t="shared" si="1968"/>
        <v>0</v>
      </c>
      <c r="BH1026" s="228"/>
      <c r="BI1026" s="229"/>
      <c r="BJ1026" s="227">
        <f t="shared" si="1969"/>
        <v>0</v>
      </c>
      <c r="BK1026" s="228"/>
      <c r="BL1026" s="229"/>
      <c r="BM1026" s="227">
        <f t="shared" si="1970"/>
        <v>0</v>
      </c>
      <c r="BN1026" s="228"/>
      <c r="BO1026" s="229"/>
      <c r="BP1026" s="227">
        <f t="shared" si="1971"/>
        <v>0</v>
      </c>
      <c r="BQ1026" s="228"/>
      <c r="BR1026" s="249"/>
      <c r="BS1026" s="629">
        <f>SUM(AS1019:AS1030,AV1019:AV1030,AY1019:AY1030,BB1019:BB1030,BE1019:BE1030)+SUM(AP1019:AP1030,AN1019:AN1030,AL1019:AL1030,AJ1019:AJ1030,AH1019:AH1030,AF1019:AF1030,AD1019:AD1030,AB1019:AB1030,Z1019:Z1030,X1019:X1030,V1019:V1030,T1019:T1030,R1019:R1030,P1019:P1030,N1019:N1030,L1019:L1030,J1019:J1030,H1019:H1030)</f>
        <v>224000</v>
      </c>
    </row>
    <row r="1027" spans="1:71" ht="15" hidden="1" x14ac:dyDescent="0.25">
      <c r="A1027" s="615"/>
      <c r="B1027" s="618"/>
      <c r="C1027" s="650"/>
      <c r="D1027" s="624"/>
      <c r="E1027" s="627"/>
      <c r="F1027" s="242" t="s">
        <v>60</v>
      </c>
      <c r="G1027" s="208"/>
      <c r="H1027" s="214" t="str">
        <f t="shared" si="1945"/>
        <v/>
      </c>
      <c r="I1027" s="208"/>
      <c r="J1027" s="214" t="str">
        <f t="shared" si="1946"/>
        <v/>
      </c>
      <c r="K1027" s="208"/>
      <c r="L1027" s="214" t="str">
        <f t="shared" si="1947"/>
        <v/>
      </c>
      <c r="M1027" s="208"/>
      <c r="N1027" s="214" t="str">
        <f t="shared" si="1948"/>
        <v/>
      </c>
      <c r="O1027" s="208"/>
      <c r="P1027" s="214" t="str">
        <f t="shared" si="1949"/>
        <v/>
      </c>
      <c r="Q1027" s="208"/>
      <c r="R1027" s="214" t="str">
        <f t="shared" si="1950"/>
        <v/>
      </c>
      <c r="S1027" s="208"/>
      <c r="T1027" s="214" t="str">
        <f t="shared" si="1951"/>
        <v/>
      </c>
      <c r="U1027" s="208"/>
      <c r="V1027" s="214" t="str">
        <f t="shared" si="1952"/>
        <v/>
      </c>
      <c r="W1027" s="208"/>
      <c r="X1027" s="214" t="str">
        <f t="shared" si="1953"/>
        <v/>
      </c>
      <c r="Y1027" s="208"/>
      <c r="Z1027" s="214" t="str">
        <f t="shared" si="1954"/>
        <v/>
      </c>
      <c r="AA1027" s="208"/>
      <c r="AB1027" s="214" t="str">
        <f t="shared" si="1955"/>
        <v/>
      </c>
      <c r="AC1027" s="208"/>
      <c r="AD1027" s="214" t="str">
        <f t="shared" si="1956"/>
        <v/>
      </c>
      <c r="AE1027" s="208"/>
      <c r="AF1027" s="214" t="str">
        <f t="shared" si="1957"/>
        <v/>
      </c>
      <c r="AG1027" s="208"/>
      <c r="AH1027" s="214" t="str">
        <f t="shared" si="1958"/>
        <v/>
      </c>
      <c r="AI1027" s="208"/>
      <c r="AJ1027" s="214" t="str">
        <f t="shared" si="1959"/>
        <v/>
      </c>
      <c r="AK1027" s="208"/>
      <c r="AL1027" s="214" t="str">
        <f t="shared" si="1960"/>
        <v/>
      </c>
      <c r="AM1027" s="208"/>
      <c r="AN1027" s="214" t="str">
        <f t="shared" si="1961"/>
        <v/>
      </c>
      <c r="AO1027" s="208"/>
      <c r="AP1027" s="214" t="str">
        <f t="shared" si="1962"/>
        <v/>
      </c>
      <c r="AQ1027" s="229"/>
      <c r="AR1027" s="227">
        <f t="shared" si="1963"/>
        <v>0</v>
      </c>
      <c r="AS1027" s="228"/>
      <c r="AT1027" s="229"/>
      <c r="AU1027" s="227">
        <f t="shared" si="1964"/>
        <v>0</v>
      </c>
      <c r="AV1027" s="228"/>
      <c r="AW1027" s="229"/>
      <c r="AX1027" s="227">
        <f t="shared" si="1965"/>
        <v>0</v>
      </c>
      <c r="AY1027" s="228"/>
      <c r="AZ1027" s="229"/>
      <c r="BA1027" s="227">
        <f t="shared" si="1966"/>
        <v>0</v>
      </c>
      <c r="BB1027" s="228"/>
      <c r="BC1027" s="229"/>
      <c r="BD1027" s="227">
        <f t="shared" si="1967"/>
        <v>0</v>
      </c>
      <c r="BE1027" s="228"/>
      <c r="BF1027" s="229"/>
      <c r="BG1027" s="227">
        <f t="shared" si="1968"/>
        <v>0</v>
      </c>
      <c r="BH1027" s="228"/>
      <c r="BI1027" s="229"/>
      <c r="BJ1027" s="227">
        <f t="shared" si="1969"/>
        <v>0</v>
      </c>
      <c r="BK1027" s="228"/>
      <c r="BL1027" s="229"/>
      <c r="BM1027" s="227">
        <f t="shared" si="1970"/>
        <v>0</v>
      </c>
      <c r="BN1027" s="228"/>
      <c r="BO1027" s="229"/>
      <c r="BP1027" s="227">
        <f t="shared" si="1971"/>
        <v>0</v>
      </c>
      <c r="BQ1027" s="228"/>
      <c r="BR1027" s="249"/>
      <c r="BS1027" s="629"/>
    </row>
    <row r="1028" spans="1:71" ht="15" hidden="1" x14ac:dyDescent="0.25">
      <c r="A1028" s="615"/>
      <c r="B1028" s="618"/>
      <c r="C1028" s="650"/>
      <c r="D1028" s="624"/>
      <c r="E1028" s="627"/>
      <c r="F1028" s="242" t="s">
        <v>61</v>
      </c>
      <c r="G1028" s="208"/>
      <c r="H1028" s="217" t="str">
        <f t="shared" si="1945"/>
        <v/>
      </c>
      <c r="I1028" s="208"/>
      <c r="J1028" s="217" t="str">
        <f t="shared" si="1946"/>
        <v/>
      </c>
      <c r="K1028" s="208"/>
      <c r="L1028" s="217" t="str">
        <f t="shared" si="1947"/>
        <v/>
      </c>
      <c r="M1028" s="208"/>
      <c r="N1028" s="217" t="str">
        <f t="shared" si="1948"/>
        <v/>
      </c>
      <c r="O1028" s="208"/>
      <c r="P1028" s="217" t="str">
        <f t="shared" si="1949"/>
        <v/>
      </c>
      <c r="Q1028" s="208"/>
      <c r="R1028" s="217" t="str">
        <f t="shared" si="1950"/>
        <v/>
      </c>
      <c r="S1028" s="208"/>
      <c r="T1028" s="217" t="str">
        <f t="shared" si="1951"/>
        <v/>
      </c>
      <c r="U1028" s="208"/>
      <c r="V1028" s="217" t="str">
        <f t="shared" si="1952"/>
        <v/>
      </c>
      <c r="W1028" s="208"/>
      <c r="X1028" s="217" t="str">
        <f t="shared" si="1953"/>
        <v/>
      </c>
      <c r="Y1028" s="208"/>
      <c r="Z1028" s="217" t="str">
        <f t="shared" si="1954"/>
        <v/>
      </c>
      <c r="AA1028" s="208"/>
      <c r="AB1028" s="217" t="str">
        <f t="shared" si="1955"/>
        <v/>
      </c>
      <c r="AC1028" s="208"/>
      <c r="AD1028" s="217" t="str">
        <f t="shared" si="1956"/>
        <v/>
      </c>
      <c r="AE1028" s="208"/>
      <c r="AF1028" s="217" t="str">
        <f t="shared" si="1957"/>
        <v/>
      </c>
      <c r="AG1028" s="208"/>
      <c r="AH1028" s="217" t="str">
        <f t="shared" si="1958"/>
        <v/>
      </c>
      <c r="AI1028" s="208"/>
      <c r="AJ1028" s="217" t="str">
        <f t="shared" si="1959"/>
        <v/>
      </c>
      <c r="AK1028" s="208"/>
      <c r="AL1028" s="217" t="str">
        <f t="shared" si="1960"/>
        <v/>
      </c>
      <c r="AM1028" s="208"/>
      <c r="AN1028" s="217" t="str">
        <f t="shared" si="1961"/>
        <v/>
      </c>
      <c r="AO1028" s="208"/>
      <c r="AP1028" s="217" t="str">
        <f t="shared" si="1962"/>
        <v/>
      </c>
      <c r="AQ1028" s="229"/>
      <c r="AR1028" s="227">
        <f t="shared" si="1963"/>
        <v>0</v>
      </c>
      <c r="AS1028" s="228"/>
      <c r="AT1028" s="229"/>
      <c r="AU1028" s="227">
        <f t="shared" si="1964"/>
        <v>0</v>
      </c>
      <c r="AV1028" s="228"/>
      <c r="AW1028" s="229"/>
      <c r="AX1028" s="227">
        <f t="shared" si="1965"/>
        <v>0</v>
      </c>
      <c r="AY1028" s="228"/>
      <c r="AZ1028" s="229"/>
      <c r="BA1028" s="227">
        <f t="shared" si="1966"/>
        <v>0</v>
      </c>
      <c r="BB1028" s="228"/>
      <c r="BC1028" s="229"/>
      <c r="BD1028" s="227">
        <f t="shared" si="1967"/>
        <v>0</v>
      </c>
      <c r="BE1028" s="228"/>
      <c r="BF1028" s="229"/>
      <c r="BG1028" s="227">
        <f t="shared" si="1968"/>
        <v>0</v>
      </c>
      <c r="BH1028" s="228"/>
      <c r="BI1028" s="229"/>
      <c r="BJ1028" s="227">
        <f t="shared" si="1969"/>
        <v>0</v>
      </c>
      <c r="BK1028" s="228"/>
      <c r="BL1028" s="229"/>
      <c r="BM1028" s="227">
        <f t="shared" si="1970"/>
        <v>0</v>
      </c>
      <c r="BN1028" s="228"/>
      <c r="BO1028" s="229"/>
      <c r="BP1028" s="227">
        <f t="shared" si="1971"/>
        <v>0</v>
      </c>
      <c r="BQ1028" s="228"/>
      <c r="BR1028" s="249"/>
      <c r="BS1028" s="218" t="s">
        <v>62</v>
      </c>
    </row>
    <row r="1029" spans="1:71" ht="15" hidden="1" x14ac:dyDescent="0.25">
      <c r="A1029" s="615"/>
      <c r="B1029" s="618"/>
      <c r="C1029" s="650"/>
      <c r="D1029" s="624"/>
      <c r="E1029" s="627"/>
      <c r="F1029" s="242" t="s">
        <v>63</v>
      </c>
      <c r="G1029" s="208"/>
      <c r="H1029" s="214" t="str">
        <f t="shared" si="1945"/>
        <v/>
      </c>
      <c r="I1029" s="208"/>
      <c r="J1029" s="214" t="str">
        <f t="shared" si="1946"/>
        <v/>
      </c>
      <c r="K1029" s="208"/>
      <c r="L1029" s="214" t="str">
        <f t="shared" si="1947"/>
        <v/>
      </c>
      <c r="M1029" s="208"/>
      <c r="N1029" s="214" t="str">
        <f t="shared" si="1948"/>
        <v/>
      </c>
      <c r="O1029" s="208"/>
      <c r="P1029" s="214" t="str">
        <f t="shared" si="1949"/>
        <v/>
      </c>
      <c r="Q1029" s="208"/>
      <c r="R1029" s="214" t="str">
        <f t="shared" si="1950"/>
        <v/>
      </c>
      <c r="S1029" s="208"/>
      <c r="T1029" s="214" t="str">
        <f t="shared" si="1951"/>
        <v/>
      </c>
      <c r="U1029" s="208"/>
      <c r="V1029" s="214" t="str">
        <f t="shared" si="1952"/>
        <v/>
      </c>
      <c r="W1029" s="208"/>
      <c r="X1029" s="214" t="str">
        <f t="shared" si="1953"/>
        <v/>
      </c>
      <c r="Y1029" s="208"/>
      <c r="Z1029" s="214" t="str">
        <f t="shared" si="1954"/>
        <v/>
      </c>
      <c r="AA1029" s="208"/>
      <c r="AB1029" s="214" t="str">
        <f t="shared" si="1955"/>
        <v/>
      </c>
      <c r="AC1029" s="208"/>
      <c r="AD1029" s="214" t="str">
        <f t="shared" si="1956"/>
        <v/>
      </c>
      <c r="AE1029" s="208"/>
      <c r="AF1029" s="214" t="str">
        <f t="shared" si="1957"/>
        <v/>
      </c>
      <c r="AG1029" s="208"/>
      <c r="AH1029" s="214" t="str">
        <f t="shared" si="1958"/>
        <v/>
      </c>
      <c r="AI1029" s="208"/>
      <c r="AJ1029" s="214" t="str">
        <f t="shared" si="1959"/>
        <v/>
      </c>
      <c r="AK1029" s="208"/>
      <c r="AL1029" s="214" t="str">
        <f t="shared" si="1960"/>
        <v/>
      </c>
      <c r="AM1029" s="208"/>
      <c r="AN1029" s="214" t="str">
        <f t="shared" si="1961"/>
        <v/>
      </c>
      <c r="AO1029" s="208"/>
      <c r="AP1029" s="214" t="str">
        <f t="shared" si="1962"/>
        <v/>
      </c>
      <c r="AQ1029" s="229"/>
      <c r="AR1029" s="227">
        <f t="shared" si="1963"/>
        <v>0</v>
      </c>
      <c r="AS1029" s="228"/>
      <c r="AT1029" s="229"/>
      <c r="AU1029" s="227">
        <f t="shared" si="1964"/>
        <v>0</v>
      </c>
      <c r="AV1029" s="228"/>
      <c r="AW1029" s="229"/>
      <c r="AX1029" s="227">
        <f t="shared" si="1965"/>
        <v>0</v>
      </c>
      <c r="AY1029" s="228"/>
      <c r="AZ1029" s="229"/>
      <c r="BA1029" s="227">
        <f t="shared" si="1966"/>
        <v>0</v>
      </c>
      <c r="BB1029" s="228"/>
      <c r="BC1029" s="229"/>
      <c r="BD1029" s="227">
        <f t="shared" si="1967"/>
        <v>0</v>
      </c>
      <c r="BE1029" s="228"/>
      <c r="BF1029" s="229"/>
      <c r="BG1029" s="227">
        <f t="shared" si="1968"/>
        <v>0</v>
      </c>
      <c r="BH1029" s="228"/>
      <c r="BI1029" s="229"/>
      <c r="BJ1029" s="227">
        <f t="shared" si="1969"/>
        <v>0</v>
      </c>
      <c r="BK1029" s="228"/>
      <c r="BL1029" s="229"/>
      <c r="BM1029" s="227">
        <f t="shared" si="1970"/>
        <v>0</v>
      </c>
      <c r="BN1029" s="228"/>
      <c r="BO1029" s="229"/>
      <c r="BP1029" s="227">
        <f t="shared" si="1971"/>
        <v>0</v>
      </c>
      <c r="BQ1029" s="228"/>
      <c r="BR1029" s="249"/>
      <c r="BS1029" s="631">
        <f>BS1026/BS1020</f>
        <v>1</v>
      </c>
    </row>
    <row r="1030" spans="1:71" ht="15.75" hidden="1" thickBot="1" x14ac:dyDescent="0.3">
      <c r="A1030" s="616"/>
      <c r="B1030" s="619"/>
      <c r="C1030" s="651"/>
      <c r="D1030" s="625"/>
      <c r="E1030" s="628"/>
      <c r="F1030" s="243" t="s">
        <v>64</v>
      </c>
      <c r="G1030" s="220"/>
      <c r="H1030" s="221" t="str">
        <f t="shared" si="1945"/>
        <v/>
      </c>
      <c r="I1030" s="220"/>
      <c r="J1030" s="221" t="str">
        <f t="shared" si="1946"/>
        <v/>
      </c>
      <c r="K1030" s="220"/>
      <c r="L1030" s="221" t="str">
        <f t="shared" si="1947"/>
        <v/>
      </c>
      <c r="M1030" s="220"/>
      <c r="N1030" s="221" t="str">
        <f t="shared" si="1948"/>
        <v/>
      </c>
      <c r="O1030" s="220"/>
      <c r="P1030" s="221" t="str">
        <f t="shared" si="1949"/>
        <v/>
      </c>
      <c r="Q1030" s="220"/>
      <c r="R1030" s="221" t="str">
        <f t="shared" si="1950"/>
        <v/>
      </c>
      <c r="S1030" s="220"/>
      <c r="T1030" s="221" t="str">
        <f t="shared" si="1951"/>
        <v/>
      </c>
      <c r="U1030" s="220"/>
      <c r="V1030" s="221" t="str">
        <f t="shared" si="1952"/>
        <v/>
      </c>
      <c r="W1030" s="220"/>
      <c r="X1030" s="221" t="str">
        <f t="shared" si="1953"/>
        <v/>
      </c>
      <c r="Y1030" s="220"/>
      <c r="Z1030" s="221" t="str">
        <f t="shared" si="1954"/>
        <v/>
      </c>
      <c r="AA1030" s="220"/>
      <c r="AB1030" s="221" t="str">
        <f t="shared" si="1955"/>
        <v/>
      </c>
      <c r="AC1030" s="220"/>
      <c r="AD1030" s="221" t="str">
        <f t="shared" si="1956"/>
        <v/>
      </c>
      <c r="AE1030" s="220"/>
      <c r="AF1030" s="221" t="str">
        <f t="shared" si="1957"/>
        <v/>
      </c>
      <c r="AG1030" s="220"/>
      <c r="AH1030" s="221" t="str">
        <f t="shared" si="1958"/>
        <v/>
      </c>
      <c r="AI1030" s="220"/>
      <c r="AJ1030" s="221" t="str">
        <f t="shared" si="1959"/>
        <v/>
      </c>
      <c r="AK1030" s="220"/>
      <c r="AL1030" s="221" t="str">
        <f t="shared" si="1960"/>
        <v/>
      </c>
      <c r="AM1030" s="220"/>
      <c r="AN1030" s="221" t="str">
        <f t="shared" si="1961"/>
        <v/>
      </c>
      <c r="AO1030" s="220"/>
      <c r="AP1030" s="221" t="str">
        <f t="shared" si="1962"/>
        <v/>
      </c>
      <c r="AQ1030" s="231"/>
      <c r="AR1030" s="232">
        <f t="shared" si="1963"/>
        <v>0</v>
      </c>
      <c r="AS1030" s="233"/>
      <c r="AT1030" s="231"/>
      <c r="AU1030" s="232">
        <f t="shared" si="1964"/>
        <v>0</v>
      </c>
      <c r="AV1030" s="233"/>
      <c r="AW1030" s="231"/>
      <c r="AX1030" s="232">
        <f t="shared" si="1965"/>
        <v>0</v>
      </c>
      <c r="AY1030" s="233"/>
      <c r="AZ1030" s="231"/>
      <c r="BA1030" s="232">
        <f t="shared" si="1966"/>
        <v>0</v>
      </c>
      <c r="BB1030" s="233"/>
      <c r="BC1030" s="231"/>
      <c r="BD1030" s="232">
        <f t="shared" si="1967"/>
        <v>0</v>
      </c>
      <c r="BE1030" s="233"/>
      <c r="BF1030" s="231"/>
      <c r="BG1030" s="232">
        <f t="shared" si="1968"/>
        <v>0</v>
      </c>
      <c r="BH1030" s="233"/>
      <c r="BI1030" s="231"/>
      <c r="BJ1030" s="232">
        <f t="shared" si="1969"/>
        <v>0</v>
      </c>
      <c r="BK1030" s="233"/>
      <c r="BL1030" s="231"/>
      <c r="BM1030" s="232">
        <f t="shared" si="1970"/>
        <v>0</v>
      </c>
      <c r="BN1030" s="233"/>
      <c r="BO1030" s="231"/>
      <c r="BP1030" s="232">
        <f t="shared" si="1971"/>
        <v>0</v>
      </c>
      <c r="BQ1030" s="233"/>
      <c r="BR1030" s="250"/>
      <c r="BS1030" s="632"/>
    </row>
    <row r="1031" spans="1:71" ht="15" hidden="1" customHeight="1" x14ac:dyDescent="0.25">
      <c r="A1031" s="643" t="s">
        <v>27</v>
      </c>
      <c r="B1031" s="645" t="s">
        <v>28</v>
      </c>
      <c r="C1031" s="645" t="s">
        <v>154</v>
      </c>
      <c r="D1031" s="645" t="s">
        <v>30</v>
      </c>
      <c r="E1031" s="635" t="s">
        <v>31</v>
      </c>
      <c r="F1031" s="652" t="s">
        <v>32</v>
      </c>
      <c r="G1031" s="639" t="s">
        <v>33</v>
      </c>
      <c r="H1031" s="641" t="s">
        <v>34</v>
      </c>
      <c r="I1031" s="639" t="s">
        <v>33</v>
      </c>
      <c r="J1031" s="641" t="s">
        <v>34</v>
      </c>
      <c r="K1031" s="639" t="s">
        <v>33</v>
      </c>
      <c r="L1031" s="641" t="s">
        <v>34</v>
      </c>
      <c r="M1031" s="639" t="s">
        <v>33</v>
      </c>
      <c r="N1031" s="641" t="s">
        <v>34</v>
      </c>
      <c r="O1031" s="639" t="s">
        <v>33</v>
      </c>
      <c r="P1031" s="641" t="s">
        <v>34</v>
      </c>
      <c r="Q1031" s="639" t="s">
        <v>33</v>
      </c>
      <c r="R1031" s="641" t="s">
        <v>34</v>
      </c>
      <c r="S1031" s="639" t="s">
        <v>33</v>
      </c>
      <c r="T1031" s="641" t="s">
        <v>34</v>
      </c>
      <c r="U1031" s="639" t="s">
        <v>33</v>
      </c>
      <c r="V1031" s="641" t="s">
        <v>34</v>
      </c>
      <c r="W1031" s="639" t="s">
        <v>33</v>
      </c>
      <c r="X1031" s="641" t="s">
        <v>34</v>
      </c>
      <c r="Y1031" s="639" t="s">
        <v>33</v>
      </c>
      <c r="Z1031" s="641" t="s">
        <v>34</v>
      </c>
      <c r="AA1031" s="639" t="s">
        <v>33</v>
      </c>
      <c r="AB1031" s="641" t="s">
        <v>34</v>
      </c>
      <c r="AC1031" s="639" t="s">
        <v>33</v>
      </c>
      <c r="AD1031" s="641" t="s">
        <v>34</v>
      </c>
      <c r="AE1031" s="639" t="s">
        <v>33</v>
      </c>
      <c r="AF1031" s="641" t="s">
        <v>34</v>
      </c>
      <c r="AG1031" s="639" t="s">
        <v>33</v>
      </c>
      <c r="AH1031" s="641" t="s">
        <v>34</v>
      </c>
      <c r="AI1031" s="639" t="s">
        <v>33</v>
      </c>
      <c r="AJ1031" s="641" t="s">
        <v>34</v>
      </c>
      <c r="AK1031" s="639" t="s">
        <v>33</v>
      </c>
      <c r="AL1031" s="641" t="s">
        <v>34</v>
      </c>
      <c r="AM1031" s="639" t="s">
        <v>33</v>
      </c>
      <c r="AN1031" s="641" t="s">
        <v>34</v>
      </c>
      <c r="AO1031" s="639" t="s">
        <v>33</v>
      </c>
      <c r="AP1031" s="641" t="s">
        <v>34</v>
      </c>
      <c r="AQ1031" s="633" t="s">
        <v>33</v>
      </c>
      <c r="AR1031" s="635" t="s">
        <v>35</v>
      </c>
      <c r="AS1031" s="637" t="s">
        <v>34</v>
      </c>
      <c r="AT1031" s="633" t="s">
        <v>33</v>
      </c>
      <c r="AU1031" s="635" t="s">
        <v>35</v>
      </c>
      <c r="AV1031" s="637" t="s">
        <v>34</v>
      </c>
      <c r="AW1031" s="633" t="s">
        <v>33</v>
      </c>
      <c r="AX1031" s="635" t="s">
        <v>35</v>
      </c>
      <c r="AY1031" s="637" t="s">
        <v>34</v>
      </c>
      <c r="AZ1031" s="633" t="s">
        <v>33</v>
      </c>
      <c r="BA1031" s="635" t="s">
        <v>35</v>
      </c>
      <c r="BB1031" s="637" t="s">
        <v>34</v>
      </c>
      <c r="BC1031" s="633" t="s">
        <v>33</v>
      </c>
      <c r="BD1031" s="635" t="s">
        <v>35</v>
      </c>
      <c r="BE1031" s="637" t="s">
        <v>34</v>
      </c>
      <c r="BF1031" s="633" t="s">
        <v>33</v>
      </c>
      <c r="BG1031" s="635" t="s">
        <v>35</v>
      </c>
      <c r="BH1031" s="637" t="s">
        <v>34</v>
      </c>
      <c r="BI1031" s="633" t="s">
        <v>33</v>
      </c>
      <c r="BJ1031" s="635" t="s">
        <v>35</v>
      </c>
      <c r="BK1031" s="637" t="s">
        <v>34</v>
      </c>
      <c r="BL1031" s="633" t="s">
        <v>33</v>
      </c>
      <c r="BM1031" s="635" t="s">
        <v>35</v>
      </c>
      <c r="BN1031" s="637" t="s">
        <v>34</v>
      </c>
      <c r="BO1031" s="633" t="s">
        <v>33</v>
      </c>
      <c r="BP1031" s="635" t="s">
        <v>35</v>
      </c>
      <c r="BQ1031" s="637" t="s">
        <v>34</v>
      </c>
      <c r="BR1031" s="610" t="s">
        <v>33</v>
      </c>
      <c r="BS1031" s="612" t="s">
        <v>36</v>
      </c>
    </row>
    <row r="1032" spans="1:71" ht="15" hidden="1" customHeight="1" x14ac:dyDescent="0.25">
      <c r="A1032" s="644"/>
      <c r="B1032" s="646"/>
      <c r="C1032" s="646"/>
      <c r="D1032" s="646"/>
      <c r="E1032" s="636"/>
      <c r="F1032" s="648"/>
      <c r="G1032" s="640"/>
      <c r="H1032" s="642"/>
      <c r="I1032" s="640"/>
      <c r="J1032" s="642"/>
      <c r="K1032" s="640"/>
      <c r="L1032" s="642"/>
      <c r="M1032" s="640"/>
      <c r="N1032" s="642"/>
      <c r="O1032" s="640"/>
      <c r="P1032" s="642"/>
      <c r="Q1032" s="640"/>
      <c r="R1032" s="642"/>
      <c r="S1032" s="640"/>
      <c r="T1032" s="642"/>
      <c r="U1032" s="640"/>
      <c r="V1032" s="642"/>
      <c r="W1032" s="640"/>
      <c r="X1032" s="642"/>
      <c r="Y1032" s="640"/>
      <c r="Z1032" s="642"/>
      <c r="AA1032" s="640"/>
      <c r="AB1032" s="642"/>
      <c r="AC1032" s="640"/>
      <c r="AD1032" s="642"/>
      <c r="AE1032" s="640"/>
      <c r="AF1032" s="642"/>
      <c r="AG1032" s="640"/>
      <c r="AH1032" s="642"/>
      <c r="AI1032" s="640"/>
      <c r="AJ1032" s="642"/>
      <c r="AK1032" s="640"/>
      <c r="AL1032" s="642"/>
      <c r="AM1032" s="640"/>
      <c r="AN1032" s="642"/>
      <c r="AO1032" s="640"/>
      <c r="AP1032" s="642"/>
      <c r="AQ1032" s="634"/>
      <c r="AR1032" s="636"/>
      <c r="AS1032" s="638"/>
      <c r="AT1032" s="634"/>
      <c r="AU1032" s="636"/>
      <c r="AV1032" s="638"/>
      <c r="AW1032" s="634"/>
      <c r="AX1032" s="636"/>
      <c r="AY1032" s="638"/>
      <c r="AZ1032" s="634"/>
      <c r="BA1032" s="636"/>
      <c r="BB1032" s="638"/>
      <c r="BC1032" s="634"/>
      <c r="BD1032" s="636"/>
      <c r="BE1032" s="638"/>
      <c r="BF1032" s="634"/>
      <c r="BG1032" s="636"/>
      <c r="BH1032" s="638"/>
      <c r="BI1032" s="634"/>
      <c r="BJ1032" s="636"/>
      <c r="BK1032" s="638"/>
      <c r="BL1032" s="634"/>
      <c r="BM1032" s="636"/>
      <c r="BN1032" s="638"/>
      <c r="BO1032" s="634"/>
      <c r="BP1032" s="636"/>
      <c r="BQ1032" s="638"/>
      <c r="BR1032" s="611"/>
      <c r="BS1032" s="613"/>
    </row>
    <row r="1033" spans="1:71" ht="15" hidden="1" customHeight="1" x14ac:dyDescent="0.25">
      <c r="A1033" s="614" t="s">
        <v>270</v>
      </c>
      <c r="B1033" s="617">
        <v>1427</v>
      </c>
      <c r="C1033" s="620"/>
      <c r="D1033" s="623" t="s">
        <v>271</v>
      </c>
      <c r="E1033" s="626" t="s">
        <v>51</v>
      </c>
      <c r="F1033" s="241" t="s">
        <v>41</v>
      </c>
      <c r="G1033" s="208"/>
      <c r="H1033" s="209" t="str">
        <f t="shared" ref="H1033:H1044" si="1972">IF(G1033&gt;0,G1033,"")</f>
        <v/>
      </c>
      <c r="I1033" s="208"/>
      <c r="J1033" s="209" t="str">
        <f t="shared" ref="J1033:J1044" si="1973">IF(I1033&gt;0,I1033,"")</f>
        <v/>
      </c>
      <c r="K1033" s="208"/>
      <c r="L1033" s="209" t="str">
        <f t="shared" ref="L1033:L1044" si="1974">IF(K1033&gt;0,K1033,"")</f>
        <v/>
      </c>
      <c r="M1033" s="208"/>
      <c r="N1033" s="209" t="str">
        <f t="shared" ref="N1033:N1044" si="1975">IF(M1033&gt;0,M1033,"")</f>
        <v/>
      </c>
      <c r="O1033" s="208"/>
      <c r="P1033" s="209" t="str">
        <f t="shared" ref="P1033:P1044" si="1976">IF(O1033&gt;0,O1033,"")</f>
        <v/>
      </c>
      <c r="Q1033" s="208"/>
      <c r="R1033" s="209" t="str">
        <f t="shared" ref="R1033:R1044" si="1977">IF(Q1033&gt;0,Q1033,"")</f>
        <v/>
      </c>
      <c r="S1033" s="208"/>
      <c r="T1033" s="209" t="str">
        <f t="shared" ref="T1033:T1044" si="1978">IF(S1033&gt;0,S1033,"")</f>
        <v/>
      </c>
      <c r="U1033" s="208"/>
      <c r="V1033" s="209" t="str">
        <f t="shared" ref="V1033:V1044" si="1979">IF(U1033&gt;0,U1033,"")</f>
        <v/>
      </c>
      <c r="W1033" s="208"/>
      <c r="X1033" s="209" t="str">
        <f t="shared" ref="X1033:X1044" si="1980">IF(W1033&gt;0,W1033,"")</f>
        <v/>
      </c>
      <c r="Y1033" s="208"/>
      <c r="Z1033" s="209" t="str">
        <f t="shared" ref="Z1033:Z1044" si="1981">IF(Y1033&gt;0,Y1033,"")</f>
        <v/>
      </c>
      <c r="AA1033" s="208"/>
      <c r="AB1033" s="209" t="str">
        <f t="shared" ref="AB1033:AB1044" si="1982">IF(AA1033&gt;0,AA1033,"")</f>
        <v/>
      </c>
      <c r="AC1033" s="208"/>
      <c r="AD1033" s="209" t="str">
        <f t="shared" ref="AD1033:AD1044" si="1983">IF(AC1033&gt;0,AC1033,"")</f>
        <v/>
      </c>
      <c r="AE1033" s="208"/>
      <c r="AF1033" s="209" t="str">
        <f t="shared" ref="AF1033:AF1044" si="1984">IF(AE1033&gt;0,AE1033,"")</f>
        <v/>
      </c>
      <c r="AG1033" s="208"/>
      <c r="AH1033" s="209" t="str">
        <f t="shared" ref="AH1033:AH1044" si="1985">IF(AG1033&gt;0,AG1033,"")</f>
        <v/>
      </c>
      <c r="AI1033" s="208"/>
      <c r="AJ1033" s="209" t="str">
        <f t="shared" ref="AJ1033:AJ1044" si="1986">IF(AI1033&gt;0,AI1033,"")</f>
        <v/>
      </c>
      <c r="AK1033" s="208"/>
      <c r="AL1033" s="209" t="str">
        <f t="shared" ref="AL1033:AL1044" si="1987">IF(AK1033&gt;0,AK1033,"")</f>
        <v/>
      </c>
      <c r="AM1033" s="208"/>
      <c r="AN1033" s="209" t="str">
        <f t="shared" ref="AN1033:AN1044" si="1988">IF(AM1033&gt;0,AM1033,"")</f>
        <v/>
      </c>
      <c r="AO1033" s="208"/>
      <c r="AP1033" s="209" t="str">
        <f t="shared" ref="AP1033:AP1044" si="1989">IF(AO1033&gt;0,AO1033,"")</f>
        <v/>
      </c>
      <c r="AQ1033" s="229"/>
      <c r="AR1033" s="225">
        <f t="shared" ref="AR1033:AR1044" si="1990">AQ1033-AS1033</f>
        <v>0</v>
      </c>
      <c r="AS1033" s="226"/>
      <c r="AT1033" s="229"/>
      <c r="AU1033" s="225">
        <f t="shared" ref="AU1033:AU1044" si="1991">AT1033-AV1033</f>
        <v>0</v>
      </c>
      <c r="AV1033" s="226"/>
      <c r="AW1033" s="229"/>
      <c r="AX1033" s="225">
        <f t="shared" ref="AX1033:AX1044" si="1992">AW1033-AY1033</f>
        <v>0</v>
      </c>
      <c r="AY1033" s="226"/>
      <c r="AZ1033" s="229"/>
      <c r="BA1033" s="225">
        <f t="shared" ref="BA1033:BA1044" si="1993">AZ1033-BB1033</f>
        <v>0</v>
      </c>
      <c r="BB1033" s="226"/>
      <c r="BC1033" s="229"/>
      <c r="BD1033" s="225">
        <f t="shared" ref="BD1033:BD1044" si="1994">BC1033-BE1033</f>
        <v>0</v>
      </c>
      <c r="BE1033" s="226"/>
      <c r="BF1033" s="229"/>
      <c r="BG1033" s="225">
        <f t="shared" ref="BG1033:BG1044" si="1995">BF1033-BH1033</f>
        <v>0</v>
      </c>
      <c r="BH1033" s="226"/>
      <c r="BI1033" s="229"/>
      <c r="BJ1033" s="225">
        <f t="shared" ref="BJ1033:BJ1044" si="1996">BI1033-BK1033</f>
        <v>0</v>
      </c>
      <c r="BK1033" s="226"/>
      <c r="BL1033" s="229"/>
      <c r="BM1033" s="225">
        <f t="shared" ref="BM1033:BM1044" si="1997">BL1033-BN1033</f>
        <v>0</v>
      </c>
      <c r="BN1033" s="226"/>
      <c r="BO1033" s="229"/>
      <c r="BP1033" s="225">
        <f t="shared" ref="BP1033:BP1044" si="1998">BO1033-BQ1033</f>
        <v>0</v>
      </c>
      <c r="BQ1033" s="226"/>
      <c r="BR1033" s="249"/>
      <c r="BS1033" s="213" t="s">
        <v>42</v>
      </c>
    </row>
    <row r="1034" spans="1:71" ht="15" hidden="1" x14ac:dyDescent="0.25">
      <c r="A1034" s="615"/>
      <c r="B1034" s="618"/>
      <c r="C1034" s="621"/>
      <c r="D1034" s="624"/>
      <c r="E1034" s="627"/>
      <c r="F1034" s="242" t="s">
        <v>53</v>
      </c>
      <c r="G1034" s="208"/>
      <c r="H1034" s="214" t="str">
        <f t="shared" si="1972"/>
        <v/>
      </c>
      <c r="I1034" s="208"/>
      <c r="J1034" s="214" t="str">
        <f t="shared" si="1973"/>
        <v/>
      </c>
      <c r="K1034" s="208"/>
      <c r="L1034" s="214" t="str">
        <f t="shared" si="1974"/>
        <v/>
      </c>
      <c r="M1034" s="208"/>
      <c r="N1034" s="214" t="str">
        <f t="shared" si="1975"/>
        <v/>
      </c>
      <c r="O1034" s="208"/>
      <c r="P1034" s="214" t="str">
        <f t="shared" si="1976"/>
        <v/>
      </c>
      <c r="Q1034" s="208"/>
      <c r="R1034" s="214" t="str">
        <f t="shared" si="1977"/>
        <v/>
      </c>
      <c r="S1034" s="208"/>
      <c r="T1034" s="214" t="str">
        <f t="shared" si="1978"/>
        <v/>
      </c>
      <c r="U1034" s="208"/>
      <c r="V1034" s="214" t="str">
        <f t="shared" si="1979"/>
        <v/>
      </c>
      <c r="W1034" s="208"/>
      <c r="X1034" s="214" t="str">
        <f t="shared" si="1980"/>
        <v/>
      </c>
      <c r="Y1034" s="208"/>
      <c r="Z1034" s="214" t="str">
        <f t="shared" si="1981"/>
        <v/>
      </c>
      <c r="AA1034" s="208"/>
      <c r="AB1034" s="214" t="str">
        <f t="shared" si="1982"/>
        <v/>
      </c>
      <c r="AC1034" s="208"/>
      <c r="AD1034" s="214" t="str">
        <f t="shared" si="1983"/>
        <v/>
      </c>
      <c r="AE1034" s="208"/>
      <c r="AF1034" s="214" t="str">
        <f t="shared" si="1984"/>
        <v/>
      </c>
      <c r="AG1034" s="208"/>
      <c r="AH1034" s="214" t="str">
        <f t="shared" si="1985"/>
        <v/>
      </c>
      <c r="AI1034" s="208"/>
      <c r="AJ1034" s="214" t="str">
        <f t="shared" si="1986"/>
        <v/>
      </c>
      <c r="AK1034" s="208"/>
      <c r="AL1034" s="214" t="str">
        <f t="shared" si="1987"/>
        <v/>
      </c>
      <c r="AM1034" s="208"/>
      <c r="AN1034" s="214" t="str">
        <f t="shared" si="1988"/>
        <v/>
      </c>
      <c r="AO1034" s="208"/>
      <c r="AP1034" s="214" t="str">
        <f t="shared" si="1989"/>
        <v/>
      </c>
      <c r="AQ1034" s="229"/>
      <c r="AR1034" s="227">
        <f t="shared" si="1990"/>
        <v>0</v>
      </c>
      <c r="AS1034" s="228"/>
      <c r="AT1034" s="229"/>
      <c r="AU1034" s="227">
        <f t="shared" si="1991"/>
        <v>0</v>
      </c>
      <c r="AV1034" s="228"/>
      <c r="AW1034" s="229"/>
      <c r="AX1034" s="227">
        <f t="shared" si="1992"/>
        <v>0</v>
      </c>
      <c r="AY1034" s="228"/>
      <c r="AZ1034" s="229"/>
      <c r="BA1034" s="227">
        <f t="shared" si="1993"/>
        <v>0</v>
      </c>
      <c r="BB1034" s="228"/>
      <c r="BC1034" s="229"/>
      <c r="BD1034" s="227">
        <f t="shared" si="1994"/>
        <v>0</v>
      </c>
      <c r="BE1034" s="228"/>
      <c r="BF1034" s="229"/>
      <c r="BG1034" s="227">
        <f t="shared" si="1995"/>
        <v>0</v>
      </c>
      <c r="BH1034" s="228"/>
      <c r="BI1034" s="229"/>
      <c r="BJ1034" s="227">
        <f t="shared" si="1996"/>
        <v>0</v>
      </c>
      <c r="BK1034" s="228"/>
      <c r="BL1034" s="229"/>
      <c r="BM1034" s="227">
        <f t="shared" si="1997"/>
        <v>0</v>
      </c>
      <c r="BN1034" s="228"/>
      <c r="BO1034" s="229"/>
      <c r="BP1034" s="227">
        <f t="shared" si="1998"/>
        <v>0</v>
      </c>
      <c r="BQ1034" s="228"/>
      <c r="BR1034" s="249"/>
      <c r="BS1034" s="629">
        <f>SUM(AQ1033:AQ1044,AT1033:AT1044,AW1033:AW1044,AZ1033:AZ1044,BC1033:BC1044,BR1033:BR1044)+SUM(AO1033:AO1044,AM1033:AM1044,AK1033:AK1044,AI1033:AI1044,AG1033:AG1044,AE1033:AE1044,AC1033:AC1044,AA1033:AA1044,Y1033:Y1044,W1033:W1044,U1033:U1044,S1033:S1044,Q1031,Q1033:Q1044,O1033:O1044,M1033:M1044,K1033:K1044,I1033:I1044,G1033:G1044,Q1031)</f>
        <v>0</v>
      </c>
    </row>
    <row r="1035" spans="1:71" ht="15" hidden="1" x14ac:dyDescent="0.25">
      <c r="A1035" s="615"/>
      <c r="B1035" s="618"/>
      <c r="C1035" s="621"/>
      <c r="D1035" s="624"/>
      <c r="E1035" s="627"/>
      <c r="F1035" s="242" t="s">
        <v>54</v>
      </c>
      <c r="G1035" s="208"/>
      <c r="H1035" s="214" t="str">
        <f t="shared" si="1972"/>
        <v/>
      </c>
      <c r="I1035" s="208"/>
      <c r="J1035" s="214" t="str">
        <f t="shared" si="1973"/>
        <v/>
      </c>
      <c r="K1035" s="208"/>
      <c r="L1035" s="214" t="str">
        <f t="shared" si="1974"/>
        <v/>
      </c>
      <c r="M1035" s="208"/>
      <c r="N1035" s="214" t="str">
        <f t="shared" si="1975"/>
        <v/>
      </c>
      <c r="O1035" s="208"/>
      <c r="P1035" s="214" t="str">
        <f t="shared" si="1976"/>
        <v/>
      </c>
      <c r="Q1035" s="208"/>
      <c r="R1035" s="214" t="str">
        <f t="shared" si="1977"/>
        <v/>
      </c>
      <c r="S1035" s="208"/>
      <c r="T1035" s="214" t="str">
        <f t="shared" si="1978"/>
        <v/>
      </c>
      <c r="U1035" s="208"/>
      <c r="V1035" s="214" t="str">
        <f t="shared" si="1979"/>
        <v/>
      </c>
      <c r="W1035" s="208"/>
      <c r="X1035" s="214" t="str">
        <f t="shared" si="1980"/>
        <v/>
      </c>
      <c r="Y1035" s="208"/>
      <c r="Z1035" s="214" t="str">
        <f t="shared" si="1981"/>
        <v/>
      </c>
      <c r="AA1035" s="208"/>
      <c r="AB1035" s="214" t="str">
        <f t="shared" si="1982"/>
        <v/>
      </c>
      <c r="AC1035" s="208"/>
      <c r="AD1035" s="214" t="str">
        <f t="shared" si="1983"/>
        <v/>
      </c>
      <c r="AE1035" s="208"/>
      <c r="AF1035" s="214" t="str">
        <f t="shared" si="1984"/>
        <v/>
      </c>
      <c r="AG1035" s="208"/>
      <c r="AH1035" s="214" t="str">
        <f t="shared" si="1985"/>
        <v/>
      </c>
      <c r="AI1035" s="208"/>
      <c r="AJ1035" s="214" t="str">
        <f t="shared" si="1986"/>
        <v/>
      </c>
      <c r="AK1035" s="208"/>
      <c r="AL1035" s="214" t="str">
        <f t="shared" si="1987"/>
        <v/>
      </c>
      <c r="AM1035" s="208"/>
      <c r="AN1035" s="214" t="str">
        <f t="shared" si="1988"/>
        <v/>
      </c>
      <c r="AO1035" s="208"/>
      <c r="AP1035" s="214" t="str">
        <f t="shared" si="1989"/>
        <v/>
      </c>
      <c r="AQ1035" s="229"/>
      <c r="AR1035" s="227">
        <f t="shared" si="1990"/>
        <v>0</v>
      </c>
      <c r="AS1035" s="228"/>
      <c r="AT1035" s="229"/>
      <c r="AU1035" s="227">
        <f t="shared" si="1991"/>
        <v>0</v>
      </c>
      <c r="AV1035" s="228"/>
      <c r="AW1035" s="229"/>
      <c r="AX1035" s="227">
        <f t="shared" si="1992"/>
        <v>0</v>
      </c>
      <c r="AY1035" s="228"/>
      <c r="AZ1035" s="229"/>
      <c r="BA1035" s="227">
        <f t="shared" si="1993"/>
        <v>0</v>
      </c>
      <c r="BB1035" s="228"/>
      <c r="BC1035" s="229"/>
      <c r="BD1035" s="227">
        <f t="shared" si="1994"/>
        <v>0</v>
      </c>
      <c r="BE1035" s="228"/>
      <c r="BF1035" s="229"/>
      <c r="BG1035" s="227">
        <f t="shared" si="1995"/>
        <v>0</v>
      </c>
      <c r="BH1035" s="228"/>
      <c r="BI1035" s="229"/>
      <c r="BJ1035" s="227">
        <f t="shared" si="1996"/>
        <v>0</v>
      </c>
      <c r="BK1035" s="228"/>
      <c r="BL1035" s="229"/>
      <c r="BM1035" s="227">
        <f t="shared" si="1997"/>
        <v>0</v>
      </c>
      <c r="BN1035" s="228"/>
      <c r="BO1035" s="229"/>
      <c r="BP1035" s="227">
        <f t="shared" si="1998"/>
        <v>0</v>
      </c>
      <c r="BQ1035" s="228"/>
      <c r="BR1035" s="249"/>
      <c r="BS1035" s="629"/>
    </row>
    <row r="1036" spans="1:71" ht="15" hidden="1" x14ac:dyDescent="0.25">
      <c r="A1036" s="615"/>
      <c r="B1036" s="618"/>
      <c r="C1036" s="621"/>
      <c r="D1036" s="624"/>
      <c r="E1036" s="627"/>
      <c r="F1036" s="242" t="s">
        <v>55</v>
      </c>
      <c r="G1036" s="208"/>
      <c r="H1036" s="217" t="str">
        <f t="shared" si="1972"/>
        <v/>
      </c>
      <c r="I1036" s="208"/>
      <c r="J1036" s="217" t="str">
        <f t="shared" si="1973"/>
        <v/>
      </c>
      <c r="K1036" s="208"/>
      <c r="L1036" s="217" t="str">
        <f t="shared" si="1974"/>
        <v/>
      </c>
      <c r="M1036" s="208"/>
      <c r="N1036" s="217" t="str">
        <f t="shared" si="1975"/>
        <v/>
      </c>
      <c r="O1036" s="208"/>
      <c r="P1036" s="217" t="str">
        <f t="shared" si="1976"/>
        <v/>
      </c>
      <c r="Q1036" s="208"/>
      <c r="R1036" s="217" t="str">
        <f t="shared" si="1977"/>
        <v/>
      </c>
      <c r="S1036" s="208"/>
      <c r="T1036" s="217" t="str">
        <f t="shared" si="1978"/>
        <v/>
      </c>
      <c r="U1036" s="208"/>
      <c r="V1036" s="217" t="str">
        <f t="shared" si="1979"/>
        <v/>
      </c>
      <c r="W1036" s="208"/>
      <c r="X1036" s="217" t="str">
        <f t="shared" si="1980"/>
        <v/>
      </c>
      <c r="Y1036" s="208"/>
      <c r="Z1036" s="217" t="str">
        <f t="shared" si="1981"/>
        <v/>
      </c>
      <c r="AA1036" s="208"/>
      <c r="AB1036" s="217" t="str">
        <f t="shared" si="1982"/>
        <v/>
      </c>
      <c r="AC1036" s="208"/>
      <c r="AD1036" s="217" t="str">
        <f t="shared" si="1983"/>
        <v/>
      </c>
      <c r="AE1036" s="208"/>
      <c r="AF1036" s="217" t="str">
        <f t="shared" si="1984"/>
        <v/>
      </c>
      <c r="AG1036" s="208"/>
      <c r="AH1036" s="217" t="str">
        <f t="shared" si="1985"/>
        <v/>
      </c>
      <c r="AI1036" s="208"/>
      <c r="AJ1036" s="217" t="str">
        <f t="shared" si="1986"/>
        <v/>
      </c>
      <c r="AK1036" s="208"/>
      <c r="AL1036" s="217" t="str">
        <f t="shared" si="1987"/>
        <v/>
      </c>
      <c r="AM1036" s="208"/>
      <c r="AN1036" s="217" t="str">
        <f t="shared" si="1988"/>
        <v/>
      </c>
      <c r="AO1036" s="208"/>
      <c r="AP1036" s="217" t="str">
        <f t="shared" si="1989"/>
        <v/>
      </c>
      <c r="AQ1036" s="229"/>
      <c r="AR1036" s="227">
        <f t="shared" si="1990"/>
        <v>0</v>
      </c>
      <c r="AS1036" s="228"/>
      <c r="AT1036" s="229"/>
      <c r="AU1036" s="227">
        <f t="shared" si="1991"/>
        <v>0</v>
      </c>
      <c r="AV1036" s="228"/>
      <c r="AW1036" s="229"/>
      <c r="AX1036" s="227">
        <f t="shared" si="1992"/>
        <v>0</v>
      </c>
      <c r="AY1036" s="228"/>
      <c r="AZ1036" s="229"/>
      <c r="BA1036" s="227">
        <f t="shared" si="1993"/>
        <v>0</v>
      </c>
      <c r="BB1036" s="228"/>
      <c r="BC1036" s="229"/>
      <c r="BD1036" s="227">
        <f t="shared" si="1994"/>
        <v>0</v>
      </c>
      <c r="BE1036" s="228"/>
      <c r="BF1036" s="229"/>
      <c r="BG1036" s="227">
        <f t="shared" si="1995"/>
        <v>0</v>
      </c>
      <c r="BH1036" s="228"/>
      <c r="BI1036" s="229"/>
      <c r="BJ1036" s="227">
        <f t="shared" si="1996"/>
        <v>0</v>
      </c>
      <c r="BK1036" s="228"/>
      <c r="BL1036" s="229"/>
      <c r="BM1036" s="227">
        <f t="shared" si="1997"/>
        <v>0</v>
      </c>
      <c r="BN1036" s="228"/>
      <c r="BO1036" s="229"/>
      <c r="BP1036" s="227">
        <f t="shared" si="1998"/>
        <v>0</v>
      </c>
      <c r="BQ1036" s="228"/>
      <c r="BR1036" s="249"/>
      <c r="BS1036" s="218" t="s">
        <v>43</v>
      </c>
    </row>
    <row r="1037" spans="1:71" ht="15" hidden="1" x14ac:dyDescent="0.25">
      <c r="A1037" s="615"/>
      <c r="B1037" s="618"/>
      <c r="C1037" s="621"/>
      <c r="D1037" s="624"/>
      <c r="E1037" s="627"/>
      <c r="F1037" s="242" t="s">
        <v>56</v>
      </c>
      <c r="G1037" s="208"/>
      <c r="H1037" s="217" t="str">
        <f t="shared" si="1972"/>
        <v/>
      </c>
      <c r="I1037" s="208"/>
      <c r="J1037" s="217" t="str">
        <f t="shared" si="1973"/>
        <v/>
      </c>
      <c r="K1037" s="208"/>
      <c r="L1037" s="217" t="str">
        <f t="shared" si="1974"/>
        <v/>
      </c>
      <c r="M1037" s="208"/>
      <c r="N1037" s="217" t="str">
        <f t="shared" si="1975"/>
        <v/>
      </c>
      <c r="O1037" s="208"/>
      <c r="P1037" s="217" t="str">
        <f t="shared" si="1976"/>
        <v/>
      </c>
      <c r="Q1037" s="208"/>
      <c r="R1037" s="217" t="str">
        <f t="shared" si="1977"/>
        <v/>
      </c>
      <c r="S1037" s="208"/>
      <c r="T1037" s="217" t="str">
        <f t="shared" si="1978"/>
        <v/>
      </c>
      <c r="U1037" s="208"/>
      <c r="V1037" s="217" t="str">
        <f t="shared" si="1979"/>
        <v/>
      </c>
      <c r="W1037" s="208"/>
      <c r="X1037" s="217" t="str">
        <f t="shared" si="1980"/>
        <v/>
      </c>
      <c r="Y1037" s="208"/>
      <c r="Z1037" s="217" t="str">
        <f t="shared" si="1981"/>
        <v/>
      </c>
      <c r="AA1037" s="208"/>
      <c r="AB1037" s="217" t="str">
        <f t="shared" si="1982"/>
        <v/>
      </c>
      <c r="AC1037" s="208"/>
      <c r="AD1037" s="217" t="str">
        <f t="shared" si="1983"/>
        <v/>
      </c>
      <c r="AE1037" s="208"/>
      <c r="AF1037" s="217" t="str">
        <f t="shared" si="1984"/>
        <v/>
      </c>
      <c r="AG1037" s="208"/>
      <c r="AH1037" s="217" t="str">
        <f t="shared" si="1985"/>
        <v/>
      </c>
      <c r="AI1037" s="208"/>
      <c r="AJ1037" s="217" t="str">
        <f t="shared" si="1986"/>
        <v/>
      </c>
      <c r="AK1037" s="208"/>
      <c r="AL1037" s="217" t="str">
        <f t="shared" si="1987"/>
        <v/>
      </c>
      <c r="AM1037" s="208"/>
      <c r="AN1037" s="217" t="str">
        <f t="shared" si="1988"/>
        <v/>
      </c>
      <c r="AO1037" s="208"/>
      <c r="AP1037" s="217" t="str">
        <f t="shared" si="1989"/>
        <v/>
      </c>
      <c r="AQ1037" s="229"/>
      <c r="AR1037" s="227">
        <f t="shared" si="1990"/>
        <v>0</v>
      </c>
      <c r="AS1037" s="228"/>
      <c r="AT1037" s="229"/>
      <c r="AU1037" s="227">
        <f t="shared" si="1991"/>
        <v>0</v>
      </c>
      <c r="AV1037" s="228"/>
      <c r="AW1037" s="229"/>
      <c r="AX1037" s="227">
        <f t="shared" si="1992"/>
        <v>0</v>
      </c>
      <c r="AY1037" s="228"/>
      <c r="AZ1037" s="229"/>
      <c r="BA1037" s="227">
        <f t="shared" si="1993"/>
        <v>0</v>
      </c>
      <c r="BB1037" s="228"/>
      <c r="BC1037" s="229"/>
      <c r="BD1037" s="227">
        <f t="shared" si="1994"/>
        <v>0</v>
      </c>
      <c r="BE1037" s="228"/>
      <c r="BF1037" s="229"/>
      <c r="BG1037" s="227">
        <f t="shared" si="1995"/>
        <v>0</v>
      </c>
      <c r="BH1037" s="228"/>
      <c r="BI1037" s="229"/>
      <c r="BJ1037" s="227">
        <f t="shared" si="1996"/>
        <v>0</v>
      </c>
      <c r="BK1037" s="228"/>
      <c r="BL1037" s="229"/>
      <c r="BM1037" s="227">
        <f t="shared" si="1997"/>
        <v>0</v>
      </c>
      <c r="BN1037" s="228"/>
      <c r="BO1037" s="229"/>
      <c r="BP1037" s="227">
        <f t="shared" si="1998"/>
        <v>0</v>
      </c>
      <c r="BQ1037" s="228"/>
      <c r="BR1037" s="249"/>
      <c r="BS1037" s="629">
        <f>SUM(AR1033:AR1044,AU1033:AU1044,AX1033:AX1044,BA1033:BA1044,BD1033:BD1044)</f>
        <v>0</v>
      </c>
    </row>
    <row r="1038" spans="1:71" ht="15" hidden="1" x14ac:dyDescent="0.25">
      <c r="A1038" s="615"/>
      <c r="B1038" s="618"/>
      <c r="C1038" s="621"/>
      <c r="D1038" s="624"/>
      <c r="E1038" s="627"/>
      <c r="F1038" s="242" t="s">
        <v>57</v>
      </c>
      <c r="G1038" s="208"/>
      <c r="H1038" s="214" t="str">
        <f t="shared" si="1972"/>
        <v/>
      </c>
      <c r="I1038" s="208"/>
      <c r="J1038" s="214" t="str">
        <f t="shared" si="1973"/>
        <v/>
      </c>
      <c r="K1038" s="208"/>
      <c r="L1038" s="214" t="str">
        <f t="shared" si="1974"/>
        <v/>
      </c>
      <c r="M1038" s="208"/>
      <c r="N1038" s="214" t="str">
        <f t="shared" si="1975"/>
        <v/>
      </c>
      <c r="O1038" s="208"/>
      <c r="P1038" s="214" t="str">
        <f t="shared" si="1976"/>
        <v/>
      </c>
      <c r="Q1038" s="208"/>
      <c r="R1038" s="214" t="str">
        <f t="shared" si="1977"/>
        <v/>
      </c>
      <c r="S1038" s="208"/>
      <c r="T1038" s="214" t="str">
        <f t="shared" si="1978"/>
        <v/>
      </c>
      <c r="U1038" s="208"/>
      <c r="V1038" s="214" t="str">
        <f t="shared" si="1979"/>
        <v/>
      </c>
      <c r="W1038" s="208"/>
      <c r="X1038" s="214" t="str">
        <f t="shared" si="1980"/>
        <v/>
      </c>
      <c r="Y1038" s="208"/>
      <c r="Z1038" s="214" t="str">
        <f t="shared" si="1981"/>
        <v/>
      </c>
      <c r="AA1038" s="208"/>
      <c r="AB1038" s="214" t="str">
        <f t="shared" si="1982"/>
        <v/>
      </c>
      <c r="AC1038" s="208"/>
      <c r="AD1038" s="214" t="str">
        <f t="shared" si="1983"/>
        <v/>
      </c>
      <c r="AE1038" s="208"/>
      <c r="AF1038" s="214" t="str">
        <f t="shared" si="1984"/>
        <v/>
      </c>
      <c r="AG1038" s="208"/>
      <c r="AH1038" s="214" t="str">
        <f t="shared" si="1985"/>
        <v/>
      </c>
      <c r="AI1038" s="208"/>
      <c r="AJ1038" s="214" t="str">
        <f t="shared" si="1986"/>
        <v/>
      </c>
      <c r="AK1038" s="208"/>
      <c r="AL1038" s="214" t="str">
        <f t="shared" si="1987"/>
        <v/>
      </c>
      <c r="AM1038" s="208"/>
      <c r="AN1038" s="214" t="str">
        <f t="shared" si="1988"/>
        <v/>
      </c>
      <c r="AO1038" s="208"/>
      <c r="AP1038" s="214" t="str">
        <f t="shared" si="1989"/>
        <v/>
      </c>
      <c r="AQ1038" s="229"/>
      <c r="AR1038" s="227">
        <f t="shared" si="1990"/>
        <v>0</v>
      </c>
      <c r="AS1038" s="228"/>
      <c r="AT1038" s="229"/>
      <c r="AU1038" s="227">
        <f t="shared" si="1991"/>
        <v>0</v>
      </c>
      <c r="AV1038" s="228"/>
      <c r="AW1038" s="229"/>
      <c r="AX1038" s="227">
        <f t="shared" si="1992"/>
        <v>0</v>
      </c>
      <c r="AY1038" s="228"/>
      <c r="AZ1038" s="229"/>
      <c r="BA1038" s="227">
        <f t="shared" si="1993"/>
        <v>0</v>
      </c>
      <c r="BB1038" s="228"/>
      <c r="BC1038" s="229"/>
      <c r="BD1038" s="227">
        <f t="shared" si="1994"/>
        <v>0</v>
      </c>
      <c r="BE1038" s="228"/>
      <c r="BF1038" s="229"/>
      <c r="BG1038" s="227">
        <f t="shared" si="1995"/>
        <v>0</v>
      </c>
      <c r="BH1038" s="228"/>
      <c r="BI1038" s="229"/>
      <c r="BJ1038" s="227">
        <f t="shared" si="1996"/>
        <v>0</v>
      </c>
      <c r="BK1038" s="228"/>
      <c r="BL1038" s="229"/>
      <c r="BM1038" s="227">
        <f t="shared" si="1997"/>
        <v>0</v>
      </c>
      <c r="BN1038" s="228"/>
      <c r="BO1038" s="229"/>
      <c r="BP1038" s="227">
        <f t="shared" si="1998"/>
        <v>0</v>
      </c>
      <c r="BQ1038" s="228"/>
      <c r="BR1038" s="249"/>
      <c r="BS1038" s="630"/>
    </row>
    <row r="1039" spans="1:71" ht="15" hidden="1" x14ac:dyDescent="0.25">
      <c r="A1039" s="615"/>
      <c r="B1039" s="618"/>
      <c r="C1039" s="621"/>
      <c r="D1039" s="624"/>
      <c r="E1039" s="627"/>
      <c r="F1039" s="242" t="s">
        <v>58</v>
      </c>
      <c r="G1039" s="208"/>
      <c r="H1039" s="214" t="str">
        <f t="shared" si="1972"/>
        <v/>
      </c>
      <c r="I1039" s="208"/>
      <c r="J1039" s="214" t="str">
        <f t="shared" si="1973"/>
        <v/>
      </c>
      <c r="K1039" s="208"/>
      <c r="L1039" s="214" t="str">
        <f t="shared" si="1974"/>
        <v/>
      </c>
      <c r="M1039" s="208"/>
      <c r="N1039" s="214" t="str">
        <f t="shared" si="1975"/>
        <v/>
      </c>
      <c r="O1039" s="208"/>
      <c r="P1039" s="214" t="str">
        <f t="shared" si="1976"/>
        <v/>
      </c>
      <c r="Q1039" s="208"/>
      <c r="R1039" s="214" t="str">
        <f t="shared" si="1977"/>
        <v/>
      </c>
      <c r="S1039" s="208"/>
      <c r="T1039" s="214" t="str">
        <f t="shared" si="1978"/>
        <v/>
      </c>
      <c r="U1039" s="208"/>
      <c r="V1039" s="214" t="str">
        <f t="shared" si="1979"/>
        <v/>
      </c>
      <c r="W1039" s="208"/>
      <c r="X1039" s="214" t="str">
        <f t="shared" si="1980"/>
        <v/>
      </c>
      <c r="Y1039" s="208"/>
      <c r="Z1039" s="214" t="str">
        <f t="shared" si="1981"/>
        <v/>
      </c>
      <c r="AA1039" s="208"/>
      <c r="AB1039" s="214" t="str">
        <f t="shared" si="1982"/>
        <v/>
      </c>
      <c r="AC1039" s="208"/>
      <c r="AD1039" s="214" t="str">
        <f t="shared" si="1983"/>
        <v/>
      </c>
      <c r="AE1039" s="208"/>
      <c r="AF1039" s="214" t="str">
        <f t="shared" si="1984"/>
        <v/>
      </c>
      <c r="AG1039" s="208"/>
      <c r="AH1039" s="214" t="str">
        <f t="shared" si="1985"/>
        <v/>
      </c>
      <c r="AI1039" s="208"/>
      <c r="AJ1039" s="214" t="str">
        <f t="shared" si="1986"/>
        <v/>
      </c>
      <c r="AK1039" s="208"/>
      <c r="AL1039" s="214" t="str">
        <f t="shared" si="1987"/>
        <v/>
      </c>
      <c r="AM1039" s="208"/>
      <c r="AN1039" s="214" t="str">
        <f t="shared" si="1988"/>
        <v/>
      </c>
      <c r="AO1039" s="208"/>
      <c r="AP1039" s="214" t="str">
        <f t="shared" si="1989"/>
        <v/>
      </c>
      <c r="AQ1039" s="229"/>
      <c r="AR1039" s="227">
        <f t="shared" si="1990"/>
        <v>0</v>
      </c>
      <c r="AS1039" s="228"/>
      <c r="AT1039" s="229"/>
      <c r="AU1039" s="227">
        <f t="shared" si="1991"/>
        <v>0</v>
      </c>
      <c r="AV1039" s="228"/>
      <c r="AW1039" s="229"/>
      <c r="AX1039" s="227">
        <f t="shared" si="1992"/>
        <v>0</v>
      </c>
      <c r="AY1039" s="228"/>
      <c r="AZ1039" s="229"/>
      <c r="BA1039" s="227">
        <f t="shared" si="1993"/>
        <v>0</v>
      </c>
      <c r="BB1039" s="228"/>
      <c r="BC1039" s="229"/>
      <c r="BD1039" s="227">
        <f t="shared" si="1994"/>
        <v>0</v>
      </c>
      <c r="BE1039" s="228"/>
      <c r="BF1039" s="229"/>
      <c r="BG1039" s="227">
        <f t="shared" si="1995"/>
        <v>0</v>
      </c>
      <c r="BH1039" s="228"/>
      <c r="BI1039" s="229"/>
      <c r="BJ1039" s="227">
        <f t="shared" si="1996"/>
        <v>0</v>
      </c>
      <c r="BK1039" s="228"/>
      <c r="BL1039" s="229"/>
      <c r="BM1039" s="227">
        <f t="shared" si="1997"/>
        <v>0</v>
      </c>
      <c r="BN1039" s="228"/>
      <c r="BO1039" s="229"/>
      <c r="BP1039" s="227">
        <f t="shared" si="1998"/>
        <v>0</v>
      </c>
      <c r="BQ1039" s="228"/>
      <c r="BR1039" s="249"/>
      <c r="BS1039" s="218" t="s">
        <v>44</v>
      </c>
    </row>
    <row r="1040" spans="1:71" ht="15" hidden="1" x14ac:dyDescent="0.25">
      <c r="A1040" s="615"/>
      <c r="B1040" s="618"/>
      <c r="C1040" s="621"/>
      <c r="D1040" s="624"/>
      <c r="E1040" s="627"/>
      <c r="F1040" s="242" t="s">
        <v>59</v>
      </c>
      <c r="G1040" s="208"/>
      <c r="H1040" s="214" t="str">
        <f t="shared" si="1972"/>
        <v/>
      </c>
      <c r="I1040" s="208"/>
      <c r="J1040" s="214" t="str">
        <f t="shared" si="1973"/>
        <v/>
      </c>
      <c r="K1040" s="208"/>
      <c r="L1040" s="214" t="str">
        <f t="shared" si="1974"/>
        <v/>
      </c>
      <c r="M1040" s="208"/>
      <c r="N1040" s="214" t="str">
        <f t="shared" si="1975"/>
        <v/>
      </c>
      <c r="O1040" s="208"/>
      <c r="P1040" s="214" t="str">
        <f t="shared" si="1976"/>
        <v/>
      </c>
      <c r="Q1040" s="208"/>
      <c r="R1040" s="214" t="str">
        <f t="shared" si="1977"/>
        <v/>
      </c>
      <c r="S1040" s="208"/>
      <c r="T1040" s="214" t="str">
        <f t="shared" si="1978"/>
        <v/>
      </c>
      <c r="U1040" s="208"/>
      <c r="V1040" s="214" t="str">
        <f t="shared" si="1979"/>
        <v/>
      </c>
      <c r="W1040" s="208"/>
      <c r="X1040" s="214" t="str">
        <f t="shared" si="1980"/>
        <v/>
      </c>
      <c r="Y1040" s="208"/>
      <c r="Z1040" s="214" t="str">
        <f t="shared" si="1981"/>
        <v/>
      </c>
      <c r="AA1040" s="208"/>
      <c r="AB1040" s="214" t="str">
        <f t="shared" si="1982"/>
        <v/>
      </c>
      <c r="AC1040" s="208"/>
      <c r="AD1040" s="214" t="str">
        <f t="shared" si="1983"/>
        <v/>
      </c>
      <c r="AE1040" s="208"/>
      <c r="AF1040" s="214" t="str">
        <f t="shared" si="1984"/>
        <v/>
      </c>
      <c r="AG1040" s="208"/>
      <c r="AH1040" s="214" t="str">
        <f t="shared" si="1985"/>
        <v/>
      </c>
      <c r="AI1040" s="208"/>
      <c r="AJ1040" s="214" t="str">
        <f t="shared" si="1986"/>
        <v/>
      </c>
      <c r="AK1040" s="208"/>
      <c r="AL1040" s="214" t="str">
        <f t="shared" si="1987"/>
        <v/>
      </c>
      <c r="AM1040" s="208"/>
      <c r="AN1040" s="214" t="str">
        <f t="shared" si="1988"/>
        <v/>
      </c>
      <c r="AO1040" s="208"/>
      <c r="AP1040" s="214" t="str">
        <f t="shared" si="1989"/>
        <v/>
      </c>
      <c r="AQ1040" s="229"/>
      <c r="AR1040" s="227">
        <f t="shared" si="1990"/>
        <v>0</v>
      </c>
      <c r="AS1040" s="228"/>
      <c r="AT1040" s="229"/>
      <c r="AU1040" s="227">
        <f t="shared" si="1991"/>
        <v>0</v>
      </c>
      <c r="AV1040" s="228"/>
      <c r="AW1040" s="229"/>
      <c r="AX1040" s="227">
        <f t="shared" si="1992"/>
        <v>0</v>
      </c>
      <c r="AY1040" s="228"/>
      <c r="AZ1040" s="229"/>
      <c r="BA1040" s="227">
        <f t="shared" si="1993"/>
        <v>0</v>
      </c>
      <c r="BB1040" s="228"/>
      <c r="BC1040" s="229"/>
      <c r="BD1040" s="227">
        <f t="shared" si="1994"/>
        <v>0</v>
      </c>
      <c r="BE1040" s="228"/>
      <c r="BF1040" s="229"/>
      <c r="BG1040" s="227">
        <f t="shared" si="1995"/>
        <v>0</v>
      </c>
      <c r="BH1040" s="228"/>
      <c r="BI1040" s="229"/>
      <c r="BJ1040" s="227">
        <f t="shared" si="1996"/>
        <v>0</v>
      </c>
      <c r="BK1040" s="228"/>
      <c r="BL1040" s="229"/>
      <c r="BM1040" s="227">
        <f t="shared" si="1997"/>
        <v>0</v>
      </c>
      <c r="BN1040" s="228"/>
      <c r="BO1040" s="229"/>
      <c r="BP1040" s="227">
        <f t="shared" si="1998"/>
        <v>0</v>
      </c>
      <c r="BQ1040" s="228"/>
      <c r="BR1040" s="249"/>
      <c r="BS1040" s="629">
        <f>SUM(AS1033:AS1044,AV1033:AV1044,AY1033:AY1044,BB1033:BB1044,BE1033:BE1044)+SUM(AP1033:AP1044,AN1033:AN1044,AL1033:AL1044,AJ1033:AJ1044,AH1033:AH1044,AF1033:AF1044,AD1033:AD1044,AB1033:AB1044,Z1033:Z1044,X1033:X1044,V1033:V1044,T1033:T1044,R1033:R1044,P1033:P1044,N1033:N1044,L1033:L1044,J1033:J1044,H1033:H1044)</f>
        <v>0</v>
      </c>
    </row>
    <row r="1041" spans="1:71" ht="15" hidden="1" x14ac:dyDescent="0.25">
      <c r="A1041" s="615"/>
      <c r="B1041" s="618"/>
      <c r="C1041" s="621"/>
      <c r="D1041" s="624"/>
      <c r="E1041" s="627"/>
      <c r="F1041" s="242" t="s">
        <v>60</v>
      </c>
      <c r="G1041" s="208"/>
      <c r="H1041" s="214" t="str">
        <f t="shared" si="1972"/>
        <v/>
      </c>
      <c r="I1041" s="208"/>
      <c r="J1041" s="214" t="str">
        <f t="shared" si="1973"/>
        <v/>
      </c>
      <c r="K1041" s="208"/>
      <c r="L1041" s="214" t="str">
        <f t="shared" si="1974"/>
        <v/>
      </c>
      <c r="M1041" s="208"/>
      <c r="N1041" s="214" t="str">
        <f t="shared" si="1975"/>
        <v/>
      </c>
      <c r="O1041" s="208"/>
      <c r="P1041" s="214" t="str">
        <f t="shared" si="1976"/>
        <v/>
      </c>
      <c r="Q1041" s="208"/>
      <c r="R1041" s="214" t="str">
        <f t="shared" si="1977"/>
        <v/>
      </c>
      <c r="S1041" s="208"/>
      <c r="T1041" s="214" t="str">
        <f t="shared" si="1978"/>
        <v/>
      </c>
      <c r="U1041" s="208"/>
      <c r="V1041" s="214" t="str">
        <f t="shared" si="1979"/>
        <v/>
      </c>
      <c r="W1041" s="208"/>
      <c r="X1041" s="214" t="str">
        <f t="shared" si="1980"/>
        <v/>
      </c>
      <c r="Y1041" s="208"/>
      <c r="Z1041" s="214" t="str">
        <f t="shared" si="1981"/>
        <v/>
      </c>
      <c r="AA1041" s="208"/>
      <c r="AB1041" s="214" t="str">
        <f t="shared" si="1982"/>
        <v/>
      </c>
      <c r="AC1041" s="208"/>
      <c r="AD1041" s="214" t="str">
        <f t="shared" si="1983"/>
        <v/>
      </c>
      <c r="AE1041" s="208"/>
      <c r="AF1041" s="214" t="str">
        <f t="shared" si="1984"/>
        <v/>
      </c>
      <c r="AG1041" s="208"/>
      <c r="AH1041" s="214" t="str">
        <f t="shared" si="1985"/>
        <v/>
      </c>
      <c r="AI1041" s="208"/>
      <c r="AJ1041" s="214" t="str">
        <f t="shared" si="1986"/>
        <v/>
      </c>
      <c r="AK1041" s="208"/>
      <c r="AL1041" s="214" t="str">
        <f t="shared" si="1987"/>
        <v/>
      </c>
      <c r="AM1041" s="208"/>
      <c r="AN1041" s="214" t="str">
        <f t="shared" si="1988"/>
        <v/>
      </c>
      <c r="AO1041" s="208"/>
      <c r="AP1041" s="214" t="str">
        <f t="shared" si="1989"/>
        <v/>
      </c>
      <c r="AQ1041" s="229"/>
      <c r="AR1041" s="227">
        <f t="shared" si="1990"/>
        <v>0</v>
      </c>
      <c r="AS1041" s="228"/>
      <c r="AT1041" s="229"/>
      <c r="AU1041" s="227">
        <f t="shared" si="1991"/>
        <v>0</v>
      </c>
      <c r="AV1041" s="228"/>
      <c r="AW1041" s="229"/>
      <c r="AX1041" s="227">
        <f t="shared" si="1992"/>
        <v>0</v>
      </c>
      <c r="AY1041" s="228"/>
      <c r="AZ1041" s="229"/>
      <c r="BA1041" s="227">
        <f t="shared" si="1993"/>
        <v>0</v>
      </c>
      <c r="BB1041" s="228"/>
      <c r="BC1041" s="229"/>
      <c r="BD1041" s="227">
        <f t="shared" si="1994"/>
        <v>0</v>
      </c>
      <c r="BE1041" s="228"/>
      <c r="BF1041" s="229"/>
      <c r="BG1041" s="227">
        <f t="shared" si="1995"/>
        <v>0</v>
      </c>
      <c r="BH1041" s="228"/>
      <c r="BI1041" s="229"/>
      <c r="BJ1041" s="227">
        <f t="shared" si="1996"/>
        <v>0</v>
      </c>
      <c r="BK1041" s="228"/>
      <c r="BL1041" s="229"/>
      <c r="BM1041" s="227">
        <f t="shared" si="1997"/>
        <v>0</v>
      </c>
      <c r="BN1041" s="228"/>
      <c r="BO1041" s="229"/>
      <c r="BP1041" s="227">
        <f t="shared" si="1998"/>
        <v>0</v>
      </c>
      <c r="BQ1041" s="228"/>
      <c r="BR1041" s="249"/>
      <c r="BS1041" s="629"/>
    </row>
    <row r="1042" spans="1:71" ht="15" hidden="1" x14ac:dyDescent="0.25">
      <c r="A1042" s="615"/>
      <c r="B1042" s="618"/>
      <c r="C1042" s="621"/>
      <c r="D1042" s="624"/>
      <c r="E1042" s="627"/>
      <c r="F1042" s="242" t="s">
        <v>61</v>
      </c>
      <c r="G1042" s="208"/>
      <c r="H1042" s="217" t="str">
        <f t="shared" si="1972"/>
        <v/>
      </c>
      <c r="I1042" s="208"/>
      <c r="J1042" s="217" t="str">
        <f t="shared" si="1973"/>
        <v/>
      </c>
      <c r="K1042" s="208"/>
      <c r="L1042" s="217" t="str">
        <f t="shared" si="1974"/>
        <v/>
      </c>
      <c r="M1042" s="208"/>
      <c r="N1042" s="217" t="str">
        <f t="shared" si="1975"/>
        <v/>
      </c>
      <c r="O1042" s="208"/>
      <c r="P1042" s="217" t="str">
        <f t="shared" si="1976"/>
        <v/>
      </c>
      <c r="Q1042" s="208"/>
      <c r="R1042" s="217" t="str">
        <f t="shared" si="1977"/>
        <v/>
      </c>
      <c r="S1042" s="208"/>
      <c r="T1042" s="217" t="str">
        <f t="shared" si="1978"/>
        <v/>
      </c>
      <c r="U1042" s="208"/>
      <c r="V1042" s="217" t="str">
        <f t="shared" si="1979"/>
        <v/>
      </c>
      <c r="W1042" s="208"/>
      <c r="X1042" s="217" t="str">
        <f t="shared" si="1980"/>
        <v/>
      </c>
      <c r="Y1042" s="208"/>
      <c r="Z1042" s="217" t="str">
        <f t="shared" si="1981"/>
        <v/>
      </c>
      <c r="AA1042" s="208"/>
      <c r="AB1042" s="217" t="str">
        <f t="shared" si="1982"/>
        <v/>
      </c>
      <c r="AC1042" s="208"/>
      <c r="AD1042" s="217" t="str">
        <f t="shared" si="1983"/>
        <v/>
      </c>
      <c r="AE1042" s="208"/>
      <c r="AF1042" s="217" t="str">
        <f t="shared" si="1984"/>
        <v/>
      </c>
      <c r="AG1042" s="208"/>
      <c r="AH1042" s="217" t="str">
        <f t="shared" si="1985"/>
        <v/>
      </c>
      <c r="AI1042" s="208"/>
      <c r="AJ1042" s="217" t="str">
        <f t="shared" si="1986"/>
        <v/>
      </c>
      <c r="AK1042" s="208"/>
      <c r="AL1042" s="217" t="str">
        <f t="shared" si="1987"/>
        <v/>
      </c>
      <c r="AM1042" s="208"/>
      <c r="AN1042" s="217" t="str">
        <f t="shared" si="1988"/>
        <v/>
      </c>
      <c r="AO1042" s="208"/>
      <c r="AP1042" s="217" t="str">
        <f t="shared" si="1989"/>
        <v/>
      </c>
      <c r="AQ1042" s="229"/>
      <c r="AR1042" s="227">
        <f t="shared" si="1990"/>
        <v>0</v>
      </c>
      <c r="AS1042" s="228"/>
      <c r="AT1042" s="229"/>
      <c r="AU1042" s="227">
        <f t="shared" si="1991"/>
        <v>0</v>
      </c>
      <c r="AV1042" s="228"/>
      <c r="AW1042" s="229"/>
      <c r="AX1042" s="227">
        <f t="shared" si="1992"/>
        <v>0</v>
      </c>
      <c r="AY1042" s="228"/>
      <c r="AZ1042" s="229"/>
      <c r="BA1042" s="227">
        <f t="shared" si="1993"/>
        <v>0</v>
      </c>
      <c r="BB1042" s="228"/>
      <c r="BC1042" s="229"/>
      <c r="BD1042" s="227">
        <f t="shared" si="1994"/>
        <v>0</v>
      </c>
      <c r="BE1042" s="228"/>
      <c r="BF1042" s="229"/>
      <c r="BG1042" s="227">
        <f t="shared" si="1995"/>
        <v>0</v>
      </c>
      <c r="BH1042" s="228"/>
      <c r="BI1042" s="229"/>
      <c r="BJ1042" s="227">
        <f t="shared" si="1996"/>
        <v>0</v>
      </c>
      <c r="BK1042" s="228"/>
      <c r="BL1042" s="229"/>
      <c r="BM1042" s="227">
        <f t="shared" si="1997"/>
        <v>0</v>
      </c>
      <c r="BN1042" s="228"/>
      <c r="BO1042" s="229"/>
      <c r="BP1042" s="227">
        <f t="shared" si="1998"/>
        <v>0</v>
      </c>
      <c r="BQ1042" s="228"/>
      <c r="BR1042" s="249"/>
      <c r="BS1042" s="218" t="s">
        <v>62</v>
      </c>
    </row>
    <row r="1043" spans="1:71" ht="15" hidden="1" x14ac:dyDescent="0.25">
      <c r="A1043" s="615"/>
      <c r="B1043" s="618"/>
      <c r="C1043" s="621"/>
      <c r="D1043" s="624"/>
      <c r="E1043" s="627"/>
      <c r="F1043" s="242" t="s">
        <v>63</v>
      </c>
      <c r="G1043" s="208"/>
      <c r="H1043" s="214" t="str">
        <f t="shared" si="1972"/>
        <v/>
      </c>
      <c r="I1043" s="208"/>
      <c r="J1043" s="214" t="str">
        <f t="shared" si="1973"/>
        <v/>
      </c>
      <c r="K1043" s="208"/>
      <c r="L1043" s="214" t="str">
        <f t="shared" si="1974"/>
        <v/>
      </c>
      <c r="M1043" s="208"/>
      <c r="N1043" s="214" t="str">
        <f t="shared" si="1975"/>
        <v/>
      </c>
      <c r="O1043" s="208"/>
      <c r="P1043" s="214" t="str">
        <f t="shared" si="1976"/>
        <v/>
      </c>
      <c r="Q1043" s="208"/>
      <c r="R1043" s="214" t="str">
        <f t="shared" si="1977"/>
        <v/>
      </c>
      <c r="S1043" s="208"/>
      <c r="T1043" s="214" t="str">
        <f t="shared" si="1978"/>
        <v/>
      </c>
      <c r="U1043" s="208"/>
      <c r="V1043" s="214" t="str">
        <f t="shared" si="1979"/>
        <v/>
      </c>
      <c r="W1043" s="208"/>
      <c r="X1043" s="214" t="str">
        <f t="shared" si="1980"/>
        <v/>
      </c>
      <c r="Y1043" s="208"/>
      <c r="Z1043" s="214" t="str">
        <f t="shared" si="1981"/>
        <v/>
      </c>
      <c r="AA1043" s="208"/>
      <c r="AB1043" s="214" t="str">
        <f t="shared" si="1982"/>
        <v/>
      </c>
      <c r="AC1043" s="208"/>
      <c r="AD1043" s="214" t="str">
        <f t="shared" si="1983"/>
        <v/>
      </c>
      <c r="AE1043" s="208"/>
      <c r="AF1043" s="214" t="str">
        <f t="shared" si="1984"/>
        <v/>
      </c>
      <c r="AG1043" s="208"/>
      <c r="AH1043" s="214" t="str">
        <f t="shared" si="1985"/>
        <v/>
      </c>
      <c r="AI1043" s="208"/>
      <c r="AJ1043" s="214" t="str">
        <f t="shared" si="1986"/>
        <v/>
      </c>
      <c r="AK1043" s="208"/>
      <c r="AL1043" s="214" t="str">
        <f t="shared" si="1987"/>
        <v/>
      </c>
      <c r="AM1043" s="208"/>
      <c r="AN1043" s="214" t="str">
        <f t="shared" si="1988"/>
        <v/>
      </c>
      <c r="AO1043" s="208"/>
      <c r="AP1043" s="214" t="str">
        <f t="shared" si="1989"/>
        <v/>
      </c>
      <c r="AQ1043" s="229"/>
      <c r="AR1043" s="227">
        <f t="shared" si="1990"/>
        <v>0</v>
      </c>
      <c r="AS1043" s="228"/>
      <c r="AT1043" s="229"/>
      <c r="AU1043" s="227">
        <f t="shared" si="1991"/>
        <v>0</v>
      </c>
      <c r="AV1043" s="228"/>
      <c r="AW1043" s="229"/>
      <c r="AX1043" s="227">
        <f t="shared" si="1992"/>
        <v>0</v>
      </c>
      <c r="AY1043" s="228"/>
      <c r="AZ1043" s="229"/>
      <c r="BA1043" s="227">
        <f t="shared" si="1993"/>
        <v>0</v>
      </c>
      <c r="BB1043" s="228"/>
      <c r="BC1043" s="229"/>
      <c r="BD1043" s="227">
        <f t="shared" si="1994"/>
        <v>0</v>
      </c>
      <c r="BE1043" s="228"/>
      <c r="BF1043" s="229"/>
      <c r="BG1043" s="227">
        <f t="shared" si="1995"/>
        <v>0</v>
      </c>
      <c r="BH1043" s="228"/>
      <c r="BI1043" s="229"/>
      <c r="BJ1043" s="227">
        <f t="shared" si="1996"/>
        <v>0</v>
      </c>
      <c r="BK1043" s="228"/>
      <c r="BL1043" s="229"/>
      <c r="BM1043" s="227">
        <f t="shared" si="1997"/>
        <v>0</v>
      </c>
      <c r="BN1043" s="228"/>
      <c r="BO1043" s="229"/>
      <c r="BP1043" s="227">
        <f t="shared" si="1998"/>
        <v>0</v>
      </c>
      <c r="BQ1043" s="228"/>
      <c r="BR1043" s="249"/>
      <c r="BS1043" s="631" t="e">
        <f>BS1040/BS1034</f>
        <v>#DIV/0!</v>
      </c>
    </row>
    <row r="1044" spans="1:71" ht="15.75" hidden="1" thickBot="1" x14ac:dyDescent="0.3">
      <c r="A1044" s="616"/>
      <c r="B1044" s="619"/>
      <c r="C1044" s="622"/>
      <c r="D1044" s="625"/>
      <c r="E1044" s="628"/>
      <c r="F1044" s="243" t="s">
        <v>64</v>
      </c>
      <c r="G1044" s="220"/>
      <c r="H1044" s="221" t="str">
        <f t="shared" si="1972"/>
        <v/>
      </c>
      <c r="I1044" s="220"/>
      <c r="J1044" s="221" t="str">
        <f t="shared" si="1973"/>
        <v/>
      </c>
      <c r="K1044" s="220"/>
      <c r="L1044" s="221" t="str">
        <f t="shared" si="1974"/>
        <v/>
      </c>
      <c r="M1044" s="220"/>
      <c r="N1044" s="221" t="str">
        <f t="shared" si="1975"/>
        <v/>
      </c>
      <c r="O1044" s="220"/>
      <c r="P1044" s="221" t="str">
        <f t="shared" si="1976"/>
        <v/>
      </c>
      <c r="Q1044" s="220"/>
      <c r="R1044" s="221" t="str">
        <f t="shared" si="1977"/>
        <v/>
      </c>
      <c r="S1044" s="220"/>
      <c r="T1044" s="221" t="str">
        <f t="shared" si="1978"/>
        <v/>
      </c>
      <c r="U1044" s="220"/>
      <c r="V1044" s="221" t="str">
        <f t="shared" si="1979"/>
        <v/>
      </c>
      <c r="W1044" s="220"/>
      <c r="X1044" s="221" t="str">
        <f t="shared" si="1980"/>
        <v/>
      </c>
      <c r="Y1044" s="220"/>
      <c r="Z1044" s="221" t="str">
        <f t="shared" si="1981"/>
        <v/>
      </c>
      <c r="AA1044" s="220"/>
      <c r="AB1044" s="221" t="str">
        <f t="shared" si="1982"/>
        <v/>
      </c>
      <c r="AC1044" s="220"/>
      <c r="AD1044" s="221" t="str">
        <f t="shared" si="1983"/>
        <v/>
      </c>
      <c r="AE1044" s="220"/>
      <c r="AF1044" s="221" t="str">
        <f t="shared" si="1984"/>
        <v/>
      </c>
      <c r="AG1044" s="220"/>
      <c r="AH1044" s="221" t="str">
        <f t="shared" si="1985"/>
        <v/>
      </c>
      <c r="AI1044" s="220"/>
      <c r="AJ1044" s="221" t="str">
        <f t="shared" si="1986"/>
        <v/>
      </c>
      <c r="AK1044" s="220"/>
      <c r="AL1044" s="221" t="str">
        <f t="shared" si="1987"/>
        <v/>
      </c>
      <c r="AM1044" s="220"/>
      <c r="AN1044" s="221" t="str">
        <f t="shared" si="1988"/>
        <v/>
      </c>
      <c r="AO1044" s="220"/>
      <c r="AP1044" s="221" t="str">
        <f t="shared" si="1989"/>
        <v/>
      </c>
      <c r="AQ1044" s="231"/>
      <c r="AR1044" s="232">
        <f t="shared" si="1990"/>
        <v>0</v>
      </c>
      <c r="AS1044" s="233"/>
      <c r="AT1044" s="231"/>
      <c r="AU1044" s="232">
        <f t="shared" si="1991"/>
        <v>0</v>
      </c>
      <c r="AV1044" s="233"/>
      <c r="AW1044" s="231"/>
      <c r="AX1044" s="232">
        <f t="shared" si="1992"/>
        <v>0</v>
      </c>
      <c r="AY1044" s="233"/>
      <c r="AZ1044" s="231"/>
      <c r="BA1044" s="232">
        <f t="shared" si="1993"/>
        <v>0</v>
      </c>
      <c r="BB1044" s="233"/>
      <c r="BC1044" s="231"/>
      <c r="BD1044" s="232">
        <f t="shared" si="1994"/>
        <v>0</v>
      </c>
      <c r="BE1044" s="233"/>
      <c r="BF1044" s="231"/>
      <c r="BG1044" s="232">
        <f t="shared" si="1995"/>
        <v>0</v>
      </c>
      <c r="BH1044" s="233"/>
      <c r="BI1044" s="231"/>
      <c r="BJ1044" s="232">
        <f t="shared" si="1996"/>
        <v>0</v>
      </c>
      <c r="BK1044" s="233"/>
      <c r="BL1044" s="231"/>
      <c r="BM1044" s="232">
        <f t="shared" si="1997"/>
        <v>0</v>
      </c>
      <c r="BN1044" s="233"/>
      <c r="BO1044" s="231"/>
      <c r="BP1044" s="232">
        <f t="shared" si="1998"/>
        <v>0</v>
      </c>
      <c r="BQ1044" s="233"/>
      <c r="BR1044" s="250"/>
      <c r="BS1044" s="632"/>
    </row>
    <row r="1045" spans="1:71" ht="15" hidden="1" customHeight="1" x14ac:dyDescent="0.25">
      <c r="A1045" s="643" t="s">
        <v>27</v>
      </c>
      <c r="B1045" s="645" t="s">
        <v>28</v>
      </c>
      <c r="C1045" s="645" t="s">
        <v>154</v>
      </c>
      <c r="D1045" s="645" t="s">
        <v>30</v>
      </c>
      <c r="E1045" s="635" t="s">
        <v>31</v>
      </c>
      <c r="F1045" s="652" t="s">
        <v>32</v>
      </c>
      <c r="G1045" s="639" t="s">
        <v>33</v>
      </c>
      <c r="H1045" s="641" t="s">
        <v>34</v>
      </c>
      <c r="I1045" s="639" t="s">
        <v>33</v>
      </c>
      <c r="J1045" s="641" t="s">
        <v>34</v>
      </c>
      <c r="K1045" s="639" t="s">
        <v>33</v>
      </c>
      <c r="L1045" s="641" t="s">
        <v>34</v>
      </c>
      <c r="M1045" s="639" t="s">
        <v>33</v>
      </c>
      <c r="N1045" s="641" t="s">
        <v>34</v>
      </c>
      <c r="O1045" s="639" t="s">
        <v>33</v>
      </c>
      <c r="P1045" s="641" t="s">
        <v>34</v>
      </c>
      <c r="Q1045" s="639" t="s">
        <v>33</v>
      </c>
      <c r="R1045" s="641" t="s">
        <v>34</v>
      </c>
      <c r="S1045" s="639" t="s">
        <v>33</v>
      </c>
      <c r="T1045" s="641" t="s">
        <v>34</v>
      </c>
      <c r="U1045" s="639" t="s">
        <v>33</v>
      </c>
      <c r="V1045" s="641" t="s">
        <v>34</v>
      </c>
      <c r="W1045" s="639" t="s">
        <v>33</v>
      </c>
      <c r="X1045" s="641" t="s">
        <v>34</v>
      </c>
      <c r="Y1045" s="639" t="s">
        <v>33</v>
      </c>
      <c r="Z1045" s="641" t="s">
        <v>34</v>
      </c>
      <c r="AA1045" s="639" t="s">
        <v>33</v>
      </c>
      <c r="AB1045" s="641" t="s">
        <v>34</v>
      </c>
      <c r="AC1045" s="639" t="s">
        <v>33</v>
      </c>
      <c r="AD1045" s="641" t="s">
        <v>34</v>
      </c>
      <c r="AE1045" s="639" t="s">
        <v>33</v>
      </c>
      <c r="AF1045" s="641" t="s">
        <v>34</v>
      </c>
      <c r="AG1045" s="639" t="s">
        <v>33</v>
      </c>
      <c r="AH1045" s="641" t="s">
        <v>34</v>
      </c>
      <c r="AI1045" s="639" t="s">
        <v>33</v>
      </c>
      <c r="AJ1045" s="641" t="s">
        <v>34</v>
      </c>
      <c r="AK1045" s="639" t="s">
        <v>33</v>
      </c>
      <c r="AL1045" s="641" t="s">
        <v>34</v>
      </c>
      <c r="AM1045" s="639" t="s">
        <v>33</v>
      </c>
      <c r="AN1045" s="641" t="s">
        <v>34</v>
      </c>
      <c r="AO1045" s="639" t="s">
        <v>33</v>
      </c>
      <c r="AP1045" s="641" t="s">
        <v>34</v>
      </c>
      <c r="AQ1045" s="633" t="s">
        <v>33</v>
      </c>
      <c r="AR1045" s="635" t="s">
        <v>35</v>
      </c>
      <c r="AS1045" s="637" t="s">
        <v>34</v>
      </c>
      <c r="AT1045" s="633" t="s">
        <v>33</v>
      </c>
      <c r="AU1045" s="635" t="s">
        <v>35</v>
      </c>
      <c r="AV1045" s="637" t="s">
        <v>34</v>
      </c>
      <c r="AW1045" s="633" t="s">
        <v>33</v>
      </c>
      <c r="AX1045" s="635" t="s">
        <v>35</v>
      </c>
      <c r="AY1045" s="637" t="s">
        <v>34</v>
      </c>
      <c r="AZ1045" s="633" t="s">
        <v>33</v>
      </c>
      <c r="BA1045" s="635" t="s">
        <v>35</v>
      </c>
      <c r="BB1045" s="637" t="s">
        <v>34</v>
      </c>
      <c r="BC1045" s="633" t="s">
        <v>33</v>
      </c>
      <c r="BD1045" s="635" t="s">
        <v>35</v>
      </c>
      <c r="BE1045" s="637" t="s">
        <v>34</v>
      </c>
      <c r="BF1045" s="633" t="s">
        <v>33</v>
      </c>
      <c r="BG1045" s="635" t="s">
        <v>35</v>
      </c>
      <c r="BH1045" s="637" t="s">
        <v>34</v>
      </c>
      <c r="BI1045" s="633" t="s">
        <v>33</v>
      </c>
      <c r="BJ1045" s="635" t="s">
        <v>35</v>
      </c>
      <c r="BK1045" s="637" t="s">
        <v>34</v>
      </c>
      <c r="BL1045" s="633" t="s">
        <v>33</v>
      </c>
      <c r="BM1045" s="635" t="s">
        <v>35</v>
      </c>
      <c r="BN1045" s="637" t="s">
        <v>34</v>
      </c>
      <c r="BO1045" s="633" t="s">
        <v>33</v>
      </c>
      <c r="BP1045" s="635" t="s">
        <v>35</v>
      </c>
      <c r="BQ1045" s="637" t="s">
        <v>34</v>
      </c>
      <c r="BR1045" s="610" t="s">
        <v>33</v>
      </c>
      <c r="BS1045" s="612" t="s">
        <v>36</v>
      </c>
    </row>
    <row r="1046" spans="1:71" ht="15" hidden="1" customHeight="1" x14ac:dyDescent="0.25">
      <c r="A1046" s="644"/>
      <c r="B1046" s="646"/>
      <c r="C1046" s="646"/>
      <c r="D1046" s="646"/>
      <c r="E1046" s="636"/>
      <c r="F1046" s="648"/>
      <c r="G1046" s="640"/>
      <c r="H1046" s="642"/>
      <c r="I1046" s="640"/>
      <c r="J1046" s="642"/>
      <c r="K1046" s="640"/>
      <c r="L1046" s="642"/>
      <c r="M1046" s="640"/>
      <c r="N1046" s="642"/>
      <c r="O1046" s="640"/>
      <c r="P1046" s="642"/>
      <c r="Q1046" s="640"/>
      <c r="R1046" s="642"/>
      <c r="S1046" s="640"/>
      <c r="T1046" s="642"/>
      <c r="U1046" s="640"/>
      <c r="V1046" s="642"/>
      <c r="W1046" s="640"/>
      <c r="X1046" s="642"/>
      <c r="Y1046" s="640"/>
      <c r="Z1046" s="642"/>
      <c r="AA1046" s="640"/>
      <c r="AB1046" s="642"/>
      <c r="AC1046" s="640"/>
      <c r="AD1046" s="642"/>
      <c r="AE1046" s="640"/>
      <c r="AF1046" s="642"/>
      <c r="AG1046" s="640"/>
      <c r="AH1046" s="642"/>
      <c r="AI1046" s="640"/>
      <c r="AJ1046" s="642"/>
      <c r="AK1046" s="640"/>
      <c r="AL1046" s="642"/>
      <c r="AM1046" s="640"/>
      <c r="AN1046" s="642"/>
      <c r="AO1046" s="640"/>
      <c r="AP1046" s="642"/>
      <c r="AQ1046" s="634"/>
      <c r="AR1046" s="636"/>
      <c r="AS1046" s="638"/>
      <c r="AT1046" s="634"/>
      <c r="AU1046" s="636"/>
      <c r="AV1046" s="638"/>
      <c r="AW1046" s="634"/>
      <c r="AX1046" s="636"/>
      <c r="AY1046" s="638"/>
      <c r="AZ1046" s="634"/>
      <c r="BA1046" s="636"/>
      <c r="BB1046" s="638"/>
      <c r="BC1046" s="634"/>
      <c r="BD1046" s="636"/>
      <c r="BE1046" s="638"/>
      <c r="BF1046" s="634"/>
      <c r="BG1046" s="636"/>
      <c r="BH1046" s="638"/>
      <c r="BI1046" s="634"/>
      <c r="BJ1046" s="636"/>
      <c r="BK1046" s="638"/>
      <c r="BL1046" s="634"/>
      <c r="BM1046" s="636"/>
      <c r="BN1046" s="638"/>
      <c r="BO1046" s="634"/>
      <c r="BP1046" s="636"/>
      <c r="BQ1046" s="638"/>
      <c r="BR1046" s="611"/>
      <c r="BS1046" s="613"/>
    </row>
    <row r="1047" spans="1:71" ht="15" hidden="1" customHeight="1" x14ac:dyDescent="0.25">
      <c r="A1047" s="614" t="s">
        <v>272</v>
      </c>
      <c r="B1047" s="617">
        <v>1229</v>
      </c>
      <c r="C1047" s="649" t="s">
        <v>341</v>
      </c>
      <c r="D1047" s="623" t="s">
        <v>273</v>
      </c>
      <c r="E1047" s="626" t="s">
        <v>47</v>
      </c>
      <c r="F1047" s="241" t="s">
        <v>41</v>
      </c>
      <c r="G1047" s="208"/>
      <c r="H1047" s="209" t="str">
        <f t="shared" ref="H1047:H1058" si="1999">IF(G1047&gt;0,G1047,"")</f>
        <v/>
      </c>
      <c r="I1047" s="208"/>
      <c r="J1047" s="209" t="str">
        <f t="shared" ref="J1047:J1058" si="2000">IF(I1047&gt;0,I1047,"")</f>
        <v/>
      </c>
      <c r="K1047" s="208"/>
      <c r="L1047" s="209" t="str">
        <f t="shared" ref="L1047:L1058" si="2001">IF(K1047&gt;0,K1047,"")</f>
        <v/>
      </c>
      <c r="M1047" s="208"/>
      <c r="N1047" s="209" t="str">
        <f t="shared" ref="N1047:N1058" si="2002">IF(M1047&gt;0,M1047,"")</f>
        <v/>
      </c>
      <c r="O1047" s="208"/>
      <c r="P1047" s="209" t="str">
        <f t="shared" ref="P1047:P1058" si="2003">IF(O1047&gt;0,O1047,"")</f>
        <v/>
      </c>
      <c r="Q1047" s="208"/>
      <c r="R1047" s="209" t="str">
        <f t="shared" ref="R1047:R1058" si="2004">IF(Q1047&gt;0,Q1047,"")</f>
        <v/>
      </c>
      <c r="S1047" s="208"/>
      <c r="T1047" s="209" t="str">
        <f t="shared" ref="T1047:T1058" si="2005">IF(S1047&gt;0,S1047,"")</f>
        <v/>
      </c>
      <c r="U1047" s="208"/>
      <c r="V1047" s="209" t="str">
        <f t="shared" ref="V1047:V1058" si="2006">IF(U1047&gt;0,U1047,"")</f>
        <v/>
      </c>
      <c r="W1047" s="208"/>
      <c r="X1047" s="209" t="str">
        <f t="shared" ref="X1047:X1058" si="2007">IF(W1047&gt;0,W1047,"")</f>
        <v/>
      </c>
      <c r="Y1047" s="208"/>
      <c r="Z1047" s="209" t="str">
        <f t="shared" ref="Z1047:Z1058" si="2008">IF(Y1047&gt;0,Y1047,"")</f>
        <v/>
      </c>
      <c r="AA1047" s="208"/>
      <c r="AB1047" s="209" t="str">
        <f t="shared" ref="AB1047:AB1058" si="2009">IF(AA1047&gt;0,AA1047,"")</f>
        <v/>
      </c>
      <c r="AC1047" s="208"/>
      <c r="AD1047" s="209" t="str">
        <f t="shared" ref="AD1047:AD1058" si="2010">IF(AC1047&gt;0,AC1047,"")</f>
        <v/>
      </c>
      <c r="AE1047" s="208"/>
      <c r="AF1047" s="209" t="str">
        <f t="shared" ref="AF1047:AF1058" si="2011">IF(AE1047&gt;0,AE1047,"")</f>
        <v/>
      </c>
      <c r="AG1047" s="208"/>
      <c r="AH1047" s="209" t="str">
        <f t="shared" ref="AH1047:AH1058" si="2012">IF(AG1047&gt;0,AG1047,"")</f>
        <v/>
      </c>
      <c r="AI1047" s="208"/>
      <c r="AJ1047" s="209" t="str">
        <f t="shared" ref="AJ1047:AJ1058" si="2013">IF(AI1047&gt;0,AI1047,"")</f>
        <v/>
      </c>
      <c r="AK1047" s="208"/>
      <c r="AL1047" s="209" t="str">
        <f t="shared" ref="AL1047:AL1058" si="2014">IF(AK1047&gt;0,AK1047,"")</f>
        <v/>
      </c>
      <c r="AM1047" s="208"/>
      <c r="AN1047" s="209" t="str">
        <f t="shared" ref="AN1047:AN1058" si="2015">IF(AM1047&gt;0,AM1047,"")</f>
        <v/>
      </c>
      <c r="AO1047" s="208"/>
      <c r="AP1047" s="209" t="str">
        <f t="shared" ref="AP1047:AP1058" si="2016">IF(AO1047&gt;0,AO1047,"")</f>
        <v/>
      </c>
      <c r="AQ1047" s="229"/>
      <c r="AR1047" s="225">
        <f t="shared" ref="AR1047:AR1058" si="2017">AQ1047-AS1047</f>
        <v>0</v>
      </c>
      <c r="AS1047" s="226"/>
      <c r="AT1047" s="229"/>
      <c r="AU1047" s="225">
        <f t="shared" ref="AU1047:AU1058" si="2018">AT1047-AV1047</f>
        <v>0</v>
      </c>
      <c r="AV1047" s="226"/>
      <c r="AW1047" s="229"/>
      <c r="AX1047" s="225">
        <f t="shared" ref="AX1047:AX1058" si="2019">AW1047-AY1047</f>
        <v>0</v>
      </c>
      <c r="AY1047" s="226"/>
      <c r="AZ1047" s="229"/>
      <c r="BA1047" s="225">
        <f t="shared" ref="BA1047:BA1058" si="2020">AZ1047-BB1047</f>
        <v>0</v>
      </c>
      <c r="BB1047" s="226"/>
      <c r="BC1047" s="229"/>
      <c r="BD1047" s="225">
        <f t="shared" ref="BD1047:BD1058" si="2021">BC1047-BE1047</f>
        <v>0</v>
      </c>
      <c r="BE1047" s="226"/>
      <c r="BF1047" s="229"/>
      <c r="BG1047" s="225">
        <f t="shared" ref="BG1047:BG1058" si="2022">BF1047-BH1047</f>
        <v>0</v>
      </c>
      <c r="BH1047" s="226"/>
      <c r="BI1047" s="229"/>
      <c r="BJ1047" s="225">
        <f t="shared" ref="BJ1047:BJ1058" si="2023">BI1047-BK1047</f>
        <v>0</v>
      </c>
      <c r="BK1047" s="226"/>
      <c r="BL1047" s="229"/>
      <c r="BM1047" s="225">
        <f t="shared" ref="BM1047:BM1058" si="2024">BL1047-BN1047</f>
        <v>0</v>
      </c>
      <c r="BN1047" s="226"/>
      <c r="BO1047" s="229"/>
      <c r="BP1047" s="225">
        <f t="shared" ref="BP1047:BP1058" si="2025">BO1047-BQ1047</f>
        <v>0</v>
      </c>
      <c r="BQ1047" s="226"/>
      <c r="BR1047" s="249"/>
      <c r="BS1047" s="213" t="s">
        <v>42</v>
      </c>
    </row>
    <row r="1048" spans="1:71" ht="15" hidden="1" x14ac:dyDescent="0.25">
      <c r="A1048" s="615"/>
      <c r="B1048" s="618"/>
      <c r="C1048" s="650"/>
      <c r="D1048" s="624"/>
      <c r="E1048" s="627"/>
      <c r="F1048" s="242" t="s">
        <v>53</v>
      </c>
      <c r="G1048" s="208"/>
      <c r="H1048" s="214" t="str">
        <f t="shared" si="1999"/>
        <v/>
      </c>
      <c r="I1048" s="208"/>
      <c r="J1048" s="214" t="str">
        <f t="shared" si="2000"/>
        <v/>
      </c>
      <c r="K1048" s="208"/>
      <c r="L1048" s="214" t="str">
        <f t="shared" si="2001"/>
        <v/>
      </c>
      <c r="M1048" s="208"/>
      <c r="N1048" s="214" t="str">
        <f t="shared" si="2002"/>
        <v/>
      </c>
      <c r="O1048" s="208"/>
      <c r="P1048" s="214" t="str">
        <f t="shared" si="2003"/>
        <v/>
      </c>
      <c r="Q1048" s="208"/>
      <c r="R1048" s="214" t="str">
        <f t="shared" si="2004"/>
        <v/>
      </c>
      <c r="S1048" s="208"/>
      <c r="T1048" s="214" t="str">
        <f t="shared" si="2005"/>
        <v/>
      </c>
      <c r="U1048" s="208"/>
      <c r="V1048" s="214" t="str">
        <f t="shared" si="2006"/>
        <v/>
      </c>
      <c r="W1048" s="208"/>
      <c r="X1048" s="214" t="str">
        <f t="shared" si="2007"/>
        <v/>
      </c>
      <c r="Y1048" s="208"/>
      <c r="Z1048" s="214" t="str">
        <f t="shared" si="2008"/>
        <v/>
      </c>
      <c r="AA1048" s="208"/>
      <c r="AB1048" s="214" t="str">
        <f t="shared" si="2009"/>
        <v/>
      </c>
      <c r="AC1048" s="208"/>
      <c r="AD1048" s="214" t="str">
        <f t="shared" si="2010"/>
        <v/>
      </c>
      <c r="AE1048" s="208"/>
      <c r="AF1048" s="214" t="str">
        <f t="shared" si="2011"/>
        <v/>
      </c>
      <c r="AG1048" s="208"/>
      <c r="AH1048" s="214" t="str">
        <f t="shared" si="2012"/>
        <v/>
      </c>
      <c r="AI1048" s="208"/>
      <c r="AJ1048" s="214" t="str">
        <f t="shared" si="2013"/>
        <v/>
      </c>
      <c r="AK1048" s="208"/>
      <c r="AL1048" s="214" t="str">
        <f t="shared" si="2014"/>
        <v/>
      </c>
      <c r="AM1048" s="208"/>
      <c r="AN1048" s="214" t="str">
        <f t="shared" si="2015"/>
        <v/>
      </c>
      <c r="AO1048" s="208"/>
      <c r="AP1048" s="214" t="str">
        <f t="shared" si="2016"/>
        <v/>
      </c>
      <c r="AQ1048" s="229"/>
      <c r="AR1048" s="227">
        <f t="shared" si="2017"/>
        <v>0</v>
      </c>
      <c r="AS1048" s="228"/>
      <c r="AT1048" s="229"/>
      <c r="AU1048" s="227">
        <f t="shared" si="2018"/>
        <v>0</v>
      </c>
      <c r="AV1048" s="228"/>
      <c r="AW1048" s="229"/>
      <c r="AX1048" s="227">
        <f t="shared" si="2019"/>
        <v>0</v>
      </c>
      <c r="AY1048" s="228"/>
      <c r="AZ1048" s="229"/>
      <c r="BA1048" s="227">
        <f t="shared" si="2020"/>
        <v>0</v>
      </c>
      <c r="BB1048" s="228"/>
      <c r="BC1048" s="229"/>
      <c r="BD1048" s="227">
        <f t="shared" si="2021"/>
        <v>0</v>
      </c>
      <c r="BE1048" s="228"/>
      <c r="BF1048" s="229"/>
      <c r="BG1048" s="227">
        <f t="shared" si="2022"/>
        <v>0</v>
      </c>
      <c r="BH1048" s="228"/>
      <c r="BI1048" s="229"/>
      <c r="BJ1048" s="227">
        <f t="shared" si="2023"/>
        <v>0</v>
      </c>
      <c r="BK1048" s="228"/>
      <c r="BL1048" s="229"/>
      <c r="BM1048" s="227">
        <f t="shared" si="2024"/>
        <v>0</v>
      </c>
      <c r="BN1048" s="228"/>
      <c r="BO1048" s="229"/>
      <c r="BP1048" s="227">
        <f t="shared" si="2025"/>
        <v>0</v>
      </c>
      <c r="BQ1048" s="228"/>
      <c r="BR1048" s="249"/>
      <c r="BS1048" s="629">
        <f>SUM(AQ1047:AQ1058,AT1047:AT1058,AW1047:AW1058,AZ1047:AZ1058,BC1047:BC1058,BR1047:BR1058)+SUM(AO1047:AO1058,AM1047:AM1058,AK1047:AK1058,AI1047:AI1058,AG1047:AG1058,AE1047:AE1058,AC1047:AC1058,AA1047:AA1058,Y1047:Y1058,W1047:W1058,U1047:U1058,S1047:S1058,Q1045,Q1047:Q1058,O1047:O1058,M1047:M1058,K1047:K1058,I1047:I1058,G1047:G1058,Q1045)</f>
        <v>237500</v>
      </c>
    </row>
    <row r="1049" spans="1:71" ht="15" hidden="1" x14ac:dyDescent="0.25">
      <c r="A1049" s="615"/>
      <c r="B1049" s="618"/>
      <c r="C1049" s="650"/>
      <c r="D1049" s="624"/>
      <c r="E1049" s="627"/>
      <c r="F1049" s="242" t="s">
        <v>54</v>
      </c>
      <c r="G1049" s="208"/>
      <c r="H1049" s="214" t="str">
        <f t="shared" si="1999"/>
        <v/>
      </c>
      <c r="I1049" s="208"/>
      <c r="J1049" s="214" t="str">
        <f t="shared" si="2000"/>
        <v/>
      </c>
      <c r="K1049" s="208"/>
      <c r="L1049" s="214" t="str">
        <f t="shared" si="2001"/>
        <v/>
      </c>
      <c r="M1049" s="208"/>
      <c r="N1049" s="214" t="str">
        <f t="shared" si="2002"/>
        <v/>
      </c>
      <c r="O1049" s="208"/>
      <c r="P1049" s="214" t="str">
        <f t="shared" si="2003"/>
        <v/>
      </c>
      <c r="Q1049" s="208"/>
      <c r="R1049" s="214" t="str">
        <f t="shared" si="2004"/>
        <v/>
      </c>
      <c r="S1049" s="208"/>
      <c r="T1049" s="214" t="str">
        <f t="shared" si="2005"/>
        <v/>
      </c>
      <c r="U1049" s="208"/>
      <c r="V1049" s="214" t="str">
        <f t="shared" si="2006"/>
        <v/>
      </c>
      <c r="W1049" s="208"/>
      <c r="X1049" s="214" t="str">
        <f t="shared" si="2007"/>
        <v/>
      </c>
      <c r="Y1049" s="208"/>
      <c r="Z1049" s="214" t="str">
        <f t="shared" si="2008"/>
        <v/>
      </c>
      <c r="AA1049" s="208"/>
      <c r="AB1049" s="214" t="str">
        <f t="shared" si="2009"/>
        <v/>
      </c>
      <c r="AC1049" s="208"/>
      <c r="AD1049" s="214" t="str">
        <f t="shared" si="2010"/>
        <v/>
      </c>
      <c r="AE1049" s="208"/>
      <c r="AF1049" s="214" t="str">
        <f t="shared" si="2011"/>
        <v/>
      </c>
      <c r="AG1049" s="208"/>
      <c r="AH1049" s="214" t="str">
        <f t="shared" si="2012"/>
        <v/>
      </c>
      <c r="AI1049" s="208"/>
      <c r="AJ1049" s="214" t="str">
        <f t="shared" si="2013"/>
        <v/>
      </c>
      <c r="AK1049" s="208"/>
      <c r="AL1049" s="214" t="str">
        <f t="shared" si="2014"/>
        <v/>
      </c>
      <c r="AM1049" s="208"/>
      <c r="AN1049" s="214" t="str">
        <f t="shared" si="2015"/>
        <v/>
      </c>
      <c r="AO1049" s="208"/>
      <c r="AP1049" s="214" t="str">
        <f t="shared" si="2016"/>
        <v/>
      </c>
      <c r="AQ1049" s="229"/>
      <c r="AR1049" s="227">
        <f t="shared" si="2017"/>
        <v>0</v>
      </c>
      <c r="AS1049" s="228"/>
      <c r="AT1049" s="229"/>
      <c r="AU1049" s="227">
        <f t="shared" si="2018"/>
        <v>0</v>
      </c>
      <c r="AV1049" s="228"/>
      <c r="AW1049" s="229"/>
      <c r="AX1049" s="227">
        <f t="shared" si="2019"/>
        <v>0</v>
      </c>
      <c r="AY1049" s="228"/>
      <c r="AZ1049" s="229"/>
      <c r="BA1049" s="227">
        <f t="shared" si="2020"/>
        <v>0</v>
      </c>
      <c r="BB1049" s="228"/>
      <c r="BC1049" s="229"/>
      <c r="BD1049" s="227">
        <f t="shared" si="2021"/>
        <v>0</v>
      </c>
      <c r="BE1049" s="228"/>
      <c r="BF1049" s="229"/>
      <c r="BG1049" s="227">
        <f t="shared" si="2022"/>
        <v>0</v>
      </c>
      <c r="BH1049" s="228"/>
      <c r="BI1049" s="229"/>
      <c r="BJ1049" s="227">
        <f t="shared" si="2023"/>
        <v>0</v>
      </c>
      <c r="BK1049" s="228"/>
      <c r="BL1049" s="229"/>
      <c r="BM1049" s="227">
        <f t="shared" si="2024"/>
        <v>0</v>
      </c>
      <c r="BN1049" s="228"/>
      <c r="BO1049" s="229"/>
      <c r="BP1049" s="227">
        <f t="shared" si="2025"/>
        <v>0</v>
      </c>
      <c r="BQ1049" s="228"/>
      <c r="BR1049" s="249"/>
      <c r="BS1049" s="629"/>
    </row>
    <row r="1050" spans="1:71" ht="15" hidden="1" x14ac:dyDescent="0.25">
      <c r="A1050" s="615"/>
      <c r="B1050" s="618"/>
      <c r="C1050" s="650"/>
      <c r="D1050" s="624"/>
      <c r="E1050" s="627"/>
      <c r="F1050" s="242" t="s">
        <v>55</v>
      </c>
      <c r="G1050" s="208"/>
      <c r="H1050" s="217" t="str">
        <f t="shared" si="1999"/>
        <v/>
      </c>
      <c r="I1050" s="208"/>
      <c r="J1050" s="217" t="str">
        <f t="shared" si="2000"/>
        <v/>
      </c>
      <c r="K1050" s="208"/>
      <c r="L1050" s="217" t="str">
        <f t="shared" si="2001"/>
        <v/>
      </c>
      <c r="M1050" s="208"/>
      <c r="N1050" s="217" t="str">
        <f t="shared" si="2002"/>
        <v/>
      </c>
      <c r="O1050" s="208"/>
      <c r="P1050" s="217" t="str">
        <f t="shared" si="2003"/>
        <v/>
      </c>
      <c r="Q1050" s="208"/>
      <c r="R1050" s="217" t="str">
        <f t="shared" si="2004"/>
        <v/>
      </c>
      <c r="S1050" s="208"/>
      <c r="T1050" s="217" t="str">
        <f t="shared" si="2005"/>
        <v/>
      </c>
      <c r="U1050" s="208"/>
      <c r="V1050" s="217" t="str">
        <f t="shared" si="2006"/>
        <v/>
      </c>
      <c r="W1050" s="208"/>
      <c r="X1050" s="217" t="str">
        <f t="shared" si="2007"/>
        <v/>
      </c>
      <c r="Y1050" s="208"/>
      <c r="Z1050" s="217" t="str">
        <f t="shared" si="2008"/>
        <v/>
      </c>
      <c r="AA1050" s="208"/>
      <c r="AB1050" s="217" t="str">
        <f t="shared" si="2009"/>
        <v/>
      </c>
      <c r="AC1050" s="208"/>
      <c r="AD1050" s="217" t="str">
        <f t="shared" si="2010"/>
        <v/>
      </c>
      <c r="AE1050" s="208"/>
      <c r="AF1050" s="217" t="str">
        <f t="shared" si="2011"/>
        <v/>
      </c>
      <c r="AG1050" s="208"/>
      <c r="AH1050" s="217" t="str">
        <f t="shared" si="2012"/>
        <v/>
      </c>
      <c r="AI1050" s="208"/>
      <c r="AJ1050" s="217" t="str">
        <f t="shared" si="2013"/>
        <v/>
      </c>
      <c r="AK1050" s="208"/>
      <c r="AL1050" s="217" t="str">
        <f t="shared" si="2014"/>
        <v/>
      </c>
      <c r="AM1050" s="208"/>
      <c r="AN1050" s="217" t="str">
        <f t="shared" si="2015"/>
        <v/>
      </c>
      <c r="AO1050" s="208"/>
      <c r="AP1050" s="217" t="str">
        <f t="shared" si="2016"/>
        <v/>
      </c>
      <c r="AQ1050" s="229"/>
      <c r="AR1050" s="227">
        <f t="shared" si="2017"/>
        <v>0</v>
      </c>
      <c r="AS1050" s="228"/>
      <c r="AT1050" s="229"/>
      <c r="AU1050" s="227">
        <f t="shared" si="2018"/>
        <v>0</v>
      </c>
      <c r="AV1050" s="228"/>
      <c r="AW1050" s="229"/>
      <c r="AX1050" s="227">
        <f t="shared" si="2019"/>
        <v>0</v>
      </c>
      <c r="AY1050" s="228"/>
      <c r="AZ1050" s="229"/>
      <c r="BA1050" s="227">
        <f t="shared" si="2020"/>
        <v>0</v>
      </c>
      <c r="BB1050" s="228"/>
      <c r="BC1050" s="229"/>
      <c r="BD1050" s="227">
        <f t="shared" si="2021"/>
        <v>0</v>
      </c>
      <c r="BE1050" s="228"/>
      <c r="BF1050" s="229"/>
      <c r="BG1050" s="227">
        <f t="shared" si="2022"/>
        <v>0</v>
      </c>
      <c r="BH1050" s="228"/>
      <c r="BI1050" s="229"/>
      <c r="BJ1050" s="227">
        <f t="shared" si="2023"/>
        <v>0</v>
      </c>
      <c r="BK1050" s="228"/>
      <c r="BL1050" s="229"/>
      <c r="BM1050" s="227">
        <f t="shared" si="2024"/>
        <v>0</v>
      </c>
      <c r="BN1050" s="228"/>
      <c r="BO1050" s="229"/>
      <c r="BP1050" s="227">
        <f t="shared" si="2025"/>
        <v>0</v>
      </c>
      <c r="BQ1050" s="228"/>
      <c r="BR1050" s="249"/>
      <c r="BS1050" s="218" t="s">
        <v>43</v>
      </c>
    </row>
    <row r="1051" spans="1:71" ht="15" hidden="1" x14ac:dyDescent="0.25">
      <c r="A1051" s="615"/>
      <c r="B1051" s="618"/>
      <c r="C1051" s="650"/>
      <c r="D1051" s="624"/>
      <c r="E1051" s="627"/>
      <c r="F1051" s="242" t="s">
        <v>56</v>
      </c>
      <c r="G1051" s="208"/>
      <c r="H1051" s="217" t="str">
        <f t="shared" si="1999"/>
        <v/>
      </c>
      <c r="I1051" s="208"/>
      <c r="J1051" s="217" t="str">
        <f t="shared" si="2000"/>
        <v/>
      </c>
      <c r="K1051" s="208"/>
      <c r="L1051" s="217" t="str">
        <f t="shared" si="2001"/>
        <v/>
      </c>
      <c r="M1051" s="208"/>
      <c r="N1051" s="217" t="str">
        <f t="shared" si="2002"/>
        <v/>
      </c>
      <c r="O1051" s="208"/>
      <c r="P1051" s="217" t="str">
        <f t="shared" si="2003"/>
        <v/>
      </c>
      <c r="Q1051" s="208"/>
      <c r="R1051" s="217" t="str">
        <f t="shared" si="2004"/>
        <v/>
      </c>
      <c r="S1051" s="208"/>
      <c r="T1051" s="217" t="str">
        <f t="shared" si="2005"/>
        <v/>
      </c>
      <c r="U1051" s="208"/>
      <c r="V1051" s="217" t="str">
        <f t="shared" si="2006"/>
        <v/>
      </c>
      <c r="W1051" s="208"/>
      <c r="X1051" s="217" t="str">
        <f t="shared" si="2007"/>
        <v/>
      </c>
      <c r="Y1051" s="208"/>
      <c r="Z1051" s="217" t="str">
        <f t="shared" si="2008"/>
        <v/>
      </c>
      <c r="AA1051" s="208"/>
      <c r="AB1051" s="217" t="str">
        <f t="shared" si="2009"/>
        <v/>
      </c>
      <c r="AC1051" s="208"/>
      <c r="AD1051" s="217" t="str">
        <f t="shared" si="2010"/>
        <v/>
      </c>
      <c r="AE1051" s="208"/>
      <c r="AF1051" s="217" t="str">
        <f t="shared" si="2011"/>
        <v/>
      </c>
      <c r="AG1051" s="208"/>
      <c r="AH1051" s="217" t="str">
        <f t="shared" si="2012"/>
        <v/>
      </c>
      <c r="AI1051" s="208"/>
      <c r="AJ1051" s="217" t="str">
        <f t="shared" si="2013"/>
        <v/>
      </c>
      <c r="AK1051" s="208"/>
      <c r="AL1051" s="217" t="str">
        <f t="shared" si="2014"/>
        <v/>
      </c>
      <c r="AM1051" s="208"/>
      <c r="AN1051" s="217" t="str">
        <f t="shared" si="2015"/>
        <v/>
      </c>
      <c r="AO1051" s="208"/>
      <c r="AP1051" s="217" t="str">
        <f t="shared" si="2016"/>
        <v/>
      </c>
      <c r="AQ1051" s="229"/>
      <c r="AR1051" s="227">
        <f t="shared" si="2017"/>
        <v>0</v>
      </c>
      <c r="AS1051" s="228"/>
      <c r="AT1051" s="229"/>
      <c r="AU1051" s="227">
        <f t="shared" si="2018"/>
        <v>0</v>
      </c>
      <c r="AV1051" s="228"/>
      <c r="AW1051" s="229"/>
      <c r="AX1051" s="227">
        <f t="shared" si="2019"/>
        <v>0</v>
      </c>
      <c r="AY1051" s="228"/>
      <c r="AZ1051" s="229"/>
      <c r="BA1051" s="227">
        <f t="shared" si="2020"/>
        <v>0</v>
      </c>
      <c r="BB1051" s="228"/>
      <c r="BC1051" s="229"/>
      <c r="BD1051" s="227">
        <f t="shared" si="2021"/>
        <v>0</v>
      </c>
      <c r="BE1051" s="228"/>
      <c r="BF1051" s="229"/>
      <c r="BG1051" s="227">
        <f t="shared" si="2022"/>
        <v>0</v>
      </c>
      <c r="BH1051" s="228"/>
      <c r="BI1051" s="229"/>
      <c r="BJ1051" s="227">
        <f t="shared" si="2023"/>
        <v>0</v>
      </c>
      <c r="BK1051" s="228"/>
      <c r="BL1051" s="229"/>
      <c r="BM1051" s="227">
        <f t="shared" si="2024"/>
        <v>0</v>
      </c>
      <c r="BN1051" s="228"/>
      <c r="BO1051" s="229"/>
      <c r="BP1051" s="227">
        <f t="shared" si="2025"/>
        <v>0</v>
      </c>
      <c r="BQ1051" s="228"/>
      <c r="BR1051" s="249"/>
      <c r="BS1051" s="629">
        <f>SUM(AR1047:AR1058,AU1047:AU1058,AX1047:AX1058,BA1047:BA1058,BD1047:BD1058)</f>
        <v>0</v>
      </c>
    </row>
    <row r="1052" spans="1:71" ht="15" hidden="1" x14ac:dyDescent="0.25">
      <c r="A1052" s="615"/>
      <c r="B1052" s="618"/>
      <c r="C1052" s="650"/>
      <c r="D1052" s="624"/>
      <c r="E1052" s="627"/>
      <c r="F1052" s="242" t="s">
        <v>57</v>
      </c>
      <c r="G1052" s="208"/>
      <c r="H1052" s="214" t="str">
        <f t="shared" si="1999"/>
        <v/>
      </c>
      <c r="I1052" s="208"/>
      <c r="J1052" s="214" t="str">
        <f t="shared" si="2000"/>
        <v/>
      </c>
      <c r="K1052" s="208"/>
      <c r="L1052" s="214" t="str">
        <f t="shared" si="2001"/>
        <v/>
      </c>
      <c r="M1052" s="208"/>
      <c r="N1052" s="214" t="str">
        <f t="shared" si="2002"/>
        <v/>
      </c>
      <c r="O1052" s="208"/>
      <c r="P1052" s="214" t="str">
        <f t="shared" si="2003"/>
        <v/>
      </c>
      <c r="Q1052" s="208">
        <v>25000</v>
      </c>
      <c r="R1052" s="214">
        <f t="shared" si="2004"/>
        <v>25000</v>
      </c>
      <c r="S1052" s="208">
        <v>31250</v>
      </c>
      <c r="T1052" s="214">
        <f t="shared" si="2005"/>
        <v>31250</v>
      </c>
      <c r="U1052" s="208"/>
      <c r="V1052" s="214" t="str">
        <f t="shared" si="2006"/>
        <v/>
      </c>
      <c r="W1052" s="208"/>
      <c r="X1052" s="214" t="str">
        <f t="shared" si="2007"/>
        <v/>
      </c>
      <c r="Y1052" s="208">
        <v>65000</v>
      </c>
      <c r="Z1052" s="214">
        <f t="shared" si="2008"/>
        <v>65000</v>
      </c>
      <c r="AA1052" s="208">
        <v>116250</v>
      </c>
      <c r="AB1052" s="214">
        <f t="shared" si="2009"/>
        <v>116250</v>
      </c>
      <c r="AC1052" s="208"/>
      <c r="AD1052" s="214" t="str">
        <f t="shared" si="2010"/>
        <v/>
      </c>
      <c r="AE1052" s="208"/>
      <c r="AF1052" s="214" t="str">
        <f t="shared" si="2011"/>
        <v/>
      </c>
      <c r="AG1052" s="208"/>
      <c r="AH1052" s="214" t="str">
        <f t="shared" si="2012"/>
        <v/>
      </c>
      <c r="AI1052" s="208"/>
      <c r="AJ1052" s="214" t="str">
        <f t="shared" si="2013"/>
        <v/>
      </c>
      <c r="AK1052" s="208"/>
      <c r="AL1052" s="214" t="str">
        <f t="shared" si="2014"/>
        <v/>
      </c>
      <c r="AM1052" s="208"/>
      <c r="AN1052" s="214" t="str">
        <f t="shared" si="2015"/>
        <v/>
      </c>
      <c r="AO1052" s="208"/>
      <c r="AP1052" s="214" t="str">
        <f t="shared" si="2016"/>
        <v/>
      </c>
      <c r="AQ1052" s="229"/>
      <c r="AR1052" s="227">
        <f t="shared" si="2017"/>
        <v>0</v>
      </c>
      <c r="AS1052" s="228"/>
      <c r="AT1052" s="229"/>
      <c r="AU1052" s="227">
        <f t="shared" si="2018"/>
        <v>0</v>
      </c>
      <c r="AV1052" s="228"/>
      <c r="AW1052" s="229"/>
      <c r="AX1052" s="227">
        <f t="shared" si="2019"/>
        <v>0</v>
      </c>
      <c r="AY1052" s="228"/>
      <c r="AZ1052" s="229"/>
      <c r="BA1052" s="227">
        <f t="shared" si="2020"/>
        <v>0</v>
      </c>
      <c r="BB1052" s="228"/>
      <c r="BC1052" s="229"/>
      <c r="BD1052" s="227">
        <f t="shared" si="2021"/>
        <v>0</v>
      </c>
      <c r="BE1052" s="228"/>
      <c r="BF1052" s="229"/>
      <c r="BG1052" s="227">
        <f t="shared" si="2022"/>
        <v>0</v>
      </c>
      <c r="BH1052" s="228"/>
      <c r="BI1052" s="229"/>
      <c r="BJ1052" s="227">
        <f t="shared" si="2023"/>
        <v>0</v>
      </c>
      <c r="BK1052" s="228"/>
      <c r="BL1052" s="229"/>
      <c r="BM1052" s="227">
        <f t="shared" si="2024"/>
        <v>0</v>
      </c>
      <c r="BN1052" s="228"/>
      <c r="BO1052" s="229"/>
      <c r="BP1052" s="227">
        <f t="shared" si="2025"/>
        <v>0</v>
      </c>
      <c r="BQ1052" s="228"/>
      <c r="BR1052" s="249"/>
      <c r="BS1052" s="630"/>
    </row>
    <row r="1053" spans="1:71" ht="15" hidden="1" x14ac:dyDescent="0.25">
      <c r="A1053" s="615"/>
      <c r="B1053" s="618"/>
      <c r="C1053" s="650"/>
      <c r="D1053" s="624"/>
      <c r="E1053" s="627"/>
      <c r="F1053" s="242" t="s">
        <v>58</v>
      </c>
      <c r="G1053" s="208"/>
      <c r="H1053" s="214" t="str">
        <f t="shared" si="1999"/>
        <v/>
      </c>
      <c r="I1053" s="208"/>
      <c r="J1053" s="214" t="str">
        <f t="shared" si="2000"/>
        <v/>
      </c>
      <c r="K1053" s="208"/>
      <c r="L1053" s="214" t="str">
        <f t="shared" si="2001"/>
        <v/>
      </c>
      <c r="M1053" s="208"/>
      <c r="N1053" s="214" t="str">
        <f t="shared" si="2002"/>
        <v/>
      </c>
      <c r="O1053" s="208"/>
      <c r="P1053" s="214" t="str">
        <f t="shared" si="2003"/>
        <v/>
      </c>
      <c r="Q1053" s="208"/>
      <c r="R1053" s="214" t="str">
        <f t="shared" si="2004"/>
        <v/>
      </c>
      <c r="S1053" s="208"/>
      <c r="T1053" s="214" t="str">
        <f t="shared" si="2005"/>
        <v/>
      </c>
      <c r="U1053" s="208"/>
      <c r="V1053" s="214" t="str">
        <f t="shared" si="2006"/>
        <v/>
      </c>
      <c r="W1053" s="208"/>
      <c r="X1053" s="214" t="str">
        <f t="shared" si="2007"/>
        <v/>
      </c>
      <c r="Y1053" s="208"/>
      <c r="Z1053" s="214" t="str">
        <f t="shared" si="2008"/>
        <v/>
      </c>
      <c r="AA1053" s="208"/>
      <c r="AB1053" s="214" t="str">
        <f t="shared" si="2009"/>
        <v/>
      </c>
      <c r="AC1053" s="208"/>
      <c r="AD1053" s="214" t="str">
        <f t="shared" si="2010"/>
        <v/>
      </c>
      <c r="AE1053" s="208"/>
      <c r="AF1053" s="214" t="str">
        <f t="shared" si="2011"/>
        <v/>
      </c>
      <c r="AG1053" s="208"/>
      <c r="AH1053" s="214" t="str">
        <f t="shared" si="2012"/>
        <v/>
      </c>
      <c r="AI1053" s="208"/>
      <c r="AJ1053" s="214" t="str">
        <f t="shared" si="2013"/>
        <v/>
      </c>
      <c r="AK1053" s="208"/>
      <c r="AL1053" s="214" t="str">
        <f t="shared" si="2014"/>
        <v/>
      </c>
      <c r="AM1053" s="208"/>
      <c r="AN1053" s="214" t="str">
        <f t="shared" si="2015"/>
        <v/>
      </c>
      <c r="AO1053" s="208"/>
      <c r="AP1053" s="214" t="str">
        <f t="shared" si="2016"/>
        <v/>
      </c>
      <c r="AQ1053" s="229"/>
      <c r="AR1053" s="227">
        <f t="shared" si="2017"/>
        <v>0</v>
      </c>
      <c r="AS1053" s="228"/>
      <c r="AT1053" s="229"/>
      <c r="AU1053" s="227">
        <f t="shared" si="2018"/>
        <v>0</v>
      </c>
      <c r="AV1053" s="228"/>
      <c r="AW1053" s="229"/>
      <c r="AX1053" s="227">
        <f t="shared" si="2019"/>
        <v>0</v>
      </c>
      <c r="AY1053" s="228"/>
      <c r="AZ1053" s="229"/>
      <c r="BA1053" s="227">
        <f t="shared" si="2020"/>
        <v>0</v>
      </c>
      <c r="BB1053" s="228"/>
      <c r="BC1053" s="229"/>
      <c r="BD1053" s="227">
        <f t="shared" si="2021"/>
        <v>0</v>
      </c>
      <c r="BE1053" s="228"/>
      <c r="BF1053" s="229"/>
      <c r="BG1053" s="227">
        <f t="shared" si="2022"/>
        <v>0</v>
      </c>
      <c r="BH1053" s="228"/>
      <c r="BI1053" s="229"/>
      <c r="BJ1053" s="227">
        <f t="shared" si="2023"/>
        <v>0</v>
      </c>
      <c r="BK1053" s="228"/>
      <c r="BL1053" s="229"/>
      <c r="BM1053" s="227">
        <f t="shared" si="2024"/>
        <v>0</v>
      </c>
      <c r="BN1053" s="228"/>
      <c r="BO1053" s="229"/>
      <c r="BP1053" s="227">
        <f t="shared" si="2025"/>
        <v>0</v>
      </c>
      <c r="BQ1053" s="228"/>
      <c r="BR1053" s="249"/>
      <c r="BS1053" s="218" t="s">
        <v>44</v>
      </c>
    </row>
    <row r="1054" spans="1:71" ht="15" hidden="1" x14ac:dyDescent="0.25">
      <c r="A1054" s="615"/>
      <c r="B1054" s="618"/>
      <c r="C1054" s="650"/>
      <c r="D1054" s="624"/>
      <c r="E1054" s="627"/>
      <c r="F1054" s="242" t="s">
        <v>59</v>
      </c>
      <c r="G1054" s="208"/>
      <c r="H1054" s="214" t="str">
        <f t="shared" si="1999"/>
        <v/>
      </c>
      <c r="I1054" s="208"/>
      <c r="J1054" s="214" t="str">
        <f t="shared" si="2000"/>
        <v/>
      </c>
      <c r="K1054" s="208"/>
      <c r="L1054" s="214" t="str">
        <f t="shared" si="2001"/>
        <v/>
      </c>
      <c r="M1054" s="208"/>
      <c r="N1054" s="214" t="str">
        <f t="shared" si="2002"/>
        <v/>
      </c>
      <c r="O1054" s="208"/>
      <c r="P1054" s="214" t="str">
        <f t="shared" si="2003"/>
        <v/>
      </c>
      <c r="Q1054" s="208"/>
      <c r="R1054" s="214" t="str">
        <f t="shared" si="2004"/>
        <v/>
      </c>
      <c r="S1054" s="208"/>
      <c r="T1054" s="214" t="str">
        <f t="shared" si="2005"/>
        <v/>
      </c>
      <c r="U1054" s="208"/>
      <c r="V1054" s="214" t="str">
        <f t="shared" si="2006"/>
        <v/>
      </c>
      <c r="W1054" s="208"/>
      <c r="X1054" s="214" t="str">
        <f t="shared" si="2007"/>
        <v/>
      </c>
      <c r="Y1054" s="208"/>
      <c r="Z1054" s="214" t="str">
        <f t="shared" si="2008"/>
        <v/>
      </c>
      <c r="AA1054" s="208"/>
      <c r="AB1054" s="214" t="str">
        <f t="shared" si="2009"/>
        <v/>
      </c>
      <c r="AC1054" s="208"/>
      <c r="AD1054" s="214" t="str">
        <f t="shared" si="2010"/>
        <v/>
      </c>
      <c r="AE1054" s="208"/>
      <c r="AF1054" s="214" t="str">
        <f t="shared" si="2011"/>
        <v/>
      </c>
      <c r="AG1054" s="208"/>
      <c r="AH1054" s="214" t="str">
        <f t="shared" si="2012"/>
        <v/>
      </c>
      <c r="AI1054" s="208"/>
      <c r="AJ1054" s="214" t="str">
        <f t="shared" si="2013"/>
        <v/>
      </c>
      <c r="AK1054" s="208"/>
      <c r="AL1054" s="214" t="str">
        <f t="shared" si="2014"/>
        <v/>
      </c>
      <c r="AM1054" s="208"/>
      <c r="AN1054" s="214" t="str">
        <f t="shared" si="2015"/>
        <v/>
      </c>
      <c r="AO1054" s="208"/>
      <c r="AP1054" s="214" t="str">
        <f t="shared" si="2016"/>
        <v/>
      </c>
      <c r="AQ1054" s="229"/>
      <c r="AR1054" s="227">
        <f t="shared" si="2017"/>
        <v>0</v>
      </c>
      <c r="AS1054" s="228"/>
      <c r="AT1054" s="229"/>
      <c r="AU1054" s="227">
        <f t="shared" si="2018"/>
        <v>0</v>
      </c>
      <c r="AV1054" s="228"/>
      <c r="AW1054" s="229"/>
      <c r="AX1054" s="227">
        <f t="shared" si="2019"/>
        <v>0</v>
      </c>
      <c r="AY1054" s="228"/>
      <c r="AZ1054" s="229"/>
      <c r="BA1054" s="227">
        <f t="shared" si="2020"/>
        <v>0</v>
      </c>
      <c r="BB1054" s="228"/>
      <c r="BC1054" s="229"/>
      <c r="BD1054" s="227">
        <f t="shared" si="2021"/>
        <v>0</v>
      </c>
      <c r="BE1054" s="228"/>
      <c r="BF1054" s="229"/>
      <c r="BG1054" s="227">
        <f t="shared" si="2022"/>
        <v>0</v>
      </c>
      <c r="BH1054" s="228"/>
      <c r="BI1054" s="229"/>
      <c r="BJ1054" s="227">
        <f t="shared" si="2023"/>
        <v>0</v>
      </c>
      <c r="BK1054" s="228"/>
      <c r="BL1054" s="229"/>
      <c r="BM1054" s="227">
        <f t="shared" si="2024"/>
        <v>0</v>
      </c>
      <c r="BN1054" s="228"/>
      <c r="BO1054" s="229"/>
      <c r="BP1054" s="227">
        <f t="shared" si="2025"/>
        <v>0</v>
      </c>
      <c r="BQ1054" s="228"/>
      <c r="BR1054" s="249"/>
      <c r="BS1054" s="629">
        <f>SUM(AS1047:AS1058,AV1047:AV1058,AY1047:AY1058,BB1047:BB1058,BE1047:BE1058)+SUM(AP1047:AP1058,AN1047:AN1058,AL1047:AL1058,AJ1047:AJ1058,AH1047:AH1058,AF1047:AF1058,AD1047:AD1058,AB1047:AB1058,Z1047:Z1058,X1047:X1058,V1047:V1058,T1047:T1058,R1047:R1058,P1047:P1058,N1047:N1058,L1047:L1058,J1047:J1058,H1047:H1058)</f>
        <v>237500</v>
      </c>
    </row>
    <row r="1055" spans="1:71" ht="15" hidden="1" x14ac:dyDescent="0.25">
      <c r="A1055" s="615"/>
      <c r="B1055" s="618"/>
      <c r="C1055" s="650"/>
      <c r="D1055" s="624"/>
      <c r="E1055" s="627"/>
      <c r="F1055" s="242" t="s">
        <v>60</v>
      </c>
      <c r="G1055" s="208"/>
      <c r="H1055" s="214" t="str">
        <f t="shared" si="1999"/>
        <v/>
      </c>
      <c r="I1055" s="208"/>
      <c r="J1055" s="214" t="str">
        <f t="shared" si="2000"/>
        <v/>
      </c>
      <c r="K1055" s="208"/>
      <c r="L1055" s="214" t="str">
        <f t="shared" si="2001"/>
        <v/>
      </c>
      <c r="M1055" s="208"/>
      <c r="N1055" s="214" t="str">
        <f t="shared" si="2002"/>
        <v/>
      </c>
      <c r="O1055" s="208"/>
      <c r="P1055" s="214" t="str">
        <f t="shared" si="2003"/>
        <v/>
      </c>
      <c r="Q1055" s="208"/>
      <c r="R1055" s="214" t="str">
        <f t="shared" si="2004"/>
        <v/>
      </c>
      <c r="S1055" s="208"/>
      <c r="T1055" s="214" t="str">
        <f t="shared" si="2005"/>
        <v/>
      </c>
      <c r="U1055" s="208"/>
      <c r="V1055" s="214" t="str">
        <f t="shared" si="2006"/>
        <v/>
      </c>
      <c r="W1055" s="208"/>
      <c r="X1055" s="214" t="str">
        <f t="shared" si="2007"/>
        <v/>
      </c>
      <c r="Y1055" s="208"/>
      <c r="Z1055" s="214" t="str">
        <f t="shared" si="2008"/>
        <v/>
      </c>
      <c r="AA1055" s="208"/>
      <c r="AB1055" s="214" t="str">
        <f t="shared" si="2009"/>
        <v/>
      </c>
      <c r="AC1055" s="208"/>
      <c r="AD1055" s="214" t="str">
        <f t="shared" si="2010"/>
        <v/>
      </c>
      <c r="AE1055" s="208"/>
      <c r="AF1055" s="214" t="str">
        <f t="shared" si="2011"/>
        <v/>
      </c>
      <c r="AG1055" s="208"/>
      <c r="AH1055" s="214" t="str">
        <f t="shared" si="2012"/>
        <v/>
      </c>
      <c r="AI1055" s="208"/>
      <c r="AJ1055" s="214" t="str">
        <f t="shared" si="2013"/>
        <v/>
      </c>
      <c r="AK1055" s="208"/>
      <c r="AL1055" s="214" t="str">
        <f t="shared" si="2014"/>
        <v/>
      </c>
      <c r="AM1055" s="208"/>
      <c r="AN1055" s="214" t="str">
        <f t="shared" si="2015"/>
        <v/>
      </c>
      <c r="AO1055" s="208"/>
      <c r="AP1055" s="214" t="str">
        <f t="shared" si="2016"/>
        <v/>
      </c>
      <c r="AQ1055" s="229"/>
      <c r="AR1055" s="227">
        <f t="shared" si="2017"/>
        <v>0</v>
      </c>
      <c r="AS1055" s="228"/>
      <c r="AT1055" s="229"/>
      <c r="AU1055" s="227">
        <f t="shared" si="2018"/>
        <v>0</v>
      </c>
      <c r="AV1055" s="228"/>
      <c r="AW1055" s="229"/>
      <c r="AX1055" s="227">
        <f t="shared" si="2019"/>
        <v>0</v>
      </c>
      <c r="AY1055" s="228"/>
      <c r="AZ1055" s="229"/>
      <c r="BA1055" s="227">
        <f t="shared" si="2020"/>
        <v>0</v>
      </c>
      <c r="BB1055" s="228"/>
      <c r="BC1055" s="229"/>
      <c r="BD1055" s="227">
        <f t="shared" si="2021"/>
        <v>0</v>
      </c>
      <c r="BE1055" s="228"/>
      <c r="BF1055" s="229"/>
      <c r="BG1055" s="227">
        <f t="shared" si="2022"/>
        <v>0</v>
      </c>
      <c r="BH1055" s="228"/>
      <c r="BI1055" s="229"/>
      <c r="BJ1055" s="227">
        <f t="shared" si="2023"/>
        <v>0</v>
      </c>
      <c r="BK1055" s="228"/>
      <c r="BL1055" s="229"/>
      <c r="BM1055" s="227">
        <f t="shared" si="2024"/>
        <v>0</v>
      </c>
      <c r="BN1055" s="228"/>
      <c r="BO1055" s="229"/>
      <c r="BP1055" s="227">
        <f t="shared" si="2025"/>
        <v>0</v>
      </c>
      <c r="BQ1055" s="228"/>
      <c r="BR1055" s="249"/>
      <c r="BS1055" s="629"/>
    </row>
    <row r="1056" spans="1:71" ht="15" hidden="1" x14ac:dyDescent="0.25">
      <c r="A1056" s="615"/>
      <c r="B1056" s="618"/>
      <c r="C1056" s="650"/>
      <c r="D1056" s="624"/>
      <c r="E1056" s="627"/>
      <c r="F1056" s="242" t="s">
        <v>61</v>
      </c>
      <c r="G1056" s="208"/>
      <c r="H1056" s="217" t="str">
        <f t="shared" si="1999"/>
        <v/>
      </c>
      <c r="I1056" s="208"/>
      <c r="J1056" s="217" t="str">
        <f t="shared" si="2000"/>
        <v/>
      </c>
      <c r="K1056" s="208"/>
      <c r="L1056" s="217" t="str">
        <f t="shared" si="2001"/>
        <v/>
      </c>
      <c r="M1056" s="208"/>
      <c r="N1056" s="217" t="str">
        <f t="shared" si="2002"/>
        <v/>
      </c>
      <c r="O1056" s="208"/>
      <c r="P1056" s="217" t="str">
        <f t="shared" si="2003"/>
        <v/>
      </c>
      <c r="Q1056" s="208"/>
      <c r="R1056" s="217" t="str">
        <f t="shared" si="2004"/>
        <v/>
      </c>
      <c r="S1056" s="208"/>
      <c r="T1056" s="217" t="str">
        <f t="shared" si="2005"/>
        <v/>
      </c>
      <c r="U1056" s="208"/>
      <c r="V1056" s="217" t="str">
        <f t="shared" si="2006"/>
        <v/>
      </c>
      <c r="W1056" s="208"/>
      <c r="X1056" s="217" t="str">
        <f t="shared" si="2007"/>
        <v/>
      </c>
      <c r="Y1056" s="208"/>
      <c r="Z1056" s="217" t="str">
        <f t="shared" si="2008"/>
        <v/>
      </c>
      <c r="AA1056" s="208"/>
      <c r="AB1056" s="217" t="str">
        <f t="shared" si="2009"/>
        <v/>
      </c>
      <c r="AC1056" s="208"/>
      <c r="AD1056" s="217" t="str">
        <f t="shared" si="2010"/>
        <v/>
      </c>
      <c r="AE1056" s="208"/>
      <c r="AF1056" s="217" t="str">
        <f t="shared" si="2011"/>
        <v/>
      </c>
      <c r="AG1056" s="208"/>
      <c r="AH1056" s="217" t="str">
        <f t="shared" si="2012"/>
        <v/>
      </c>
      <c r="AI1056" s="208"/>
      <c r="AJ1056" s="217" t="str">
        <f t="shared" si="2013"/>
        <v/>
      </c>
      <c r="AK1056" s="208"/>
      <c r="AL1056" s="217" t="str">
        <f t="shared" si="2014"/>
        <v/>
      </c>
      <c r="AM1056" s="208"/>
      <c r="AN1056" s="217" t="str">
        <f t="shared" si="2015"/>
        <v/>
      </c>
      <c r="AO1056" s="208"/>
      <c r="AP1056" s="217" t="str">
        <f t="shared" si="2016"/>
        <v/>
      </c>
      <c r="AQ1056" s="229"/>
      <c r="AR1056" s="227">
        <f t="shared" si="2017"/>
        <v>0</v>
      </c>
      <c r="AS1056" s="228"/>
      <c r="AT1056" s="229"/>
      <c r="AU1056" s="227">
        <f t="shared" si="2018"/>
        <v>0</v>
      </c>
      <c r="AV1056" s="228"/>
      <c r="AW1056" s="229"/>
      <c r="AX1056" s="227">
        <f t="shared" si="2019"/>
        <v>0</v>
      </c>
      <c r="AY1056" s="228"/>
      <c r="AZ1056" s="229"/>
      <c r="BA1056" s="227">
        <f t="shared" si="2020"/>
        <v>0</v>
      </c>
      <c r="BB1056" s="228"/>
      <c r="BC1056" s="229"/>
      <c r="BD1056" s="227">
        <f t="shared" si="2021"/>
        <v>0</v>
      </c>
      <c r="BE1056" s="228"/>
      <c r="BF1056" s="229"/>
      <c r="BG1056" s="227">
        <f t="shared" si="2022"/>
        <v>0</v>
      </c>
      <c r="BH1056" s="228"/>
      <c r="BI1056" s="229"/>
      <c r="BJ1056" s="227">
        <f t="shared" si="2023"/>
        <v>0</v>
      </c>
      <c r="BK1056" s="228"/>
      <c r="BL1056" s="229"/>
      <c r="BM1056" s="227">
        <f t="shared" si="2024"/>
        <v>0</v>
      </c>
      <c r="BN1056" s="228"/>
      <c r="BO1056" s="229"/>
      <c r="BP1056" s="227">
        <f t="shared" si="2025"/>
        <v>0</v>
      </c>
      <c r="BQ1056" s="228"/>
      <c r="BR1056" s="249"/>
      <c r="BS1056" s="218" t="s">
        <v>62</v>
      </c>
    </row>
    <row r="1057" spans="1:71" ht="15" hidden="1" x14ac:dyDescent="0.25">
      <c r="A1057" s="615"/>
      <c r="B1057" s="618"/>
      <c r="C1057" s="650"/>
      <c r="D1057" s="624"/>
      <c r="E1057" s="627"/>
      <c r="F1057" s="242" t="s">
        <v>63</v>
      </c>
      <c r="G1057" s="208"/>
      <c r="H1057" s="214" t="str">
        <f t="shared" si="1999"/>
        <v/>
      </c>
      <c r="I1057" s="208"/>
      <c r="J1057" s="214" t="str">
        <f t="shared" si="2000"/>
        <v/>
      </c>
      <c r="K1057" s="208"/>
      <c r="L1057" s="214" t="str">
        <f t="shared" si="2001"/>
        <v/>
      </c>
      <c r="M1057" s="208"/>
      <c r="N1057" s="214" t="str">
        <f t="shared" si="2002"/>
        <v/>
      </c>
      <c r="O1057" s="208"/>
      <c r="P1057" s="214" t="str">
        <f t="shared" si="2003"/>
        <v/>
      </c>
      <c r="Q1057" s="208"/>
      <c r="R1057" s="214" t="str">
        <f t="shared" si="2004"/>
        <v/>
      </c>
      <c r="S1057" s="208"/>
      <c r="T1057" s="214" t="str">
        <f t="shared" si="2005"/>
        <v/>
      </c>
      <c r="U1057" s="208"/>
      <c r="V1057" s="214" t="str">
        <f t="shared" si="2006"/>
        <v/>
      </c>
      <c r="W1057" s="208"/>
      <c r="X1057" s="214" t="str">
        <f t="shared" si="2007"/>
        <v/>
      </c>
      <c r="Y1057" s="208"/>
      <c r="Z1057" s="214" t="str">
        <f t="shared" si="2008"/>
        <v/>
      </c>
      <c r="AA1057" s="208"/>
      <c r="AB1057" s="214" t="str">
        <f t="shared" si="2009"/>
        <v/>
      </c>
      <c r="AC1057" s="208"/>
      <c r="AD1057" s="214" t="str">
        <f t="shared" si="2010"/>
        <v/>
      </c>
      <c r="AE1057" s="208"/>
      <c r="AF1057" s="214" t="str">
        <f t="shared" si="2011"/>
        <v/>
      </c>
      <c r="AG1057" s="208"/>
      <c r="AH1057" s="214" t="str">
        <f t="shared" si="2012"/>
        <v/>
      </c>
      <c r="AI1057" s="208"/>
      <c r="AJ1057" s="214" t="str">
        <f t="shared" si="2013"/>
        <v/>
      </c>
      <c r="AK1057" s="208"/>
      <c r="AL1057" s="214" t="str">
        <f t="shared" si="2014"/>
        <v/>
      </c>
      <c r="AM1057" s="208"/>
      <c r="AN1057" s="214" t="str">
        <f t="shared" si="2015"/>
        <v/>
      </c>
      <c r="AO1057" s="208"/>
      <c r="AP1057" s="214" t="str">
        <f t="shared" si="2016"/>
        <v/>
      </c>
      <c r="AQ1057" s="229"/>
      <c r="AR1057" s="227">
        <f t="shared" si="2017"/>
        <v>0</v>
      </c>
      <c r="AS1057" s="228"/>
      <c r="AT1057" s="229"/>
      <c r="AU1057" s="227">
        <f t="shared" si="2018"/>
        <v>0</v>
      </c>
      <c r="AV1057" s="228"/>
      <c r="AW1057" s="229"/>
      <c r="AX1057" s="227">
        <f t="shared" si="2019"/>
        <v>0</v>
      </c>
      <c r="AY1057" s="228"/>
      <c r="AZ1057" s="229"/>
      <c r="BA1057" s="227">
        <f t="shared" si="2020"/>
        <v>0</v>
      </c>
      <c r="BB1057" s="228"/>
      <c r="BC1057" s="229"/>
      <c r="BD1057" s="227">
        <f t="shared" si="2021"/>
        <v>0</v>
      </c>
      <c r="BE1057" s="228"/>
      <c r="BF1057" s="229"/>
      <c r="BG1057" s="227">
        <f t="shared" si="2022"/>
        <v>0</v>
      </c>
      <c r="BH1057" s="228"/>
      <c r="BI1057" s="229"/>
      <c r="BJ1057" s="227">
        <f t="shared" si="2023"/>
        <v>0</v>
      </c>
      <c r="BK1057" s="228"/>
      <c r="BL1057" s="229"/>
      <c r="BM1057" s="227">
        <f t="shared" si="2024"/>
        <v>0</v>
      </c>
      <c r="BN1057" s="228"/>
      <c r="BO1057" s="229"/>
      <c r="BP1057" s="227">
        <f t="shared" si="2025"/>
        <v>0</v>
      </c>
      <c r="BQ1057" s="228"/>
      <c r="BR1057" s="249"/>
      <c r="BS1057" s="631">
        <f>BS1054/BS1048</f>
        <v>1</v>
      </c>
    </row>
    <row r="1058" spans="1:71" ht="15.75" hidden="1" thickBot="1" x14ac:dyDescent="0.3">
      <c r="A1058" s="616"/>
      <c r="B1058" s="619"/>
      <c r="C1058" s="651"/>
      <c r="D1058" s="625"/>
      <c r="E1058" s="628"/>
      <c r="F1058" s="243" t="s">
        <v>64</v>
      </c>
      <c r="G1058" s="220"/>
      <c r="H1058" s="221" t="str">
        <f t="shared" si="1999"/>
        <v/>
      </c>
      <c r="I1058" s="220"/>
      <c r="J1058" s="221" t="str">
        <f t="shared" si="2000"/>
        <v/>
      </c>
      <c r="K1058" s="220"/>
      <c r="L1058" s="221" t="str">
        <f t="shared" si="2001"/>
        <v/>
      </c>
      <c r="M1058" s="220"/>
      <c r="N1058" s="221" t="str">
        <f t="shared" si="2002"/>
        <v/>
      </c>
      <c r="O1058" s="220"/>
      <c r="P1058" s="221" t="str">
        <f t="shared" si="2003"/>
        <v/>
      </c>
      <c r="Q1058" s="220"/>
      <c r="R1058" s="221" t="str">
        <f t="shared" si="2004"/>
        <v/>
      </c>
      <c r="S1058" s="220"/>
      <c r="T1058" s="221" t="str">
        <f t="shared" si="2005"/>
        <v/>
      </c>
      <c r="U1058" s="220"/>
      <c r="V1058" s="221" t="str">
        <f t="shared" si="2006"/>
        <v/>
      </c>
      <c r="W1058" s="220"/>
      <c r="X1058" s="221" t="str">
        <f t="shared" si="2007"/>
        <v/>
      </c>
      <c r="Y1058" s="220"/>
      <c r="Z1058" s="221" t="str">
        <f t="shared" si="2008"/>
        <v/>
      </c>
      <c r="AA1058" s="220"/>
      <c r="AB1058" s="221" t="str">
        <f t="shared" si="2009"/>
        <v/>
      </c>
      <c r="AC1058" s="220"/>
      <c r="AD1058" s="221" t="str">
        <f t="shared" si="2010"/>
        <v/>
      </c>
      <c r="AE1058" s="220"/>
      <c r="AF1058" s="221" t="str">
        <f t="shared" si="2011"/>
        <v/>
      </c>
      <c r="AG1058" s="220"/>
      <c r="AH1058" s="221" t="str">
        <f t="shared" si="2012"/>
        <v/>
      </c>
      <c r="AI1058" s="220"/>
      <c r="AJ1058" s="221" t="str">
        <f t="shared" si="2013"/>
        <v/>
      </c>
      <c r="AK1058" s="220"/>
      <c r="AL1058" s="221" t="str">
        <f t="shared" si="2014"/>
        <v/>
      </c>
      <c r="AM1058" s="220"/>
      <c r="AN1058" s="221" t="str">
        <f t="shared" si="2015"/>
        <v/>
      </c>
      <c r="AO1058" s="220"/>
      <c r="AP1058" s="221" t="str">
        <f t="shared" si="2016"/>
        <v/>
      </c>
      <c r="AQ1058" s="231"/>
      <c r="AR1058" s="232">
        <f t="shared" si="2017"/>
        <v>0</v>
      </c>
      <c r="AS1058" s="233"/>
      <c r="AT1058" s="231"/>
      <c r="AU1058" s="232">
        <f t="shared" si="2018"/>
        <v>0</v>
      </c>
      <c r="AV1058" s="233"/>
      <c r="AW1058" s="231"/>
      <c r="AX1058" s="232">
        <f t="shared" si="2019"/>
        <v>0</v>
      </c>
      <c r="AY1058" s="233"/>
      <c r="AZ1058" s="231"/>
      <c r="BA1058" s="232">
        <f t="shared" si="2020"/>
        <v>0</v>
      </c>
      <c r="BB1058" s="233"/>
      <c r="BC1058" s="231"/>
      <c r="BD1058" s="232">
        <f t="shared" si="2021"/>
        <v>0</v>
      </c>
      <c r="BE1058" s="233"/>
      <c r="BF1058" s="231"/>
      <c r="BG1058" s="232">
        <f t="shared" si="2022"/>
        <v>0</v>
      </c>
      <c r="BH1058" s="233"/>
      <c r="BI1058" s="231"/>
      <c r="BJ1058" s="232">
        <f t="shared" si="2023"/>
        <v>0</v>
      </c>
      <c r="BK1058" s="233"/>
      <c r="BL1058" s="231"/>
      <c r="BM1058" s="232">
        <f t="shared" si="2024"/>
        <v>0</v>
      </c>
      <c r="BN1058" s="233"/>
      <c r="BO1058" s="231"/>
      <c r="BP1058" s="232">
        <f t="shared" si="2025"/>
        <v>0</v>
      </c>
      <c r="BQ1058" s="233"/>
      <c r="BR1058" s="250"/>
      <c r="BS1058" s="632"/>
    </row>
    <row r="1059" spans="1:71" ht="15" hidden="1" customHeight="1" x14ac:dyDescent="0.25">
      <c r="A1059" s="722" t="s">
        <v>27</v>
      </c>
      <c r="B1059" s="724" t="s">
        <v>28</v>
      </c>
      <c r="C1059" s="724" t="s">
        <v>154</v>
      </c>
      <c r="D1059" s="724" t="s">
        <v>30</v>
      </c>
      <c r="E1059" s="657" t="s">
        <v>31</v>
      </c>
      <c r="F1059" s="652" t="s">
        <v>32</v>
      </c>
      <c r="G1059" s="639" t="s">
        <v>33</v>
      </c>
      <c r="H1059" s="641" t="s">
        <v>34</v>
      </c>
      <c r="I1059" s="639" t="s">
        <v>33</v>
      </c>
      <c r="J1059" s="641" t="s">
        <v>34</v>
      </c>
      <c r="K1059" s="639" t="s">
        <v>33</v>
      </c>
      <c r="L1059" s="641" t="s">
        <v>34</v>
      </c>
      <c r="M1059" s="639" t="s">
        <v>33</v>
      </c>
      <c r="N1059" s="641" t="s">
        <v>34</v>
      </c>
      <c r="O1059" s="639" t="s">
        <v>33</v>
      </c>
      <c r="P1059" s="641" t="s">
        <v>34</v>
      </c>
      <c r="Q1059" s="639" t="s">
        <v>33</v>
      </c>
      <c r="R1059" s="641" t="s">
        <v>34</v>
      </c>
      <c r="S1059" s="639" t="s">
        <v>33</v>
      </c>
      <c r="T1059" s="641" t="s">
        <v>34</v>
      </c>
      <c r="U1059" s="639" t="s">
        <v>33</v>
      </c>
      <c r="V1059" s="641" t="s">
        <v>34</v>
      </c>
      <c r="W1059" s="639" t="s">
        <v>33</v>
      </c>
      <c r="X1059" s="641" t="s">
        <v>34</v>
      </c>
      <c r="Y1059" s="639" t="s">
        <v>33</v>
      </c>
      <c r="Z1059" s="641" t="s">
        <v>34</v>
      </c>
      <c r="AA1059" s="639" t="s">
        <v>33</v>
      </c>
      <c r="AB1059" s="641" t="s">
        <v>34</v>
      </c>
      <c r="AC1059" s="639" t="s">
        <v>33</v>
      </c>
      <c r="AD1059" s="641" t="s">
        <v>34</v>
      </c>
      <c r="AE1059" s="639" t="s">
        <v>33</v>
      </c>
      <c r="AF1059" s="641" t="s">
        <v>34</v>
      </c>
      <c r="AG1059" s="639" t="s">
        <v>33</v>
      </c>
      <c r="AH1059" s="641" t="s">
        <v>34</v>
      </c>
      <c r="AI1059" s="639" t="s">
        <v>33</v>
      </c>
      <c r="AJ1059" s="641" t="s">
        <v>34</v>
      </c>
      <c r="AK1059" s="639" t="s">
        <v>33</v>
      </c>
      <c r="AL1059" s="641" t="s">
        <v>34</v>
      </c>
      <c r="AM1059" s="639" t="s">
        <v>33</v>
      </c>
      <c r="AN1059" s="641" t="s">
        <v>34</v>
      </c>
      <c r="AO1059" s="639" t="s">
        <v>33</v>
      </c>
      <c r="AP1059" s="641" t="s">
        <v>34</v>
      </c>
      <c r="AQ1059" s="655" t="s">
        <v>33</v>
      </c>
      <c r="AR1059" s="657" t="s">
        <v>35</v>
      </c>
      <c r="AS1059" s="659" t="s">
        <v>34</v>
      </c>
      <c r="AT1059" s="655" t="s">
        <v>33</v>
      </c>
      <c r="AU1059" s="657" t="s">
        <v>35</v>
      </c>
      <c r="AV1059" s="659" t="s">
        <v>34</v>
      </c>
      <c r="AW1059" s="655" t="s">
        <v>33</v>
      </c>
      <c r="AX1059" s="657" t="s">
        <v>35</v>
      </c>
      <c r="AY1059" s="659" t="s">
        <v>34</v>
      </c>
      <c r="AZ1059" s="655" t="s">
        <v>33</v>
      </c>
      <c r="BA1059" s="657" t="s">
        <v>35</v>
      </c>
      <c r="BB1059" s="659" t="s">
        <v>34</v>
      </c>
      <c r="BC1059" s="655" t="s">
        <v>33</v>
      </c>
      <c r="BD1059" s="657" t="s">
        <v>35</v>
      </c>
      <c r="BE1059" s="659" t="s">
        <v>34</v>
      </c>
      <c r="BF1059" s="655" t="s">
        <v>33</v>
      </c>
      <c r="BG1059" s="657" t="s">
        <v>35</v>
      </c>
      <c r="BH1059" s="659" t="s">
        <v>34</v>
      </c>
      <c r="BI1059" s="655" t="s">
        <v>33</v>
      </c>
      <c r="BJ1059" s="657" t="s">
        <v>35</v>
      </c>
      <c r="BK1059" s="659" t="s">
        <v>34</v>
      </c>
      <c r="BL1059" s="655" t="s">
        <v>33</v>
      </c>
      <c r="BM1059" s="657" t="s">
        <v>35</v>
      </c>
      <c r="BN1059" s="659" t="s">
        <v>34</v>
      </c>
      <c r="BO1059" s="655" t="s">
        <v>33</v>
      </c>
      <c r="BP1059" s="657" t="s">
        <v>35</v>
      </c>
      <c r="BQ1059" s="659" t="s">
        <v>34</v>
      </c>
      <c r="BR1059" s="719" t="s">
        <v>33</v>
      </c>
      <c r="BS1059" s="721" t="s">
        <v>36</v>
      </c>
    </row>
    <row r="1060" spans="1:71" ht="15" hidden="1" customHeight="1" x14ac:dyDescent="0.25">
      <c r="A1060" s="723"/>
      <c r="B1060" s="725"/>
      <c r="C1060" s="725"/>
      <c r="D1060" s="725"/>
      <c r="E1060" s="658"/>
      <c r="F1060" s="648"/>
      <c r="G1060" s="640"/>
      <c r="H1060" s="642"/>
      <c r="I1060" s="640"/>
      <c r="J1060" s="642"/>
      <c r="K1060" s="640"/>
      <c r="L1060" s="642"/>
      <c r="M1060" s="640"/>
      <c r="N1060" s="642"/>
      <c r="O1060" s="640"/>
      <c r="P1060" s="642"/>
      <c r="Q1060" s="640"/>
      <c r="R1060" s="642"/>
      <c r="S1060" s="640"/>
      <c r="T1060" s="642"/>
      <c r="U1060" s="640"/>
      <c r="V1060" s="642"/>
      <c r="W1060" s="640"/>
      <c r="X1060" s="642"/>
      <c r="Y1060" s="640"/>
      <c r="Z1060" s="642"/>
      <c r="AA1060" s="640"/>
      <c r="AB1060" s="642"/>
      <c r="AC1060" s="640"/>
      <c r="AD1060" s="642"/>
      <c r="AE1060" s="640"/>
      <c r="AF1060" s="642"/>
      <c r="AG1060" s="640"/>
      <c r="AH1060" s="642"/>
      <c r="AI1060" s="640"/>
      <c r="AJ1060" s="642"/>
      <c r="AK1060" s="640"/>
      <c r="AL1060" s="642"/>
      <c r="AM1060" s="640"/>
      <c r="AN1060" s="642"/>
      <c r="AO1060" s="640"/>
      <c r="AP1060" s="642"/>
      <c r="AQ1060" s="656"/>
      <c r="AR1060" s="658"/>
      <c r="AS1060" s="660"/>
      <c r="AT1060" s="656"/>
      <c r="AU1060" s="658"/>
      <c r="AV1060" s="660"/>
      <c r="AW1060" s="656"/>
      <c r="AX1060" s="658"/>
      <c r="AY1060" s="660"/>
      <c r="AZ1060" s="656"/>
      <c r="BA1060" s="658"/>
      <c r="BB1060" s="660"/>
      <c r="BC1060" s="656"/>
      <c r="BD1060" s="658"/>
      <c r="BE1060" s="660"/>
      <c r="BF1060" s="656"/>
      <c r="BG1060" s="658"/>
      <c r="BH1060" s="660"/>
      <c r="BI1060" s="656"/>
      <c r="BJ1060" s="658"/>
      <c r="BK1060" s="660"/>
      <c r="BL1060" s="656"/>
      <c r="BM1060" s="658"/>
      <c r="BN1060" s="660"/>
      <c r="BO1060" s="656"/>
      <c r="BP1060" s="658"/>
      <c r="BQ1060" s="660"/>
      <c r="BR1060" s="720"/>
      <c r="BS1060" s="613"/>
    </row>
    <row r="1061" spans="1:71" ht="15" hidden="1" customHeight="1" x14ac:dyDescent="0.25">
      <c r="A1061" s="707" t="s">
        <v>274</v>
      </c>
      <c r="B1061" s="710">
        <v>2130</v>
      </c>
      <c r="C1061" s="726">
        <v>756</v>
      </c>
      <c r="D1061" s="713" t="s">
        <v>275</v>
      </c>
      <c r="E1061" s="716" t="s">
        <v>47</v>
      </c>
      <c r="F1061" s="251" t="s">
        <v>41</v>
      </c>
      <c r="G1061" s="208"/>
      <c r="H1061" s="209" t="str">
        <f t="shared" ref="H1061:H1072" si="2026">IF(G1061&gt;0,G1061,"")</f>
        <v/>
      </c>
      <c r="I1061" s="208"/>
      <c r="J1061" s="209" t="str">
        <f t="shared" ref="J1061:J1072" si="2027">IF(I1061&gt;0,I1061,"")</f>
        <v/>
      </c>
      <c r="K1061" s="208"/>
      <c r="L1061" s="209" t="str">
        <f t="shared" ref="L1061:L1072" si="2028">IF(K1061&gt;0,K1061,"")</f>
        <v/>
      </c>
      <c r="M1061" s="208"/>
      <c r="N1061" s="209" t="str">
        <f t="shared" ref="N1061:N1072" si="2029">IF(M1061&gt;0,M1061,"")</f>
        <v/>
      </c>
      <c r="O1061" s="208"/>
      <c r="P1061" s="209" t="str">
        <f t="shared" ref="P1061:P1072" si="2030">IF(O1061&gt;0,O1061,"")</f>
        <v/>
      </c>
      <c r="Q1061" s="208"/>
      <c r="R1061" s="209" t="str">
        <f t="shared" ref="R1061:R1072" si="2031">IF(Q1061&gt;0,Q1061,"")</f>
        <v/>
      </c>
      <c r="S1061" s="208"/>
      <c r="T1061" s="209" t="str">
        <f t="shared" ref="T1061:T1072" si="2032">IF(S1061&gt;0,S1061,"")</f>
        <v/>
      </c>
      <c r="U1061" s="208"/>
      <c r="V1061" s="209" t="str">
        <f t="shared" ref="V1061:V1072" si="2033">IF(U1061&gt;0,U1061,"")</f>
        <v/>
      </c>
      <c r="W1061" s="208"/>
      <c r="X1061" s="209" t="str">
        <f t="shared" ref="X1061:X1072" si="2034">IF(W1061&gt;0,W1061,"")</f>
        <v/>
      </c>
      <c r="Y1061" s="208"/>
      <c r="Z1061" s="209" t="str">
        <f t="shared" ref="Z1061:Z1072" si="2035">IF(Y1061&gt;0,Y1061,"")</f>
        <v/>
      </c>
      <c r="AA1061" s="208"/>
      <c r="AB1061" s="209" t="str">
        <f t="shared" ref="AB1061:AB1072" si="2036">IF(AA1061&gt;0,AA1061,"")</f>
        <v/>
      </c>
      <c r="AC1061" s="208"/>
      <c r="AD1061" s="209" t="str">
        <f t="shared" ref="AD1061:AD1072" si="2037">IF(AC1061&gt;0,AC1061,"")</f>
        <v/>
      </c>
      <c r="AE1061" s="208"/>
      <c r="AF1061" s="209" t="str">
        <f t="shared" ref="AF1061:AF1072" si="2038">IF(AE1061&gt;0,AE1061,"")</f>
        <v/>
      </c>
      <c r="AG1061" s="208"/>
      <c r="AH1061" s="209" t="str">
        <f t="shared" ref="AH1061:AH1072" si="2039">IF(AG1061&gt;0,AG1061,"")</f>
        <v/>
      </c>
      <c r="AI1061" s="208"/>
      <c r="AJ1061" s="209" t="str">
        <f t="shared" ref="AJ1061:AJ1072" si="2040">IF(AI1061&gt;0,AI1061,"")</f>
        <v/>
      </c>
      <c r="AK1061" s="208"/>
      <c r="AL1061" s="209" t="str">
        <f t="shared" ref="AL1061:AL1072" si="2041">IF(AK1061&gt;0,AK1061,"")</f>
        <v/>
      </c>
      <c r="AM1061" s="208"/>
      <c r="AN1061" s="209" t="str">
        <f t="shared" ref="AN1061:AN1072" si="2042">IF(AM1061&gt;0,AM1061,"")</f>
        <v/>
      </c>
      <c r="AO1061" s="208"/>
      <c r="AP1061" s="209" t="str">
        <f t="shared" ref="AP1061:AP1072" si="2043">IF(AO1061&gt;0,AO1061,"")</f>
        <v/>
      </c>
      <c r="AQ1061" s="229"/>
      <c r="AR1061" s="225">
        <f t="shared" ref="AR1061:AR1072" si="2044">AQ1061-AS1061</f>
        <v>0</v>
      </c>
      <c r="AS1061" s="226"/>
      <c r="AT1061" s="229"/>
      <c r="AU1061" s="225">
        <f t="shared" ref="AU1061:AU1072" si="2045">AT1061-AV1061</f>
        <v>0</v>
      </c>
      <c r="AV1061" s="226"/>
      <c r="AW1061" s="229"/>
      <c r="AX1061" s="225">
        <f t="shared" ref="AX1061:AX1072" si="2046">AW1061-AY1061</f>
        <v>0</v>
      </c>
      <c r="AY1061" s="226"/>
      <c r="AZ1061" s="229"/>
      <c r="BA1061" s="225">
        <f t="shared" ref="BA1061:BA1072" si="2047">AZ1061-BB1061</f>
        <v>0</v>
      </c>
      <c r="BB1061" s="226"/>
      <c r="BC1061" s="229"/>
      <c r="BD1061" s="225">
        <f t="shared" ref="BD1061:BD1072" si="2048">BC1061-BE1061</f>
        <v>0</v>
      </c>
      <c r="BE1061" s="226"/>
      <c r="BF1061" s="229"/>
      <c r="BG1061" s="225">
        <f t="shared" ref="BG1061:BG1072" si="2049">BF1061-BH1061</f>
        <v>0</v>
      </c>
      <c r="BH1061" s="226"/>
      <c r="BI1061" s="229"/>
      <c r="BJ1061" s="225">
        <f t="shared" ref="BJ1061:BJ1072" si="2050">BI1061-BK1061</f>
        <v>0</v>
      </c>
      <c r="BK1061" s="226"/>
      <c r="BL1061" s="229"/>
      <c r="BM1061" s="225">
        <f t="shared" ref="BM1061:BM1072" si="2051">BL1061-BN1061</f>
        <v>0</v>
      </c>
      <c r="BN1061" s="226"/>
      <c r="BO1061" s="229"/>
      <c r="BP1061" s="225">
        <f t="shared" ref="BP1061:BP1072" si="2052">BO1061-BQ1061</f>
        <v>0</v>
      </c>
      <c r="BQ1061" s="226"/>
      <c r="BR1061" s="249"/>
      <c r="BS1061" s="213" t="s">
        <v>42</v>
      </c>
    </row>
    <row r="1062" spans="1:71" ht="15" hidden="1" x14ac:dyDescent="0.25">
      <c r="A1062" s="708"/>
      <c r="B1062" s="711"/>
      <c r="C1062" s="727"/>
      <c r="D1062" s="714"/>
      <c r="E1062" s="717"/>
      <c r="F1062" s="252" t="s">
        <v>53</v>
      </c>
      <c r="G1062" s="208"/>
      <c r="H1062" s="214" t="str">
        <f t="shared" si="2026"/>
        <v/>
      </c>
      <c r="I1062" s="208"/>
      <c r="J1062" s="214" t="str">
        <f t="shared" si="2027"/>
        <v/>
      </c>
      <c r="K1062" s="208"/>
      <c r="L1062" s="214" t="str">
        <f t="shared" si="2028"/>
        <v/>
      </c>
      <c r="M1062" s="208"/>
      <c r="N1062" s="214" t="str">
        <f t="shared" si="2029"/>
        <v/>
      </c>
      <c r="O1062" s="208"/>
      <c r="P1062" s="214" t="str">
        <f t="shared" si="2030"/>
        <v/>
      </c>
      <c r="Q1062" s="208"/>
      <c r="R1062" s="214" t="str">
        <f t="shared" si="2031"/>
        <v/>
      </c>
      <c r="S1062" s="208"/>
      <c r="T1062" s="214" t="str">
        <f t="shared" si="2032"/>
        <v/>
      </c>
      <c r="U1062" s="208"/>
      <c r="V1062" s="214" t="str">
        <f t="shared" si="2033"/>
        <v/>
      </c>
      <c r="W1062" s="208"/>
      <c r="X1062" s="214" t="str">
        <f t="shared" si="2034"/>
        <v/>
      </c>
      <c r="Y1062" s="208"/>
      <c r="Z1062" s="214" t="str">
        <f t="shared" si="2035"/>
        <v/>
      </c>
      <c r="AA1062" s="208"/>
      <c r="AB1062" s="214" t="str">
        <f t="shared" si="2036"/>
        <v/>
      </c>
      <c r="AC1062" s="208"/>
      <c r="AD1062" s="214" t="str">
        <f t="shared" si="2037"/>
        <v/>
      </c>
      <c r="AE1062" s="208"/>
      <c r="AF1062" s="214" t="str">
        <f t="shared" si="2038"/>
        <v/>
      </c>
      <c r="AG1062" s="208"/>
      <c r="AH1062" s="214" t="str">
        <f t="shared" si="2039"/>
        <v/>
      </c>
      <c r="AI1062" s="208"/>
      <c r="AJ1062" s="214" t="str">
        <f t="shared" si="2040"/>
        <v/>
      </c>
      <c r="AK1062" s="208"/>
      <c r="AL1062" s="214" t="str">
        <f t="shared" si="2041"/>
        <v/>
      </c>
      <c r="AM1062" s="208"/>
      <c r="AN1062" s="214" t="str">
        <f t="shared" si="2042"/>
        <v/>
      </c>
      <c r="AO1062" s="208"/>
      <c r="AP1062" s="214" t="str">
        <f t="shared" si="2043"/>
        <v/>
      </c>
      <c r="AQ1062" s="229"/>
      <c r="AR1062" s="227">
        <f t="shared" si="2044"/>
        <v>0</v>
      </c>
      <c r="AS1062" s="228"/>
      <c r="AT1062" s="229"/>
      <c r="AU1062" s="227">
        <f t="shared" si="2045"/>
        <v>0</v>
      </c>
      <c r="AV1062" s="228"/>
      <c r="AW1062" s="229"/>
      <c r="AX1062" s="227">
        <f t="shared" si="2046"/>
        <v>0</v>
      </c>
      <c r="AY1062" s="228"/>
      <c r="AZ1062" s="229"/>
      <c r="BA1062" s="227">
        <f t="shared" si="2047"/>
        <v>0</v>
      </c>
      <c r="BB1062" s="228"/>
      <c r="BC1062" s="229"/>
      <c r="BD1062" s="227">
        <f t="shared" si="2048"/>
        <v>0</v>
      </c>
      <c r="BE1062" s="228"/>
      <c r="BF1062" s="229"/>
      <c r="BG1062" s="227">
        <f t="shared" si="2049"/>
        <v>0</v>
      </c>
      <c r="BH1062" s="228"/>
      <c r="BI1062" s="229"/>
      <c r="BJ1062" s="227">
        <f t="shared" si="2050"/>
        <v>0</v>
      </c>
      <c r="BK1062" s="228"/>
      <c r="BL1062" s="229"/>
      <c r="BM1062" s="227">
        <f t="shared" si="2051"/>
        <v>0</v>
      </c>
      <c r="BN1062" s="228"/>
      <c r="BO1062" s="229"/>
      <c r="BP1062" s="227">
        <f t="shared" si="2052"/>
        <v>0</v>
      </c>
      <c r="BQ1062" s="228"/>
      <c r="BR1062" s="249"/>
      <c r="BS1062" s="629">
        <f>SUM(AQ1061:AQ1072,AT1061:AT1072,AW1061:AW1072,AZ1061:AZ1072,BC1061:BC1072,BR1061:BR1072)+SUM(AO1061:AO1072,AM1061:AM1072,AK1061:AK1072,AI1061:AI1072,AG1061:AG1072,AE1061:AE1072,AC1061:AC1072,AA1061:AA1072,Y1061:Y1072,W1061:W1072,U1061:U1072,S1061:S1072,Q1059,Q1061:Q1072,O1061:O1072,M1061:M1072,K1061:K1072,I1061:I1072,G1061:G1072,Q1059)</f>
        <v>205321</v>
      </c>
    </row>
    <row r="1063" spans="1:71" ht="15" hidden="1" x14ac:dyDescent="0.25">
      <c r="A1063" s="708"/>
      <c r="B1063" s="711"/>
      <c r="C1063" s="727"/>
      <c r="D1063" s="714"/>
      <c r="E1063" s="717"/>
      <c r="F1063" s="252" t="s">
        <v>54</v>
      </c>
      <c r="G1063" s="208"/>
      <c r="H1063" s="214" t="str">
        <f t="shared" si="2026"/>
        <v/>
      </c>
      <c r="I1063" s="208"/>
      <c r="J1063" s="214" t="str">
        <f t="shared" si="2027"/>
        <v/>
      </c>
      <c r="K1063" s="208"/>
      <c r="L1063" s="214" t="str">
        <f t="shared" si="2028"/>
        <v/>
      </c>
      <c r="M1063" s="208"/>
      <c r="N1063" s="214" t="str">
        <f t="shared" si="2029"/>
        <v/>
      </c>
      <c r="O1063" s="208"/>
      <c r="P1063" s="214" t="str">
        <f t="shared" si="2030"/>
        <v/>
      </c>
      <c r="Q1063" s="208"/>
      <c r="R1063" s="214" t="str">
        <f t="shared" si="2031"/>
        <v/>
      </c>
      <c r="S1063" s="208"/>
      <c r="T1063" s="214" t="str">
        <f t="shared" si="2032"/>
        <v/>
      </c>
      <c r="U1063" s="208"/>
      <c r="V1063" s="214" t="str">
        <f t="shared" si="2033"/>
        <v/>
      </c>
      <c r="W1063" s="208"/>
      <c r="X1063" s="214" t="str">
        <f t="shared" si="2034"/>
        <v/>
      </c>
      <c r="Y1063" s="208"/>
      <c r="Z1063" s="214" t="str">
        <f t="shared" si="2035"/>
        <v/>
      </c>
      <c r="AA1063" s="208"/>
      <c r="AB1063" s="214" t="str">
        <f t="shared" si="2036"/>
        <v/>
      </c>
      <c r="AC1063" s="208"/>
      <c r="AD1063" s="214" t="str">
        <f t="shared" si="2037"/>
        <v/>
      </c>
      <c r="AE1063" s="208"/>
      <c r="AF1063" s="214" t="str">
        <f t="shared" si="2038"/>
        <v/>
      </c>
      <c r="AG1063" s="208"/>
      <c r="AH1063" s="214" t="str">
        <f t="shared" si="2039"/>
        <v/>
      </c>
      <c r="AI1063" s="208"/>
      <c r="AJ1063" s="214" t="str">
        <f t="shared" si="2040"/>
        <v/>
      </c>
      <c r="AK1063" s="208">
        <v>40000</v>
      </c>
      <c r="AL1063" s="214">
        <f t="shared" si="2041"/>
        <v>40000</v>
      </c>
      <c r="AM1063" s="208"/>
      <c r="AN1063" s="214" t="str">
        <f t="shared" si="2042"/>
        <v/>
      </c>
      <c r="AO1063" s="208"/>
      <c r="AP1063" s="214" t="str">
        <f t="shared" si="2043"/>
        <v/>
      </c>
      <c r="AQ1063" s="229"/>
      <c r="AR1063" s="227">
        <f t="shared" si="2044"/>
        <v>0</v>
      </c>
      <c r="AS1063" s="228"/>
      <c r="AT1063" s="229"/>
      <c r="AU1063" s="227">
        <f t="shared" si="2045"/>
        <v>0</v>
      </c>
      <c r="AV1063" s="228"/>
      <c r="AW1063" s="229"/>
      <c r="AX1063" s="227">
        <f t="shared" si="2046"/>
        <v>0</v>
      </c>
      <c r="AY1063" s="228"/>
      <c r="AZ1063" s="229"/>
      <c r="BA1063" s="227">
        <f t="shared" si="2047"/>
        <v>0</v>
      </c>
      <c r="BB1063" s="228"/>
      <c r="BC1063" s="229"/>
      <c r="BD1063" s="227">
        <f t="shared" si="2048"/>
        <v>0</v>
      </c>
      <c r="BE1063" s="228"/>
      <c r="BF1063" s="229"/>
      <c r="BG1063" s="227">
        <f t="shared" si="2049"/>
        <v>0</v>
      </c>
      <c r="BH1063" s="228"/>
      <c r="BI1063" s="229"/>
      <c r="BJ1063" s="227">
        <f t="shared" si="2050"/>
        <v>0</v>
      </c>
      <c r="BK1063" s="228"/>
      <c r="BL1063" s="229"/>
      <c r="BM1063" s="227">
        <f t="shared" si="2051"/>
        <v>0</v>
      </c>
      <c r="BN1063" s="228"/>
      <c r="BO1063" s="229"/>
      <c r="BP1063" s="227">
        <f t="shared" si="2052"/>
        <v>0</v>
      </c>
      <c r="BQ1063" s="228"/>
      <c r="BR1063" s="249"/>
      <c r="BS1063" s="629"/>
    </row>
    <row r="1064" spans="1:71" ht="15" hidden="1" x14ac:dyDescent="0.25">
      <c r="A1064" s="708"/>
      <c r="B1064" s="711"/>
      <c r="C1064" s="727"/>
      <c r="D1064" s="714"/>
      <c r="E1064" s="717"/>
      <c r="F1064" s="252" t="s">
        <v>55</v>
      </c>
      <c r="G1064" s="208"/>
      <c r="H1064" s="217" t="str">
        <f t="shared" si="2026"/>
        <v/>
      </c>
      <c r="I1064" s="208"/>
      <c r="J1064" s="217" t="str">
        <f t="shared" si="2027"/>
        <v/>
      </c>
      <c r="K1064" s="208"/>
      <c r="L1064" s="217" t="str">
        <f t="shared" si="2028"/>
        <v/>
      </c>
      <c r="M1064" s="208"/>
      <c r="N1064" s="217" t="str">
        <f t="shared" si="2029"/>
        <v/>
      </c>
      <c r="O1064" s="208"/>
      <c r="P1064" s="217" t="str">
        <f t="shared" si="2030"/>
        <v/>
      </c>
      <c r="Q1064" s="208"/>
      <c r="R1064" s="217" t="str">
        <f t="shared" si="2031"/>
        <v/>
      </c>
      <c r="S1064" s="208"/>
      <c r="T1064" s="217" t="str">
        <f t="shared" si="2032"/>
        <v/>
      </c>
      <c r="U1064" s="208"/>
      <c r="V1064" s="217" t="str">
        <f t="shared" si="2033"/>
        <v/>
      </c>
      <c r="W1064" s="208"/>
      <c r="X1064" s="217" t="str">
        <f t="shared" si="2034"/>
        <v/>
      </c>
      <c r="Y1064" s="208"/>
      <c r="Z1064" s="217" t="str">
        <f t="shared" si="2035"/>
        <v/>
      </c>
      <c r="AA1064" s="208"/>
      <c r="AB1064" s="217" t="str">
        <f t="shared" si="2036"/>
        <v/>
      </c>
      <c r="AC1064" s="208"/>
      <c r="AD1064" s="217" t="str">
        <f t="shared" si="2037"/>
        <v/>
      </c>
      <c r="AE1064" s="208"/>
      <c r="AF1064" s="217" t="str">
        <f t="shared" si="2038"/>
        <v/>
      </c>
      <c r="AG1064" s="208"/>
      <c r="AH1064" s="217" t="str">
        <f t="shared" si="2039"/>
        <v/>
      </c>
      <c r="AI1064" s="208"/>
      <c r="AJ1064" s="217" t="str">
        <f t="shared" si="2040"/>
        <v/>
      </c>
      <c r="AK1064" s="208"/>
      <c r="AL1064" s="217" t="str">
        <f t="shared" si="2041"/>
        <v/>
      </c>
      <c r="AM1064" s="208"/>
      <c r="AN1064" s="217" t="str">
        <f t="shared" si="2042"/>
        <v/>
      </c>
      <c r="AO1064" s="208"/>
      <c r="AP1064" s="217" t="str">
        <f t="shared" si="2043"/>
        <v/>
      </c>
      <c r="AQ1064" s="229"/>
      <c r="AR1064" s="227">
        <f t="shared" si="2044"/>
        <v>0</v>
      </c>
      <c r="AS1064" s="228"/>
      <c r="AT1064" s="229"/>
      <c r="AU1064" s="227">
        <f t="shared" si="2045"/>
        <v>0</v>
      </c>
      <c r="AV1064" s="228"/>
      <c r="AW1064" s="229"/>
      <c r="AX1064" s="227">
        <f t="shared" si="2046"/>
        <v>0</v>
      </c>
      <c r="AY1064" s="228"/>
      <c r="AZ1064" s="229"/>
      <c r="BA1064" s="227">
        <f t="shared" si="2047"/>
        <v>0</v>
      </c>
      <c r="BB1064" s="228"/>
      <c r="BC1064" s="229"/>
      <c r="BD1064" s="227">
        <f t="shared" si="2048"/>
        <v>0</v>
      </c>
      <c r="BE1064" s="228"/>
      <c r="BF1064" s="229"/>
      <c r="BG1064" s="227">
        <f t="shared" si="2049"/>
        <v>0</v>
      </c>
      <c r="BH1064" s="228"/>
      <c r="BI1064" s="229"/>
      <c r="BJ1064" s="227">
        <f t="shared" si="2050"/>
        <v>0</v>
      </c>
      <c r="BK1064" s="228"/>
      <c r="BL1064" s="229"/>
      <c r="BM1064" s="227">
        <f t="shared" si="2051"/>
        <v>0</v>
      </c>
      <c r="BN1064" s="228"/>
      <c r="BO1064" s="229"/>
      <c r="BP1064" s="227">
        <f t="shared" si="2052"/>
        <v>0</v>
      </c>
      <c r="BQ1064" s="228"/>
      <c r="BR1064" s="249"/>
      <c r="BS1064" s="218" t="s">
        <v>43</v>
      </c>
    </row>
    <row r="1065" spans="1:71" ht="15" hidden="1" x14ac:dyDescent="0.25">
      <c r="A1065" s="708"/>
      <c r="B1065" s="711"/>
      <c r="C1065" s="727"/>
      <c r="D1065" s="714"/>
      <c r="E1065" s="717"/>
      <c r="F1065" s="252" t="s">
        <v>56</v>
      </c>
      <c r="G1065" s="208"/>
      <c r="H1065" s="217" t="str">
        <f t="shared" si="2026"/>
        <v/>
      </c>
      <c r="I1065" s="208"/>
      <c r="J1065" s="217" t="str">
        <f t="shared" si="2027"/>
        <v/>
      </c>
      <c r="K1065" s="208"/>
      <c r="L1065" s="217" t="str">
        <f t="shared" si="2028"/>
        <v/>
      </c>
      <c r="M1065" s="208"/>
      <c r="N1065" s="217" t="str">
        <f t="shared" si="2029"/>
        <v/>
      </c>
      <c r="O1065" s="208"/>
      <c r="P1065" s="217" t="str">
        <f t="shared" si="2030"/>
        <v/>
      </c>
      <c r="Q1065" s="208"/>
      <c r="R1065" s="217" t="str">
        <f t="shared" si="2031"/>
        <v/>
      </c>
      <c r="S1065" s="208"/>
      <c r="T1065" s="217" t="str">
        <f t="shared" si="2032"/>
        <v/>
      </c>
      <c r="U1065" s="208"/>
      <c r="V1065" s="217" t="str">
        <f t="shared" si="2033"/>
        <v/>
      </c>
      <c r="W1065" s="208"/>
      <c r="X1065" s="217" t="str">
        <f t="shared" si="2034"/>
        <v/>
      </c>
      <c r="Y1065" s="208"/>
      <c r="Z1065" s="217" t="str">
        <f t="shared" si="2035"/>
        <v/>
      </c>
      <c r="AA1065" s="208"/>
      <c r="AB1065" s="217" t="str">
        <f t="shared" si="2036"/>
        <v/>
      </c>
      <c r="AC1065" s="208"/>
      <c r="AD1065" s="217" t="str">
        <f t="shared" si="2037"/>
        <v/>
      </c>
      <c r="AE1065" s="208"/>
      <c r="AF1065" s="217" t="str">
        <f t="shared" si="2038"/>
        <v/>
      </c>
      <c r="AG1065" s="208"/>
      <c r="AH1065" s="217" t="str">
        <f t="shared" si="2039"/>
        <v/>
      </c>
      <c r="AI1065" s="208"/>
      <c r="AJ1065" s="217" t="str">
        <f t="shared" si="2040"/>
        <v/>
      </c>
      <c r="AK1065" s="208"/>
      <c r="AL1065" s="217" t="str">
        <f t="shared" si="2041"/>
        <v/>
      </c>
      <c r="AM1065" s="208"/>
      <c r="AN1065" s="217" t="str">
        <f t="shared" si="2042"/>
        <v/>
      </c>
      <c r="AO1065" s="208"/>
      <c r="AP1065" s="217" t="str">
        <f t="shared" si="2043"/>
        <v/>
      </c>
      <c r="AQ1065" s="229"/>
      <c r="AR1065" s="227">
        <f t="shared" si="2044"/>
        <v>0</v>
      </c>
      <c r="AS1065" s="228"/>
      <c r="AT1065" s="229"/>
      <c r="AU1065" s="227">
        <f t="shared" si="2045"/>
        <v>0</v>
      </c>
      <c r="AV1065" s="228"/>
      <c r="AW1065" s="229"/>
      <c r="AX1065" s="227">
        <f t="shared" si="2046"/>
        <v>0</v>
      </c>
      <c r="AY1065" s="228"/>
      <c r="AZ1065" s="229"/>
      <c r="BA1065" s="227">
        <f t="shared" si="2047"/>
        <v>0</v>
      </c>
      <c r="BB1065" s="228"/>
      <c r="BC1065" s="229"/>
      <c r="BD1065" s="227">
        <f t="shared" si="2048"/>
        <v>0</v>
      </c>
      <c r="BE1065" s="228"/>
      <c r="BF1065" s="229"/>
      <c r="BG1065" s="227">
        <f t="shared" si="2049"/>
        <v>0</v>
      </c>
      <c r="BH1065" s="228"/>
      <c r="BI1065" s="229"/>
      <c r="BJ1065" s="227">
        <f t="shared" si="2050"/>
        <v>0</v>
      </c>
      <c r="BK1065" s="228"/>
      <c r="BL1065" s="229"/>
      <c r="BM1065" s="227">
        <f t="shared" si="2051"/>
        <v>0</v>
      </c>
      <c r="BN1065" s="228"/>
      <c r="BO1065" s="229"/>
      <c r="BP1065" s="227">
        <f t="shared" si="2052"/>
        <v>0</v>
      </c>
      <c r="BQ1065" s="228"/>
      <c r="BR1065" s="249"/>
      <c r="BS1065" s="629">
        <f>SUM(AR1061:AR1072,AU1061:AU1072,AX1061:AX1072,BA1061:BA1072,BD1061:BD1072)</f>
        <v>0</v>
      </c>
    </row>
    <row r="1066" spans="1:71" ht="15" hidden="1" x14ac:dyDescent="0.25">
      <c r="A1066" s="708"/>
      <c r="B1066" s="711"/>
      <c r="C1066" s="727"/>
      <c r="D1066" s="714"/>
      <c r="E1066" s="717"/>
      <c r="F1066" s="252" t="s">
        <v>57</v>
      </c>
      <c r="G1066" s="208"/>
      <c r="H1066" s="214" t="str">
        <f t="shared" si="2026"/>
        <v/>
      </c>
      <c r="I1066" s="208"/>
      <c r="J1066" s="214" t="str">
        <f t="shared" si="2027"/>
        <v/>
      </c>
      <c r="K1066" s="208"/>
      <c r="L1066" s="214" t="str">
        <f t="shared" si="2028"/>
        <v/>
      </c>
      <c r="M1066" s="208"/>
      <c r="N1066" s="214" t="str">
        <f t="shared" si="2029"/>
        <v/>
      </c>
      <c r="O1066" s="208"/>
      <c r="P1066" s="214" t="str">
        <f t="shared" si="2030"/>
        <v/>
      </c>
      <c r="Q1066" s="208"/>
      <c r="R1066" s="214" t="str">
        <f t="shared" si="2031"/>
        <v/>
      </c>
      <c r="S1066" s="208"/>
      <c r="T1066" s="214" t="str">
        <f t="shared" si="2032"/>
        <v/>
      </c>
      <c r="U1066" s="208"/>
      <c r="V1066" s="214" t="str">
        <f t="shared" si="2033"/>
        <v/>
      </c>
      <c r="W1066" s="208"/>
      <c r="X1066" s="214" t="str">
        <f t="shared" si="2034"/>
        <v/>
      </c>
      <c r="Y1066" s="208"/>
      <c r="Z1066" s="214" t="str">
        <f t="shared" si="2035"/>
        <v/>
      </c>
      <c r="AA1066" s="208"/>
      <c r="AB1066" s="214" t="str">
        <f t="shared" si="2036"/>
        <v/>
      </c>
      <c r="AC1066" s="208"/>
      <c r="AD1066" s="214" t="str">
        <f t="shared" si="2037"/>
        <v/>
      </c>
      <c r="AE1066" s="208"/>
      <c r="AF1066" s="214" t="str">
        <f t="shared" si="2038"/>
        <v/>
      </c>
      <c r="AG1066" s="208"/>
      <c r="AH1066" s="214" t="str">
        <f t="shared" si="2039"/>
        <v/>
      </c>
      <c r="AI1066" s="208"/>
      <c r="AJ1066" s="214" t="str">
        <f t="shared" si="2040"/>
        <v/>
      </c>
      <c r="AK1066" s="208"/>
      <c r="AL1066" s="214" t="str">
        <f t="shared" si="2041"/>
        <v/>
      </c>
      <c r="AM1066" s="208">
        <v>114532</v>
      </c>
      <c r="AN1066" s="214">
        <f t="shared" si="2042"/>
        <v>114532</v>
      </c>
      <c r="AO1066" s="208">
        <v>50789</v>
      </c>
      <c r="AP1066" s="214">
        <f t="shared" si="2043"/>
        <v>50789</v>
      </c>
      <c r="AQ1066" s="229"/>
      <c r="AR1066" s="227">
        <f t="shared" si="2044"/>
        <v>0</v>
      </c>
      <c r="AS1066" s="228"/>
      <c r="AT1066" s="229"/>
      <c r="AU1066" s="227">
        <f t="shared" si="2045"/>
        <v>0</v>
      </c>
      <c r="AV1066" s="228"/>
      <c r="AW1066" s="229"/>
      <c r="AX1066" s="227">
        <f t="shared" si="2046"/>
        <v>0</v>
      </c>
      <c r="AY1066" s="228"/>
      <c r="AZ1066" s="229"/>
      <c r="BA1066" s="227">
        <f t="shared" si="2047"/>
        <v>0</v>
      </c>
      <c r="BB1066" s="228"/>
      <c r="BC1066" s="229"/>
      <c r="BD1066" s="227">
        <f t="shared" si="2048"/>
        <v>0</v>
      </c>
      <c r="BE1066" s="228"/>
      <c r="BF1066" s="229"/>
      <c r="BG1066" s="227">
        <f t="shared" si="2049"/>
        <v>0</v>
      </c>
      <c r="BH1066" s="228"/>
      <c r="BI1066" s="229"/>
      <c r="BJ1066" s="227">
        <f t="shared" si="2050"/>
        <v>0</v>
      </c>
      <c r="BK1066" s="228"/>
      <c r="BL1066" s="229"/>
      <c r="BM1066" s="227">
        <f t="shared" si="2051"/>
        <v>0</v>
      </c>
      <c r="BN1066" s="228"/>
      <c r="BO1066" s="229"/>
      <c r="BP1066" s="227">
        <f t="shared" si="2052"/>
        <v>0</v>
      </c>
      <c r="BQ1066" s="228"/>
      <c r="BR1066" s="249"/>
      <c r="BS1066" s="630"/>
    </row>
    <row r="1067" spans="1:71" ht="15" hidden="1" x14ac:dyDescent="0.25">
      <c r="A1067" s="708"/>
      <c r="B1067" s="711"/>
      <c r="C1067" s="727"/>
      <c r="D1067" s="714"/>
      <c r="E1067" s="717"/>
      <c r="F1067" s="252" t="s">
        <v>58</v>
      </c>
      <c r="G1067" s="208"/>
      <c r="H1067" s="214" t="str">
        <f t="shared" si="2026"/>
        <v/>
      </c>
      <c r="I1067" s="208"/>
      <c r="J1067" s="214" t="str">
        <f t="shared" si="2027"/>
        <v/>
      </c>
      <c r="K1067" s="208"/>
      <c r="L1067" s="214" t="str">
        <f t="shared" si="2028"/>
        <v/>
      </c>
      <c r="M1067" s="208"/>
      <c r="N1067" s="214" t="str">
        <f t="shared" si="2029"/>
        <v/>
      </c>
      <c r="O1067" s="208"/>
      <c r="P1067" s="214" t="str">
        <f t="shared" si="2030"/>
        <v/>
      </c>
      <c r="Q1067" s="208"/>
      <c r="R1067" s="214" t="str">
        <f t="shared" si="2031"/>
        <v/>
      </c>
      <c r="S1067" s="208"/>
      <c r="T1067" s="214" t="str">
        <f t="shared" si="2032"/>
        <v/>
      </c>
      <c r="U1067" s="208"/>
      <c r="V1067" s="214" t="str">
        <f t="shared" si="2033"/>
        <v/>
      </c>
      <c r="W1067" s="208"/>
      <c r="X1067" s="214" t="str">
        <f t="shared" si="2034"/>
        <v/>
      </c>
      <c r="Y1067" s="208"/>
      <c r="Z1067" s="214" t="str">
        <f t="shared" si="2035"/>
        <v/>
      </c>
      <c r="AA1067" s="208"/>
      <c r="AB1067" s="214" t="str">
        <f t="shared" si="2036"/>
        <v/>
      </c>
      <c r="AC1067" s="208"/>
      <c r="AD1067" s="214" t="str">
        <f t="shared" si="2037"/>
        <v/>
      </c>
      <c r="AE1067" s="208"/>
      <c r="AF1067" s="214" t="str">
        <f t="shared" si="2038"/>
        <v/>
      </c>
      <c r="AG1067" s="208"/>
      <c r="AH1067" s="214" t="str">
        <f t="shared" si="2039"/>
        <v/>
      </c>
      <c r="AI1067" s="208"/>
      <c r="AJ1067" s="214" t="str">
        <f t="shared" si="2040"/>
        <v/>
      </c>
      <c r="AK1067" s="208"/>
      <c r="AL1067" s="214" t="str">
        <f t="shared" si="2041"/>
        <v/>
      </c>
      <c r="AM1067" s="208"/>
      <c r="AN1067" s="214" t="str">
        <f t="shared" si="2042"/>
        <v/>
      </c>
      <c r="AO1067" s="208"/>
      <c r="AP1067" s="214" t="str">
        <f t="shared" si="2043"/>
        <v/>
      </c>
      <c r="AQ1067" s="229"/>
      <c r="AR1067" s="227">
        <f t="shared" si="2044"/>
        <v>0</v>
      </c>
      <c r="AS1067" s="228"/>
      <c r="AT1067" s="229"/>
      <c r="AU1067" s="227">
        <f t="shared" si="2045"/>
        <v>0</v>
      </c>
      <c r="AV1067" s="228"/>
      <c r="AW1067" s="229"/>
      <c r="AX1067" s="227">
        <f t="shared" si="2046"/>
        <v>0</v>
      </c>
      <c r="AY1067" s="228"/>
      <c r="AZ1067" s="229"/>
      <c r="BA1067" s="227">
        <f t="shared" si="2047"/>
        <v>0</v>
      </c>
      <c r="BB1067" s="228"/>
      <c r="BC1067" s="229"/>
      <c r="BD1067" s="227">
        <f t="shared" si="2048"/>
        <v>0</v>
      </c>
      <c r="BE1067" s="228"/>
      <c r="BF1067" s="229"/>
      <c r="BG1067" s="227">
        <f t="shared" si="2049"/>
        <v>0</v>
      </c>
      <c r="BH1067" s="228"/>
      <c r="BI1067" s="229"/>
      <c r="BJ1067" s="227">
        <f t="shared" si="2050"/>
        <v>0</v>
      </c>
      <c r="BK1067" s="228"/>
      <c r="BL1067" s="229"/>
      <c r="BM1067" s="227">
        <f t="shared" si="2051"/>
        <v>0</v>
      </c>
      <c r="BN1067" s="228"/>
      <c r="BO1067" s="229"/>
      <c r="BP1067" s="227">
        <f t="shared" si="2052"/>
        <v>0</v>
      </c>
      <c r="BQ1067" s="228"/>
      <c r="BR1067" s="249"/>
      <c r="BS1067" s="218" t="s">
        <v>44</v>
      </c>
    </row>
    <row r="1068" spans="1:71" ht="15" hidden="1" x14ac:dyDescent="0.25">
      <c r="A1068" s="708"/>
      <c r="B1068" s="711"/>
      <c r="C1068" s="727"/>
      <c r="D1068" s="714"/>
      <c r="E1068" s="717"/>
      <c r="F1068" s="252" t="s">
        <v>59</v>
      </c>
      <c r="G1068" s="208"/>
      <c r="H1068" s="214" t="str">
        <f t="shared" si="2026"/>
        <v/>
      </c>
      <c r="I1068" s="208"/>
      <c r="J1068" s="214" t="str">
        <f t="shared" si="2027"/>
        <v/>
      </c>
      <c r="K1068" s="208"/>
      <c r="L1068" s="214" t="str">
        <f t="shared" si="2028"/>
        <v/>
      </c>
      <c r="M1068" s="208"/>
      <c r="N1068" s="214" t="str">
        <f t="shared" si="2029"/>
        <v/>
      </c>
      <c r="O1068" s="208"/>
      <c r="P1068" s="214" t="str">
        <f t="shared" si="2030"/>
        <v/>
      </c>
      <c r="Q1068" s="208"/>
      <c r="R1068" s="214" t="str">
        <f t="shared" si="2031"/>
        <v/>
      </c>
      <c r="S1068" s="208"/>
      <c r="T1068" s="214" t="str">
        <f t="shared" si="2032"/>
        <v/>
      </c>
      <c r="U1068" s="208"/>
      <c r="V1068" s="214" t="str">
        <f t="shared" si="2033"/>
        <v/>
      </c>
      <c r="W1068" s="208"/>
      <c r="X1068" s="214" t="str">
        <f t="shared" si="2034"/>
        <v/>
      </c>
      <c r="Y1068" s="208"/>
      <c r="Z1068" s="214" t="str">
        <f t="shared" si="2035"/>
        <v/>
      </c>
      <c r="AA1068" s="208"/>
      <c r="AB1068" s="214" t="str">
        <f t="shared" si="2036"/>
        <v/>
      </c>
      <c r="AC1068" s="208"/>
      <c r="AD1068" s="214" t="str">
        <f t="shared" si="2037"/>
        <v/>
      </c>
      <c r="AE1068" s="208"/>
      <c r="AF1068" s="214" t="str">
        <f t="shared" si="2038"/>
        <v/>
      </c>
      <c r="AG1068" s="208"/>
      <c r="AH1068" s="214" t="str">
        <f t="shared" si="2039"/>
        <v/>
      </c>
      <c r="AI1068" s="208"/>
      <c r="AJ1068" s="214" t="str">
        <f t="shared" si="2040"/>
        <v/>
      </c>
      <c r="AK1068" s="208"/>
      <c r="AL1068" s="214" t="str">
        <f t="shared" si="2041"/>
        <v/>
      </c>
      <c r="AM1068" s="208"/>
      <c r="AN1068" s="214" t="str">
        <f t="shared" si="2042"/>
        <v/>
      </c>
      <c r="AO1068" s="208"/>
      <c r="AP1068" s="214" t="str">
        <f t="shared" si="2043"/>
        <v/>
      </c>
      <c r="AQ1068" s="229"/>
      <c r="AR1068" s="227">
        <f t="shared" si="2044"/>
        <v>0</v>
      </c>
      <c r="AS1068" s="228"/>
      <c r="AT1068" s="229"/>
      <c r="AU1068" s="227">
        <f t="shared" si="2045"/>
        <v>0</v>
      </c>
      <c r="AV1068" s="228"/>
      <c r="AW1068" s="229"/>
      <c r="AX1068" s="227">
        <f t="shared" si="2046"/>
        <v>0</v>
      </c>
      <c r="AY1068" s="228"/>
      <c r="AZ1068" s="229"/>
      <c r="BA1068" s="227">
        <f t="shared" si="2047"/>
        <v>0</v>
      </c>
      <c r="BB1068" s="228"/>
      <c r="BC1068" s="229"/>
      <c r="BD1068" s="227">
        <f t="shared" si="2048"/>
        <v>0</v>
      </c>
      <c r="BE1068" s="228"/>
      <c r="BF1068" s="229"/>
      <c r="BG1068" s="227">
        <f t="shared" si="2049"/>
        <v>0</v>
      </c>
      <c r="BH1068" s="228"/>
      <c r="BI1068" s="229"/>
      <c r="BJ1068" s="227">
        <f t="shared" si="2050"/>
        <v>0</v>
      </c>
      <c r="BK1068" s="228"/>
      <c r="BL1068" s="229"/>
      <c r="BM1068" s="227">
        <f t="shared" si="2051"/>
        <v>0</v>
      </c>
      <c r="BN1068" s="228"/>
      <c r="BO1068" s="229"/>
      <c r="BP1068" s="227">
        <f t="shared" si="2052"/>
        <v>0</v>
      </c>
      <c r="BQ1068" s="228"/>
      <c r="BR1068" s="249"/>
      <c r="BS1068" s="629">
        <f>SUM(AS1061:AS1072,AV1061:AV1072,AY1061:AY1072,BB1061:BB1072,BE1061:BE1072)+SUM(AP1061:AP1072,AN1061:AN1072,AL1061:AL1072,AJ1061:AJ1072,AH1061:AH1072,AF1061:AF1072,AD1061:AD1072,AB1061:AB1072,Z1061:Z1072,X1061:X1072,V1061:V1072,T1061:T1072,R1061:R1072,P1061:P1072,N1061:N1072,L1061:L1072,J1061:J1072,H1061:H1072)</f>
        <v>205321</v>
      </c>
    </row>
    <row r="1069" spans="1:71" ht="15" hidden="1" x14ac:dyDescent="0.25">
      <c r="A1069" s="708"/>
      <c r="B1069" s="711"/>
      <c r="C1069" s="727"/>
      <c r="D1069" s="714"/>
      <c r="E1069" s="717"/>
      <c r="F1069" s="252" t="s">
        <v>60</v>
      </c>
      <c r="G1069" s="208"/>
      <c r="H1069" s="214" t="str">
        <f t="shared" si="2026"/>
        <v/>
      </c>
      <c r="I1069" s="208"/>
      <c r="J1069" s="214" t="str">
        <f t="shared" si="2027"/>
        <v/>
      </c>
      <c r="K1069" s="208"/>
      <c r="L1069" s="214" t="str">
        <f t="shared" si="2028"/>
        <v/>
      </c>
      <c r="M1069" s="208"/>
      <c r="N1069" s="214" t="str">
        <f t="shared" si="2029"/>
        <v/>
      </c>
      <c r="O1069" s="208"/>
      <c r="P1069" s="214" t="str">
        <f t="shared" si="2030"/>
        <v/>
      </c>
      <c r="Q1069" s="208"/>
      <c r="R1069" s="214" t="str">
        <f t="shared" si="2031"/>
        <v/>
      </c>
      <c r="S1069" s="208"/>
      <c r="T1069" s="214" t="str">
        <f t="shared" si="2032"/>
        <v/>
      </c>
      <c r="U1069" s="208"/>
      <c r="V1069" s="214" t="str">
        <f t="shared" si="2033"/>
        <v/>
      </c>
      <c r="W1069" s="208"/>
      <c r="X1069" s="214" t="str">
        <f t="shared" si="2034"/>
        <v/>
      </c>
      <c r="Y1069" s="208"/>
      <c r="Z1069" s="214" t="str">
        <f t="shared" si="2035"/>
        <v/>
      </c>
      <c r="AA1069" s="208"/>
      <c r="AB1069" s="214" t="str">
        <f t="shared" si="2036"/>
        <v/>
      </c>
      <c r="AC1069" s="208"/>
      <c r="AD1069" s="214" t="str">
        <f t="shared" si="2037"/>
        <v/>
      </c>
      <c r="AE1069" s="208"/>
      <c r="AF1069" s="214" t="str">
        <f t="shared" si="2038"/>
        <v/>
      </c>
      <c r="AG1069" s="208"/>
      <c r="AH1069" s="214" t="str">
        <f t="shared" si="2039"/>
        <v/>
      </c>
      <c r="AI1069" s="208"/>
      <c r="AJ1069" s="214" t="str">
        <f t="shared" si="2040"/>
        <v/>
      </c>
      <c r="AK1069" s="208"/>
      <c r="AL1069" s="214" t="str">
        <f t="shared" si="2041"/>
        <v/>
      </c>
      <c r="AM1069" s="208"/>
      <c r="AN1069" s="214" t="str">
        <f t="shared" si="2042"/>
        <v/>
      </c>
      <c r="AO1069" s="208"/>
      <c r="AP1069" s="214" t="str">
        <f t="shared" si="2043"/>
        <v/>
      </c>
      <c r="AQ1069" s="229"/>
      <c r="AR1069" s="227">
        <f t="shared" si="2044"/>
        <v>0</v>
      </c>
      <c r="AS1069" s="228"/>
      <c r="AT1069" s="229"/>
      <c r="AU1069" s="227">
        <f t="shared" si="2045"/>
        <v>0</v>
      </c>
      <c r="AV1069" s="228"/>
      <c r="AW1069" s="229"/>
      <c r="AX1069" s="227">
        <f t="shared" si="2046"/>
        <v>0</v>
      </c>
      <c r="AY1069" s="228"/>
      <c r="AZ1069" s="229"/>
      <c r="BA1069" s="227">
        <f t="shared" si="2047"/>
        <v>0</v>
      </c>
      <c r="BB1069" s="228"/>
      <c r="BC1069" s="229"/>
      <c r="BD1069" s="227">
        <f t="shared" si="2048"/>
        <v>0</v>
      </c>
      <c r="BE1069" s="228"/>
      <c r="BF1069" s="229"/>
      <c r="BG1069" s="227">
        <f t="shared" si="2049"/>
        <v>0</v>
      </c>
      <c r="BH1069" s="228"/>
      <c r="BI1069" s="229"/>
      <c r="BJ1069" s="227">
        <f t="shared" si="2050"/>
        <v>0</v>
      </c>
      <c r="BK1069" s="228"/>
      <c r="BL1069" s="229"/>
      <c r="BM1069" s="227">
        <f t="shared" si="2051"/>
        <v>0</v>
      </c>
      <c r="BN1069" s="228"/>
      <c r="BO1069" s="229"/>
      <c r="BP1069" s="227">
        <f t="shared" si="2052"/>
        <v>0</v>
      </c>
      <c r="BQ1069" s="228"/>
      <c r="BR1069" s="249"/>
      <c r="BS1069" s="629"/>
    </row>
    <row r="1070" spans="1:71" ht="15" hidden="1" x14ac:dyDescent="0.25">
      <c r="A1070" s="708"/>
      <c r="B1070" s="711"/>
      <c r="C1070" s="727"/>
      <c r="D1070" s="714"/>
      <c r="E1070" s="717"/>
      <c r="F1070" s="252" t="s">
        <v>61</v>
      </c>
      <c r="G1070" s="208"/>
      <c r="H1070" s="217" t="str">
        <f t="shared" si="2026"/>
        <v/>
      </c>
      <c r="I1070" s="208"/>
      <c r="J1070" s="217" t="str">
        <f t="shared" si="2027"/>
        <v/>
      </c>
      <c r="K1070" s="208"/>
      <c r="L1070" s="217" t="str">
        <f t="shared" si="2028"/>
        <v/>
      </c>
      <c r="M1070" s="208"/>
      <c r="N1070" s="217" t="str">
        <f t="shared" si="2029"/>
        <v/>
      </c>
      <c r="O1070" s="208"/>
      <c r="P1070" s="217" t="str">
        <f t="shared" si="2030"/>
        <v/>
      </c>
      <c r="Q1070" s="208"/>
      <c r="R1070" s="217" t="str">
        <f t="shared" si="2031"/>
        <v/>
      </c>
      <c r="S1070" s="208"/>
      <c r="T1070" s="217" t="str">
        <f t="shared" si="2032"/>
        <v/>
      </c>
      <c r="U1070" s="208"/>
      <c r="V1070" s="217" t="str">
        <f t="shared" si="2033"/>
        <v/>
      </c>
      <c r="W1070" s="208"/>
      <c r="X1070" s="217" t="str">
        <f t="shared" si="2034"/>
        <v/>
      </c>
      <c r="Y1070" s="208"/>
      <c r="Z1070" s="217" t="str">
        <f t="shared" si="2035"/>
        <v/>
      </c>
      <c r="AA1070" s="208"/>
      <c r="AB1070" s="217" t="str">
        <f t="shared" si="2036"/>
        <v/>
      </c>
      <c r="AC1070" s="208"/>
      <c r="AD1070" s="217" t="str">
        <f t="shared" si="2037"/>
        <v/>
      </c>
      <c r="AE1070" s="208"/>
      <c r="AF1070" s="217" t="str">
        <f t="shared" si="2038"/>
        <v/>
      </c>
      <c r="AG1070" s="208"/>
      <c r="AH1070" s="217" t="str">
        <f t="shared" si="2039"/>
        <v/>
      </c>
      <c r="AI1070" s="208"/>
      <c r="AJ1070" s="217" t="str">
        <f t="shared" si="2040"/>
        <v/>
      </c>
      <c r="AK1070" s="208"/>
      <c r="AL1070" s="217" t="str">
        <f t="shared" si="2041"/>
        <v/>
      </c>
      <c r="AM1070" s="208"/>
      <c r="AN1070" s="217" t="str">
        <f t="shared" si="2042"/>
        <v/>
      </c>
      <c r="AO1070" s="208"/>
      <c r="AP1070" s="217" t="str">
        <f t="shared" si="2043"/>
        <v/>
      </c>
      <c r="AQ1070" s="229"/>
      <c r="AR1070" s="227">
        <f t="shared" si="2044"/>
        <v>0</v>
      </c>
      <c r="AS1070" s="228"/>
      <c r="AT1070" s="229"/>
      <c r="AU1070" s="227">
        <f t="shared" si="2045"/>
        <v>0</v>
      </c>
      <c r="AV1070" s="228"/>
      <c r="AW1070" s="229"/>
      <c r="AX1070" s="227">
        <f t="shared" si="2046"/>
        <v>0</v>
      </c>
      <c r="AY1070" s="228"/>
      <c r="AZ1070" s="229"/>
      <c r="BA1070" s="227">
        <f t="shared" si="2047"/>
        <v>0</v>
      </c>
      <c r="BB1070" s="228"/>
      <c r="BC1070" s="229"/>
      <c r="BD1070" s="227">
        <f t="shared" si="2048"/>
        <v>0</v>
      </c>
      <c r="BE1070" s="228"/>
      <c r="BF1070" s="229"/>
      <c r="BG1070" s="227">
        <f t="shared" si="2049"/>
        <v>0</v>
      </c>
      <c r="BH1070" s="228"/>
      <c r="BI1070" s="229"/>
      <c r="BJ1070" s="227">
        <f t="shared" si="2050"/>
        <v>0</v>
      </c>
      <c r="BK1070" s="228"/>
      <c r="BL1070" s="229"/>
      <c r="BM1070" s="227">
        <f t="shared" si="2051"/>
        <v>0</v>
      </c>
      <c r="BN1070" s="228"/>
      <c r="BO1070" s="229"/>
      <c r="BP1070" s="227">
        <f t="shared" si="2052"/>
        <v>0</v>
      </c>
      <c r="BQ1070" s="228"/>
      <c r="BR1070" s="249"/>
      <c r="BS1070" s="218" t="s">
        <v>62</v>
      </c>
    </row>
    <row r="1071" spans="1:71" ht="15" hidden="1" x14ac:dyDescent="0.25">
      <c r="A1071" s="708"/>
      <c r="B1071" s="711"/>
      <c r="C1071" s="727"/>
      <c r="D1071" s="714"/>
      <c r="E1071" s="717"/>
      <c r="F1071" s="252" t="s">
        <v>63</v>
      </c>
      <c r="G1071" s="208"/>
      <c r="H1071" s="214" t="str">
        <f t="shared" si="2026"/>
        <v/>
      </c>
      <c r="I1071" s="208"/>
      <c r="J1071" s="214" t="str">
        <f t="shared" si="2027"/>
        <v/>
      </c>
      <c r="K1071" s="208"/>
      <c r="L1071" s="214" t="str">
        <f t="shared" si="2028"/>
        <v/>
      </c>
      <c r="M1071" s="208"/>
      <c r="N1071" s="214" t="str">
        <f t="shared" si="2029"/>
        <v/>
      </c>
      <c r="O1071" s="208"/>
      <c r="P1071" s="214" t="str">
        <f t="shared" si="2030"/>
        <v/>
      </c>
      <c r="Q1071" s="208"/>
      <c r="R1071" s="214" t="str">
        <f t="shared" si="2031"/>
        <v/>
      </c>
      <c r="S1071" s="208"/>
      <c r="T1071" s="214" t="str">
        <f t="shared" si="2032"/>
        <v/>
      </c>
      <c r="U1071" s="208"/>
      <c r="V1071" s="214" t="str">
        <f t="shared" si="2033"/>
        <v/>
      </c>
      <c r="W1071" s="208"/>
      <c r="X1071" s="214" t="str">
        <f t="shared" si="2034"/>
        <v/>
      </c>
      <c r="Y1071" s="208"/>
      <c r="Z1071" s="214" t="str">
        <f t="shared" si="2035"/>
        <v/>
      </c>
      <c r="AA1071" s="208"/>
      <c r="AB1071" s="214" t="str">
        <f t="shared" si="2036"/>
        <v/>
      </c>
      <c r="AC1071" s="208"/>
      <c r="AD1071" s="214" t="str">
        <f t="shared" si="2037"/>
        <v/>
      </c>
      <c r="AE1071" s="208"/>
      <c r="AF1071" s="214" t="str">
        <f t="shared" si="2038"/>
        <v/>
      </c>
      <c r="AG1071" s="208"/>
      <c r="AH1071" s="214" t="str">
        <f t="shared" si="2039"/>
        <v/>
      </c>
      <c r="AI1071" s="208"/>
      <c r="AJ1071" s="214" t="str">
        <f t="shared" si="2040"/>
        <v/>
      </c>
      <c r="AK1071" s="208"/>
      <c r="AL1071" s="214" t="str">
        <f t="shared" si="2041"/>
        <v/>
      </c>
      <c r="AM1071" s="208"/>
      <c r="AN1071" s="214" t="str">
        <f t="shared" si="2042"/>
        <v/>
      </c>
      <c r="AO1071" s="208"/>
      <c r="AP1071" s="214" t="str">
        <f t="shared" si="2043"/>
        <v/>
      </c>
      <c r="AQ1071" s="229"/>
      <c r="AR1071" s="227">
        <f t="shared" si="2044"/>
        <v>0</v>
      </c>
      <c r="AS1071" s="228"/>
      <c r="AT1071" s="229"/>
      <c r="AU1071" s="227">
        <f t="shared" si="2045"/>
        <v>0</v>
      </c>
      <c r="AV1071" s="228"/>
      <c r="AW1071" s="229"/>
      <c r="AX1071" s="227">
        <f t="shared" si="2046"/>
        <v>0</v>
      </c>
      <c r="AY1071" s="228"/>
      <c r="AZ1071" s="229"/>
      <c r="BA1071" s="227">
        <f t="shared" si="2047"/>
        <v>0</v>
      </c>
      <c r="BB1071" s="228"/>
      <c r="BC1071" s="229"/>
      <c r="BD1071" s="227">
        <f t="shared" si="2048"/>
        <v>0</v>
      </c>
      <c r="BE1071" s="228"/>
      <c r="BF1071" s="229"/>
      <c r="BG1071" s="227">
        <f t="shared" si="2049"/>
        <v>0</v>
      </c>
      <c r="BH1071" s="228"/>
      <c r="BI1071" s="229"/>
      <c r="BJ1071" s="227">
        <f t="shared" si="2050"/>
        <v>0</v>
      </c>
      <c r="BK1071" s="228"/>
      <c r="BL1071" s="229"/>
      <c r="BM1071" s="227">
        <f t="shared" si="2051"/>
        <v>0</v>
      </c>
      <c r="BN1071" s="228"/>
      <c r="BO1071" s="229"/>
      <c r="BP1071" s="227">
        <f t="shared" si="2052"/>
        <v>0</v>
      </c>
      <c r="BQ1071" s="228"/>
      <c r="BR1071" s="249"/>
      <c r="BS1071" s="631">
        <f>BS1068/BS1062</f>
        <v>1</v>
      </c>
    </row>
    <row r="1072" spans="1:71" ht="15.75" hidden="1" thickBot="1" x14ac:dyDescent="0.3">
      <c r="A1072" s="709"/>
      <c r="B1072" s="712"/>
      <c r="C1072" s="728"/>
      <c r="D1072" s="715"/>
      <c r="E1072" s="718"/>
      <c r="F1072" s="253" t="s">
        <v>64</v>
      </c>
      <c r="G1072" s="220"/>
      <c r="H1072" s="221" t="str">
        <f t="shared" si="2026"/>
        <v/>
      </c>
      <c r="I1072" s="220"/>
      <c r="J1072" s="221" t="str">
        <f t="shared" si="2027"/>
        <v/>
      </c>
      <c r="K1072" s="220"/>
      <c r="L1072" s="221" t="str">
        <f t="shared" si="2028"/>
        <v/>
      </c>
      <c r="M1072" s="220"/>
      <c r="N1072" s="221" t="str">
        <f t="shared" si="2029"/>
        <v/>
      </c>
      <c r="O1072" s="220"/>
      <c r="P1072" s="221" t="str">
        <f t="shared" si="2030"/>
        <v/>
      </c>
      <c r="Q1072" s="220"/>
      <c r="R1072" s="221" t="str">
        <f t="shared" si="2031"/>
        <v/>
      </c>
      <c r="S1072" s="220"/>
      <c r="T1072" s="221" t="str">
        <f t="shared" si="2032"/>
        <v/>
      </c>
      <c r="U1072" s="220"/>
      <c r="V1072" s="221" t="str">
        <f t="shared" si="2033"/>
        <v/>
      </c>
      <c r="W1072" s="220"/>
      <c r="X1072" s="221" t="str">
        <f t="shared" si="2034"/>
        <v/>
      </c>
      <c r="Y1072" s="220"/>
      <c r="Z1072" s="221" t="str">
        <f t="shared" si="2035"/>
        <v/>
      </c>
      <c r="AA1072" s="220"/>
      <c r="AB1072" s="221" t="str">
        <f t="shared" si="2036"/>
        <v/>
      </c>
      <c r="AC1072" s="220"/>
      <c r="AD1072" s="221" t="str">
        <f t="shared" si="2037"/>
        <v/>
      </c>
      <c r="AE1072" s="220"/>
      <c r="AF1072" s="221" t="str">
        <f t="shared" si="2038"/>
        <v/>
      </c>
      <c r="AG1072" s="220"/>
      <c r="AH1072" s="221" t="str">
        <f t="shared" si="2039"/>
        <v/>
      </c>
      <c r="AI1072" s="220"/>
      <c r="AJ1072" s="221" t="str">
        <f t="shared" si="2040"/>
        <v/>
      </c>
      <c r="AK1072" s="220"/>
      <c r="AL1072" s="221" t="str">
        <f t="shared" si="2041"/>
        <v/>
      </c>
      <c r="AM1072" s="220"/>
      <c r="AN1072" s="221" t="str">
        <f t="shared" si="2042"/>
        <v/>
      </c>
      <c r="AO1072" s="220"/>
      <c r="AP1072" s="221" t="str">
        <f t="shared" si="2043"/>
        <v/>
      </c>
      <c r="AQ1072" s="231"/>
      <c r="AR1072" s="232">
        <f t="shared" si="2044"/>
        <v>0</v>
      </c>
      <c r="AS1072" s="233"/>
      <c r="AT1072" s="231"/>
      <c r="AU1072" s="232">
        <f t="shared" si="2045"/>
        <v>0</v>
      </c>
      <c r="AV1072" s="233"/>
      <c r="AW1072" s="231"/>
      <c r="AX1072" s="232">
        <f t="shared" si="2046"/>
        <v>0</v>
      </c>
      <c r="AY1072" s="233"/>
      <c r="AZ1072" s="231"/>
      <c r="BA1072" s="232">
        <f t="shared" si="2047"/>
        <v>0</v>
      </c>
      <c r="BB1072" s="233"/>
      <c r="BC1072" s="231"/>
      <c r="BD1072" s="232">
        <f t="shared" si="2048"/>
        <v>0</v>
      </c>
      <c r="BE1072" s="233"/>
      <c r="BF1072" s="231"/>
      <c r="BG1072" s="232">
        <f t="shared" si="2049"/>
        <v>0</v>
      </c>
      <c r="BH1072" s="233"/>
      <c r="BI1072" s="231"/>
      <c r="BJ1072" s="232">
        <f t="shared" si="2050"/>
        <v>0</v>
      </c>
      <c r="BK1072" s="233"/>
      <c r="BL1072" s="231"/>
      <c r="BM1072" s="232">
        <f t="shared" si="2051"/>
        <v>0</v>
      </c>
      <c r="BN1072" s="233"/>
      <c r="BO1072" s="231"/>
      <c r="BP1072" s="232">
        <f t="shared" si="2052"/>
        <v>0</v>
      </c>
      <c r="BQ1072" s="233"/>
      <c r="BR1072" s="250"/>
      <c r="BS1072" s="632"/>
    </row>
    <row r="1073" spans="1:71" ht="15" customHeight="1" x14ac:dyDescent="0.3">
      <c r="A1073" s="722" t="s">
        <v>27</v>
      </c>
      <c r="B1073" s="724" t="s">
        <v>28</v>
      </c>
      <c r="C1073" s="724" t="s">
        <v>154</v>
      </c>
      <c r="D1073" s="724" t="s">
        <v>30</v>
      </c>
      <c r="E1073" s="657" t="s">
        <v>31</v>
      </c>
      <c r="F1073" s="652" t="s">
        <v>32</v>
      </c>
      <c r="G1073" s="639" t="s">
        <v>33</v>
      </c>
      <c r="H1073" s="641" t="s">
        <v>34</v>
      </c>
      <c r="I1073" s="639" t="s">
        <v>33</v>
      </c>
      <c r="J1073" s="641" t="s">
        <v>34</v>
      </c>
      <c r="K1073" s="639" t="s">
        <v>33</v>
      </c>
      <c r="L1073" s="641" t="s">
        <v>34</v>
      </c>
      <c r="M1073" s="639" t="s">
        <v>33</v>
      </c>
      <c r="N1073" s="641" t="s">
        <v>34</v>
      </c>
      <c r="O1073" s="639" t="s">
        <v>33</v>
      </c>
      <c r="P1073" s="641" t="s">
        <v>34</v>
      </c>
      <c r="Q1073" s="639" t="s">
        <v>33</v>
      </c>
      <c r="R1073" s="641" t="s">
        <v>34</v>
      </c>
      <c r="S1073" s="639" t="s">
        <v>33</v>
      </c>
      <c r="T1073" s="641" t="s">
        <v>34</v>
      </c>
      <c r="U1073" s="639" t="s">
        <v>33</v>
      </c>
      <c r="V1073" s="641" t="s">
        <v>34</v>
      </c>
      <c r="W1073" s="639" t="s">
        <v>33</v>
      </c>
      <c r="X1073" s="641" t="s">
        <v>34</v>
      </c>
      <c r="Y1073" s="639" t="s">
        <v>33</v>
      </c>
      <c r="Z1073" s="641" t="s">
        <v>34</v>
      </c>
      <c r="AA1073" s="639" t="s">
        <v>33</v>
      </c>
      <c r="AB1073" s="641" t="s">
        <v>34</v>
      </c>
      <c r="AC1073" s="639" t="s">
        <v>33</v>
      </c>
      <c r="AD1073" s="641" t="s">
        <v>34</v>
      </c>
      <c r="AE1073" s="639" t="s">
        <v>33</v>
      </c>
      <c r="AF1073" s="641" t="s">
        <v>34</v>
      </c>
      <c r="AG1073" s="639" t="s">
        <v>33</v>
      </c>
      <c r="AH1073" s="641" t="s">
        <v>34</v>
      </c>
      <c r="AI1073" s="639" t="s">
        <v>33</v>
      </c>
      <c r="AJ1073" s="641" t="s">
        <v>34</v>
      </c>
      <c r="AK1073" s="639" t="s">
        <v>33</v>
      </c>
      <c r="AL1073" s="641" t="s">
        <v>34</v>
      </c>
      <c r="AM1073" s="639" t="s">
        <v>33</v>
      </c>
      <c r="AN1073" s="641" t="s">
        <v>34</v>
      </c>
      <c r="AO1073" s="639" t="s">
        <v>33</v>
      </c>
      <c r="AP1073" s="641" t="s">
        <v>34</v>
      </c>
      <c r="AQ1073" s="655" t="s">
        <v>33</v>
      </c>
      <c r="AR1073" s="657" t="s">
        <v>35</v>
      </c>
      <c r="AS1073" s="659" t="s">
        <v>34</v>
      </c>
      <c r="AT1073" s="655" t="s">
        <v>33</v>
      </c>
      <c r="AU1073" s="657" t="s">
        <v>35</v>
      </c>
      <c r="AV1073" s="659" t="s">
        <v>34</v>
      </c>
      <c r="AW1073" s="655" t="s">
        <v>33</v>
      </c>
      <c r="AX1073" s="657" t="s">
        <v>35</v>
      </c>
      <c r="AY1073" s="659" t="s">
        <v>34</v>
      </c>
      <c r="AZ1073" s="655" t="s">
        <v>33</v>
      </c>
      <c r="BA1073" s="657" t="s">
        <v>35</v>
      </c>
      <c r="BB1073" s="659" t="s">
        <v>34</v>
      </c>
      <c r="BC1073" s="655" t="s">
        <v>33</v>
      </c>
      <c r="BD1073" s="657" t="s">
        <v>35</v>
      </c>
      <c r="BE1073" s="659" t="s">
        <v>34</v>
      </c>
      <c r="BF1073" s="655" t="s">
        <v>33</v>
      </c>
      <c r="BG1073" s="657" t="s">
        <v>35</v>
      </c>
      <c r="BH1073" s="659" t="s">
        <v>34</v>
      </c>
      <c r="BI1073" s="655" t="s">
        <v>33</v>
      </c>
      <c r="BJ1073" s="657" t="s">
        <v>35</v>
      </c>
      <c r="BK1073" s="659" t="s">
        <v>34</v>
      </c>
      <c r="BL1073" s="655" t="s">
        <v>33</v>
      </c>
      <c r="BM1073" s="657" t="s">
        <v>35</v>
      </c>
      <c r="BN1073" s="659" t="s">
        <v>34</v>
      </c>
      <c r="BO1073" s="655" t="s">
        <v>33</v>
      </c>
      <c r="BP1073" s="657" t="s">
        <v>35</v>
      </c>
      <c r="BQ1073" s="659" t="s">
        <v>34</v>
      </c>
      <c r="BR1073" s="719" t="s">
        <v>33</v>
      </c>
      <c r="BS1073" s="721" t="s">
        <v>36</v>
      </c>
    </row>
    <row r="1074" spans="1:71" ht="15" customHeight="1" x14ac:dyDescent="0.3">
      <c r="A1074" s="723"/>
      <c r="B1074" s="725"/>
      <c r="C1074" s="725"/>
      <c r="D1074" s="725"/>
      <c r="E1074" s="658"/>
      <c r="F1074" s="648"/>
      <c r="G1074" s="640"/>
      <c r="H1074" s="642"/>
      <c r="I1074" s="640"/>
      <c r="J1074" s="642"/>
      <c r="K1074" s="640"/>
      <c r="L1074" s="642"/>
      <c r="M1074" s="640"/>
      <c r="N1074" s="642"/>
      <c r="O1074" s="640"/>
      <c r="P1074" s="642"/>
      <c r="Q1074" s="640"/>
      <c r="R1074" s="642"/>
      <c r="S1074" s="640"/>
      <c r="T1074" s="642"/>
      <c r="U1074" s="640"/>
      <c r="V1074" s="642"/>
      <c r="W1074" s="640"/>
      <c r="X1074" s="642"/>
      <c r="Y1074" s="640"/>
      <c r="Z1074" s="642"/>
      <c r="AA1074" s="640"/>
      <c r="AB1074" s="642"/>
      <c r="AC1074" s="640"/>
      <c r="AD1074" s="642"/>
      <c r="AE1074" s="640"/>
      <c r="AF1074" s="642"/>
      <c r="AG1074" s="640"/>
      <c r="AH1074" s="642"/>
      <c r="AI1074" s="640"/>
      <c r="AJ1074" s="642"/>
      <c r="AK1074" s="640"/>
      <c r="AL1074" s="642"/>
      <c r="AM1074" s="640"/>
      <c r="AN1074" s="642"/>
      <c r="AO1074" s="640"/>
      <c r="AP1074" s="642"/>
      <c r="AQ1074" s="656"/>
      <c r="AR1074" s="658"/>
      <c r="AS1074" s="660"/>
      <c r="AT1074" s="656"/>
      <c r="AU1074" s="658"/>
      <c r="AV1074" s="660"/>
      <c r="AW1074" s="656"/>
      <c r="AX1074" s="658"/>
      <c r="AY1074" s="660"/>
      <c r="AZ1074" s="656"/>
      <c r="BA1074" s="658"/>
      <c r="BB1074" s="660"/>
      <c r="BC1074" s="656"/>
      <c r="BD1074" s="658"/>
      <c r="BE1074" s="660"/>
      <c r="BF1074" s="656"/>
      <c r="BG1074" s="658"/>
      <c r="BH1074" s="660"/>
      <c r="BI1074" s="656"/>
      <c r="BJ1074" s="658"/>
      <c r="BK1074" s="660"/>
      <c r="BL1074" s="656"/>
      <c r="BM1074" s="658"/>
      <c r="BN1074" s="660"/>
      <c r="BO1074" s="656"/>
      <c r="BP1074" s="658"/>
      <c r="BQ1074" s="660"/>
      <c r="BR1074" s="720"/>
      <c r="BS1074" s="613"/>
    </row>
    <row r="1075" spans="1:71" ht="15" customHeight="1" x14ac:dyDescent="0.3">
      <c r="A1075" s="707" t="s">
        <v>276</v>
      </c>
      <c r="B1075" s="710">
        <v>1582</v>
      </c>
      <c r="C1075" s="649" t="s">
        <v>342</v>
      </c>
      <c r="D1075" s="713" t="s">
        <v>277</v>
      </c>
      <c r="E1075" s="716" t="s">
        <v>45</v>
      </c>
      <c r="F1075" s="241" t="s">
        <v>41</v>
      </c>
      <c r="G1075" s="208"/>
      <c r="H1075" s="209" t="str">
        <f t="shared" ref="H1075:H1086" si="2053">IF(G1075&gt;0,G1075,"")</f>
        <v/>
      </c>
      <c r="I1075" s="208"/>
      <c r="J1075" s="209" t="str">
        <f t="shared" ref="J1075:J1086" si="2054">IF(I1075&gt;0,I1075,"")</f>
        <v/>
      </c>
      <c r="K1075" s="208"/>
      <c r="L1075" s="209" t="str">
        <f t="shared" ref="L1075:L1086" si="2055">IF(K1075&gt;0,K1075,"")</f>
        <v/>
      </c>
      <c r="M1075" s="208"/>
      <c r="N1075" s="209" t="str">
        <f t="shared" ref="N1075:N1086" si="2056">IF(M1075&gt;0,M1075,"")</f>
        <v/>
      </c>
      <c r="O1075" s="208"/>
      <c r="P1075" s="209" t="str">
        <f t="shared" ref="P1075:P1086" si="2057">IF(O1075&gt;0,O1075,"")</f>
        <v/>
      </c>
      <c r="Q1075" s="208"/>
      <c r="R1075" s="209" t="str">
        <f t="shared" ref="R1075:R1086" si="2058">IF(Q1075&gt;0,Q1075,"")</f>
        <v/>
      </c>
      <c r="S1075" s="208"/>
      <c r="T1075" s="209" t="str">
        <f t="shared" ref="T1075:T1086" si="2059">IF(S1075&gt;0,S1075,"")</f>
        <v/>
      </c>
      <c r="U1075" s="208"/>
      <c r="V1075" s="209" t="str">
        <f t="shared" ref="V1075:V1086" si="2060">IF(U1075&gt;0,U1075,"")</f>
        <v/>
      </c>
      <c r="W1075" s="208"/>
      <c r="X1075" s="209" t="str">
        <f t="shared" ref="X1075:X1086" si="2061">IF(W1075&gt;0,W1075,"")</f>
        <v/>
      </c>
      <c r="Y1075" s="208"/>
      <c r="Z1075" s="209" t="str">
        <f t="shared" ref="Z1075:Z1086" si="2062">IF(Y1075&gt;0,Y1075,"")</f>
        <v/>
      </c>
      <c r="AA1075" s="208"/>
      <c r="AB1075" s="209" t="str">
        <f t="shared" ref="AB1075:AB1086" si="2063">IF(AA1075&gt;0,AA1075,"")</f>
        <v/>
      </c>
      <c r="AC1075" s="208"/>
      <c r="AD1075" s="209" t="str">
        <f t="shared" ref="AD1075:AD1086" si="2064">IF(AC1075&gt;0,AC1075,"")</f>
        <v/>
      </c>
      <c r="AE1075" s="208"/>
      <c r="AF1075" s="209" t="str">
        <f t="shared" ref="AF1075:AF1086" si="2065">IF(AE1075&gt;0,AE1075,"")</f>
        <v/>
      </c>
      <c r="AG1075" s="208"/>
      <c r="AH1075" s="209" t="str">
        <f t="shared" ref="AH1075:AH1086" si="2066">IF(AG1075&gt;0,AG1075,"")</f>
        <v/>
      </c>
      <c r="AI1075" s="208"/>
      <c r="AJ1075" s="209" t="str">
        <f t="shared" ref="AJ1075:AJ1086" si="2067">IF(AI1075&gt;0,AI1075,"")</f>
        <v/>
      </c>
      <c r="AK1075" s="208"/>
      <c r="AL1075" s="209" t="str">
        <f t="shared" ref="AL1075:AL1086" si="2068">IF(AK1075&gt;0,AK1075,"")</f>
        <v/>
      </c>
      <c r="AM1075" s="208"/>
      <c r="AN1075" s="209" t="str">
        <f t="shared" ref="AN1075:AN1086" si="2069">IF(AM1075&gt;0,AM1075,"")</f>
        <v/>
      </c>
      <c r="AO1075" s="208"/>
      <c r="AP1075" s="209" t="str">
        <f t="shared" ref="AP1075:AP1086" si="2070">IF(AO1075&gt;0,AO1075,"")</f>
        <v/>
      </c>
      <c r="AQ1075" s="229"/>
      <c r="AR1075" s="225">
        <f t="shared" ref="AR1075:AR1086" si="2071">AQ1075-AS1075</f>
        <v>0</v>
      </c>
      <c r="AS1075" s="226"/>
      <c r="AT1075" s="229"/>
      <c r="AU1075" s="225">
        <f t="shared" ref="AU1075:AU1086" si="2072">AT1075-AV1075</f>
        <v>0</v>
      </c>
      <c r="AV1075" s="226"/>
      <c r="AW1075" s="229"/>
      <c r="AX1075" s="225">
        <f t="shared" ref="AX1075:AX1086" si="2073">AW1075-AY1075</f>
        <v>0</v>
      </c>
      <c r="AY1075" s="226"/>
      <c r="AZ1075" s="229"/>
      <c r="BA1075" s="225">
        <f t="shared" ref="BA1075:BA1086" si="2074">AZ1075-BB1075</f>
        <v>0</v>
      </c>
      <c r="BB1075" s="226"/>
      <c r="BC1075" s="229"/>
      <c r="BD1075" s="225">
        <f t="shared" ref="BD1075:BD1086" si="2075">BC1075-BE1075</f>
        <v>0</v>
      </c>
      <c r="BE1075" s="226"/>
      <c r="BF1075" s="229"/>
      <c r="BG1075" s="225">
        <f t="shared" ref="BG1075:BG1086" si="2076">BF1075-BH1075</f>
        <v>0</v>
      </c>
      <c r="BH1075" s="226"/>
      <c r="BI1075" s="229"/>
      <c r="BJ1075" s="225">
        <f t="shared" ref="BJ1075:BJ1086" si="2077">BI1075-BK1075</f>
        <v>0</v>
      </c>
      <c r="BK1075" s="226"/>
      <c r="BL1075" s="229"/>
      <c r="BM1075" s="225">
        <f t="shared" ref="BM1075:BM1086" si="2078">BL1075-BN1075</f>
        <v>0</v>
      </c>
      <c r="BN1075" s="226"/>
      <c r="BO1075" s="229"/>
      <c r="BP1075" s="225">
        <f t="shared" ref="BP1075:BP1086" si="2079">BO1075-BQ1075</f>
        <v>0</v>
      </c>
      <c r="BQ1075" s="226"/>
      <c r="BR1075" s="249"/>
      <c r="BS1075" s="213" t="s">
        <v>42</v>
      </c>
    </row>
    <row r="1076" spans="1:71" x14ac:dyDescent="0.3">
      <c r="A1076" s="708"/>
      <c r="B1076" s="711"/>
      <c r="C1076" s="650"/>
      <c r="D1076" s="714"/>
      <c r="E1076" s="717"/>
      <c r="F1076" s="242" t="s">
        <v>53</v>
      </c>
      <c r="G1076" s="208"/>
      <c r="H1076" s="214" t="str">
        <f t="shared" si="2053"/>
        <v/>
      </c>
      <c r="I1076" s="208"/>
      <c r="J1076" s="214" t="str">
        <f t="shared" si="2054"/>
        <v/>
      </c>
      <c r="K1076" s="208"/>
      <c r="L1076" s="214" t="str">
        <f t="shared" si="2055"/>
        <v/>
      </c>
      <c r="M1076" s="208"/>
      <c r="N1076" s="214" t="str">
        <f t="shared" si="2056"/>
        <v/>
      </c>
      <c r="O1076" s="208"/>
      <c r="P1076" s="214" t="str">
        <f t="shared" si="2057"/>
        <v/>
      </c>
      <c r="Q1076" s="208"/>
      <c r="R1076" s="214" t="str">
        <f t="shared" si="2058"/>
        <v/>
      </c>
      <c r="S1076" s="208"/>
      <c r="T1076" s="214" t="str">
        <f t="shared" si="2059"/>
        <v/>
      </c>
      <c r="U1076" s="208"/>
      <c r="V1076" s="214" t="str">
        <f t="shared" si="2060"/>
        <v/>
      </c>
      <c r="W1076" s="208"/>
      <c r="X1076" s="214" t="str">
        <f t="shared" si="2061"/>
        <v/>
      </c>
      <c r="Y1076" s="208"/>
      <c r="Z1076" s="214" t="str">
        <f t="shared" si="2062"/>
        <v/>
      </c>
      <c r="AA1076" s="208"/>
      <c r="AB1076" s="214" t="str">
        <f t="shared" si="2063"/>
        <v/>
      </c>
      <c r="AC1076" s="208"/>
      <c r="AD1076" s="214" t="str">
        <f t="shared" si="2064"/>
        <v/>
      </c>
      <c r="AE1076" s="208"/>
      <c r="AF1076" s="214" t="str">
        <f t="shared" si="2065"/>
        <v/>
      </c>
      <c r="AG1076" s="208"/>
      <c r="AH1076" s="214" t="str">
        <f t="shared" si="2066"/>
        <v/>
      </c>
      <c r="AI1076" s="208"/>
      <c r="AJ1076" s="214" t="str">
        <f t="shared" si="2067"/>
        <v/>
      </c>
      <c r="AK1076" s="208"/>
      <c r="AL1076" s="214" t="str">
        <f t="shared" si="2068"/>
        <v/>
      </c>
      <c r="AM1076" s="208"/>
      <c r="AN1076" s="214" t="str">
        <f t="shared" si="2069"/>
        <v/>
      </c>
      <c r="AO1076" s="208"/>
      <c r="AP1076" s="214" t="str">
        <f t="shared" si="2070"/>
        <v/>
      </c>
      <c r="AQ1076" s="229"/>
      <c r="AR1076" s="227">
        <f t="shared" si="2071"/>
        <v>0</v>
      </c>
      <c r="AS1076" s="228"/>
      <c r="AT1076" s="229"/>
      <c r="AU1076" s="227">
        <f t="shared" si="2072"/>
        <v>0</v>
      </c>
      <c r="AV1076" s="228"/>
      <c r="AW1076" s="229"/>
      <c r="AX1076" s="227">
        <f t="shared" si="2073"/>
        <v>0</v>
      </c>
      <c r="AY1076" s="228"/>
      <c r="AZ1076" s="229"/>
      <c r="BA1076" s="227">
        <f t="shared" si="2074"/>
        <v>0</v>
      </c>
      <c r="BB1076" s="228"/>
      <c r="BC1076" s="229"/>
      <c r="BD1076" s="227">
        <f t="shared" si="2075"/>
        <v>0</v>
      </c>
      <c r="BE1076" s="228"/>
      <c r="BF1076" s="229"/>
      <c r="BG1076" s="227">
        <f t="shared" si="2076"/>
        <v>0</v>
      </c>
      <c r="BH1076" s="228"/>
      <c r="BI1076" s="229"/>
      <c r="BJ1076" s="227">
        <f t="shared" si="2077"/>
        <v>0</v>
      </c>
      <c r="BK1076" s="228"/>
      <c r="BL1076" s="229"/>
      <c r="BM1076" s="227">
        <f t="shared" si="2078"/>
        <v>0</v>
      </c>
      <c r="BN1076" s="228"/>
      <c r="BO1076" s="229"/>
      <c r="BP1076" s="227">
        <f t="shared" si="2079"/>
        <v>0</v>
      </c>
      <c r="BQ1076" s="228"/>
      <c r="BR1076" s="249"/>
      <c r="BS1076" s="629">
        <f>SUM(AQ1075:AQ1086,AT1075:AT1086,AW1075:AW1086,AZ1075:AZ1086,BC1075:BC1086,BR1075:BR1086)+SUM(AO1075:AO1086,AM1075:AM1086,AK1075:AK1086,AI1075:AI1086,AG1075:AG1086,AE1075:AE1086,AC1075:AC1086,AA1075:AA1086,Y1075:Y1086,W1075:W1086,U1075:U1086,S1075:S1086,Q1073,Q1075:Q1086,O1075:O1086,M1075:M1086,K1075:K1086,I1075:I1086,G1075:G1086,Q1073)</f>
        <v>3588046</v>
      </c>
    </row>
    <row r="1077" spans="1:71" x14ac:dyDescent="0.3">
      <c r="A1077" s="708"/>
      <c r="B1077" s="711"/>
      <c r="C1077" s="650"/>
      <c r="D1077" s="714"/>
      <c r="E1077" s="717"/>
      <c r="F1077" s="242" t="s">
        <v>54</v>
      </c>
      <c r="G1077" s="208"/>
      <c r="H1077" s="214" t="str">
        <f t="shared" si="2053"/>
        <v/>
      </c>
      <c r="I1077" s="208"/>
      <c r="J1077" s="214" t="str">
        <f t="shared" si="2054"/>
        <v/>
      </c>
      <c r="K1077" s="208"/>
      <c r="L1077" s="214" t="str">
        <f t="shared" si="2055"/>
        <v/>
      </c>
      <c r="M1077" s="208"/>
      <c r="N1077" s="214" t="str">
        <f t="shared" si="2056"/>
        <v/>
      </c>
      <c r="O1077" s="208"/>
      <c r="P1077" s="214" t="str">
        <f t="shared" si="2057"/>
        <v/>
      </c>
      <c r="Q1077" s="208"/>
      <c r="R1077" s="214" t="str">
        <f t="shared" si="2058"/>
        <v/>
      </c>
      <c r="S1077" s="208"/>
      <c r="T1077" s="214" t="str">
        <f t="shared" si="2059"/>
        <v/>
      </c>
      <c r="U1077" s="208"/>
      <c r="V1077" s="214" t="str">
        <f t="shared" si="2060"/>
        <v/>
      </c>
      <c r="W1077" s="208"/>
      <c r="X1077" s="214" t="str">
        <f t="shared" si="2061"/>
        <v/>
      </c>
      <c r="Y1077" s="208"/>
      <c r="Z1077" s="214" t="str">
        <f t="shared" si="2062"/>
        <v/>
      </c>
      <c r="AA1077" s="208"/>
      <c r="AB1077" s="214" t="str">
        <f t="shared" si="2063"/>
        <v/>
      </c>
      <c r="AC1077" s="208"/>
      <c r="AD1077" s="214" t="str">
        <f t="shared" si="2064"/>
        <v/>
      </c>
      <c r="AE1077" s="208"/>
      <c r="AF1077" s="214" t="str">
        <f t="shared" si="2065"/>
        <v/>
      </c>
      <c r="AG1077" s="208">
        <v>46000</v>
      </c>
      <c r="AH1077" s="214">
        <f t="shared" si="2066"/>
        <v>46000</v>
      </c>
      <c r="AI1077" s="208"/>
      <c r="AJ1077" s="214" t="str">
        <f t="shared" si="2067"/>
        <v/>
      </c>
      <c r="AK1077" s="208">
        <v>91170</v>
      </c>
      <c r="AL1077" s="214">
        <f t="shared" si="2068"/>
        <v>91170</v>
      </c>
      <c r="AM1077" s="208"/>
      <c r="AN1077" s="214" t="str">
        <f t="shared" si="2069"/>
        <v/>
      </c>
      <c r="AO1077" s="208"/>
      <c r="AP1077" s="214" t="str">
        <f t="shared" si="2070"/>
        <v/>
      </c>
      <c r="AQ1077" s="229"/>
      <c r="AR1077" s="227">
        <f t="shared" si="2071"/>
        <v>0</v>
      </c>
      <c r="AS1077" s="228"/>
      <c r="AT1077" s="229"/>
      <c r="AU1077" s="227">
        <f t="shared" si="2072"/>
        <v>0</v>
      </c>
      <c r="AV1077" s="228"/>
      <c r="AW1077" s="229"/>
      <c r="AX1077" s="227">
        <f t="shared" si="2073"/>
        <v>0</v>
      </c>
      <c r="AY1077" s="228"/>
      <c r="AZ1077" s="229"/>
      <c r="BA1077" s="227">
        <f t="shared" si="2074"/>
        <v>0</v>
      </c>
      <c r="BB1077" s="228"/>
      <c r="BC1077" s="229"/>
      <c r="BD1077" s="227">
        <f t="shared" si="2075"/>
        <v>0</v>
      </c>
      <c r="BE1077" s="228"/>
      <c r="BF1077" s="229"/>
      <c r="BG1077" s="227">
        <f t="shared" si="2076"/>
        <v>0</v>
      </c>
      <c r="BH1077" s="228"/>
      <c r="BI1077" s="229"/>
      <c r="BJ1077" s="227">
        <f t="shared" si="2077"/>
        <v>0</v>
      </c>
      <c r="BK1077" s="228"/>
      <c r="BL1077" s="229"/>
      <c r="BM1077" s="227">
        <f t="shared" si="2078"/>
        <v>0</v>
      </c>
      <c r="BN1077" s="228"/>
      <c r="BO1077" s="229"/>
      <c r="BP1077" s="227">
        <f t="shared" si="2079"/>
        <v>0</v>
      </c>
      <c r="BQ1077" s="228"/>
      <c r="BR1077" s="249"/>
      <c r="BS1077" s="629"/>
    </row>
    <row r="1078" spans="1:71" x14ac:dyDescent="0.3">
      <c r="A1078" s="708"/>
      <c r="B1078" s="711"/>
      <c r="C1078" s="650"/>
      <c r="D1078" s="714"/>
      <c r="E1078" s="717"/>
      <c r="F1078" s="242" t="s">
        <v>55</v>
      </c>
      <c r="G1078" s="208"/>
      <c r="H1078" s="217" t="str">
        <f t="shared" si="2053"/>
        <v/>
      </c>
      <c r="I1078" s="208"/>
      <c r="J1078" s="217" t="str">
        <f t="shared" si="2054"/>
        <v/>
      </c>
      <c r="K1078" s="208"/>
      <c r="L1078" s="217" t="str">
        <f t="shared" si="2055"/>
        <v/>
      </c>
      <c r="M1078" s="208"/>
      <c r="N1078" s="217" t="str">
        <f t="shared" si="2056"/>
        <v/>
      </c>
      <c r="O1078" s="208"/>
      <c r="P1078" s="217" t="str">
        <f t="shared" si="2057"/>
        <v/>
      </c>
      <c r="Q1078" s="208"/>
      <c r="R1078" s="217" t="str">
        <f t="shared" si="2058"/>
        <v/>
      </c>
      <c r="S1078" s="208"/>
      <c r="T1078" s="217" t="str">
        <f t="shared" si="2059"/>
        <v/>
      </c>
      <c r="U1078" s="208"/>
      <c r="V1078" s="217" t="str">
        <f t="shared" si="2060"/>
        <v/>
      </c>
      <c r="W1078" s="208"/>
      <c r="X1078" s="217" t="str">
        <f t="shared" si="2061"/>
        <v/>
      </c>
      <c r="Y1078" s="208"/>
      <c r="Z1078" s="217" t="str">
        <f t="shared" si="2062"/>
        <v/>
      </c>
      <c r="AA1078" s="208"/>
      <c r="AB1078" s="217" t="str">
        <f t="shared" si="2063"/>
        <v/>
      </c>
      <c r="AC1078" s="208"/>
      <c r="AD1078" s="217" t="str">
        <f t="shared" si="2064"/>
        <v/>
      </c>
      <c r="AE1078" s="208"/>
      <c r="AF1078" s="217" t="str">
        <f t="shared" si="2065"/>
        <v/>
      </c>
      <c r="AG1078" s="208"/>
      <c r="AH1078" s="217" t="str">
        <f t="shared" si="2066"/>
        <v/>
      </c>
      <c r="AI1078" s="208"/>
      <c r="AJ1078" s="217" t="str">
        <f t="shared" si="2067"/>
        <v/>
      </c>
      <c r="AK1078" s="208"/>
      <c r="AL1078" s="217" t="str">
        <f t="shared" si="2068"/>
        <v/>
      </c>
      <c r="AM1078" s="208"/>
      <c r="AN1078" s="217" t="str">
        <f t="shared" si="2069"/>
        <v/>
      </c>
      <c r="AO1078" s="208"/>
      <c r="AP1078" s="217" t="str">
        <f t="shared" si="2070"/>
        <v/>
      </c>
      <c r="AQ1078" s="229"/>
      <c r="AR1078" s="227">
        <f t="shared" si="2071"/>
        <v>0</v>
      </c>
      <c r="AS1078" s="228"/>
      <c r="AT1078" s="229"/>
      <c r="AU1078" s="227">
        <f t="shared" si="2072"/>
        <v>0</v>
      </c>
      <c r="AV1078" s="228"/>
      <c r="AW1078" s="229"/>
      <c r="AX1078" s="227">
        <f t="shared" si="2073"/>
        <v>0</v>
      </c>
      <c r="AY1078" s="228"/>
      <c r="AZ1078" s="229"/>
      <c r="BA1078" s="227">
        <f t="shared" si="2074"/>
        <v>0</v>
      </c>
      <c r="BB1078" s="228"/>
      <c r="BC1078" s="229"/>
      <c r="BD1078" s="227">
        <f t="shared" si="2075"/>
        <v>0</v>
      </c>
      <c r="BE1078" s="228"/>
      <c r="BF1078" s="229"/>
      <c r="BG1078" s="227">
        <f t="shared" si="2076"/>
        <v>0</v>
      </c>
      <c r="BH1078" s="228"/>
      <c r="BI1078" s="229"/>
      <c r="BJ1078" s="227">
        <f t="shared" si="2077"/>
        <v>0</v>
      </c>
      <c r="BK1078" s="228"/>
      <c r="BL1078" s="229"/>
      <c r="BM1078" s="227">
        <f t="shared" si="2078"/>
        <v>0</v>
      </c>
      <c r="BN1078" s="228"/>
      <c r="BO1078" s="229"/>
      <c r="BP1078" s="227">
        <f t="shared" si="2079"/>
        <v>0</v>
      </c>
      <c r="BQ1078" s="228"/>
      <c r="BR1078" s="249"/>
      <c r="BS1078" s="218" t="s">
        <v>43</v>
      </c>
    </row>
    <row r="1079" spans="1:71" x14ac:dyDescent="0.3">
      <c r="A1079" s="708"/>
      <c r="B1079" s="711"/>
      <c r="C1079" s="650"/>
      <c r="D1079" s="714"/>
      <c r="E1079" s="717"/>
      <c r="F1079" s="242" t="s">
        <v>56</v>
      </c>
      <c r="G1079" s="208"/>
      <c r="H1079" s="217" t="str">
        <f t="shared" si="2053"/>
        <v/>
      </c>
      <c r="I1079" s="208"/>
      <c r="J1079" s="217" t="str">
        <f t="shared" si="2054"/>
        <v/>
      </c>
      <c r="K1079" s="208"/>
      <c r="L1079" s="217" t="str">
        <f t="shared" si="2055"/>
        <v/>
      </c>
      <c r="M1079" s="208"/>
      <c r="N1079" s="217" t="str">
        <f t="shared" si="2056"/>
        <v/>
      </c>
      <c r="O1079" s="208"/>
      <c r="P1079" s="217" t="str">
        <f t="shared" si="2057"/>
        <v/>
      </c>
      <c r="Q1079" s="208"/>
      <c r="R1079" s="217" t="str">
        <f t="shared" si="2058"/>
        <v/>
      </c>
      <c r="S1079" s="208"/>
      <c r="T1079" s="217" t="str">
        <f t="shared" si="2059"/>
        <v/>
      </c>
      <c r="U1079" s="208"/>
      <c r="V1079" s="217" t="str">
        <f t="shared" si="2060"/>
        <v/>
      </c>
      <c r="W1079" s="208"/>
      <c r="X1079" s="217" t="str">
        <f t="shared" si="2061"/>
        <v/>
      </c>
      <c r="Y1079" s="208"/>
      <c r="Z1079" s="217" t="str">
        <f t="shared" si="2062"/>
        <v/>
      </c>
      <c r="AA1079" s="208"/>
      <c r="AB1079" s="217" t="str">
        <f t="shared" si="2063"/>
        <v/>
      </c>
      <c r="AC1079" s="208"/>
      <c r="AD1079" s="217" t="str">
        <f t="shared" si="2064"/>
        <v/>
      </c>
      <c r="AE1079" s="208"/>
      <c r="AF1079" s="217" t="str">
        <f t="shared" si="2065"/>
        <v/>
      </c>
      <c r="AG1079" s="208"/>
      <c r="AH1079" s="217" t="str">
        <f t="shared" si="2066"/>
        <v/>
      </c>
      <c r="AI1079" s="208"/>
      <c r="AJ1079" s="217" t="str">
        <f t="shared" si="2067"/>
        <v/>
      </c>
      <c r="AK1079" s="208"/>
      <c r="AL1079" s="217" t="str">
        <f t="shared" si="2068"/>
        <v/>
      </c>
      <c r="AM1079" s="208"/>
      <c r="AN1079" s="217" t="str">
        <f t="shared" si="2069"/>
        <v/>
      </c>
      <c r="AO1079" s="208"/>
      <c r="AP1079" s="217" t="str">
        <f t="shared" si="2070"/>
        <v/>
      </c>
      <c r="AQ1079" s="229"/>
      <c r="AR1079" s="227">
        <f t="shared" si="2071"/>
        <v>0</v>
      </c>
      <c r="AS1079" s="228"/>
      <c r="AT1079" s="229"/>
      <c r="AU1079" s="227">
        <f t="shared" si="2072"/>
        <v>0</v>
      </c>
      <c r="AV1079" s="228"/>
      <c r="AW1079" s="229">
        <v>1232000</v>
      </c>
      <c r="AX1079" s="227">
        <f t="shared" si="2073"/>
        <v>0</v>
      </c>
      <c r="AY1079" s="228">
        <v>1232000</v>
      </c>
      <c r="AZ1079" s="229"/>
      <c r="BA1079" s="227">
        <f t="shared" si="2074"/>
        <v>0</v>
      </c>
      <c r="BB1079" s="228"/>
      <c r="BC1079" s="229"/>
      <c r="BD1079" s="227">
        <f t="shared" si="2075"/>
        <v>0</v>
      </c>
      <c r="BE1079" s="228"/>
      <c r="BF1079" s="229"/>
      <c r="BG1079" s="227">
        <f t="shared" si="2076"/>
        <v>0</v>
      </c>
      <c r="BH1079" s="228"/>
      <c r="BI1079" s="229"/>
      <c r="BJ1079" s="227">
        <f t="shared" si="2077"/>
        <v>0</v>
      </c>
      <c r="BK1079" s="228"/>
      <c r="BL1079" s="229"/>
      <c r="BM1079" s="227">
        <f t="shared" si="2078"/>
        <v>0</v>
      </c>
      <c r="BN1079" s="228"/>
      <c r="BO1079" s="229"/>
      <c r="BP1079" s="227">
        <f t="shared" si="2079"/>
        <v>0</v>
      </c>
      <c r="BQ1079" s="228"/>
      <c r="BR1079" s="249"/>
      <c r="BS1079" s="629">
        <f>SUM(AR1075:AR1086,AU1075:AU1086,AX1075:AX1086,BA1075:BA1086,BD1075:BD1086)</f>
        <v>2218876</v>
      </c>
    </row>
    <row r="1080" spans="1:71" x14ac:dyDescent="0.3">
      <c r="A1080" s="708"/>
      <c r="B1080" s="711"/>
      <c r="C1080" s="650"/>
      <c r="D1080" s="714"/>
      <c r="E1080" s="717"/>
      <c r="F1080" s="242" t="s">
        <v>57</v>
      </c>
      <c r="G1080" s="208"/>
      <c r="H1080" s="214" t="str">
        <f t="shared" si="2053"/>
        <v/>
      </c>
      <c r="I1080" s="208"/>
      <c r="J1080" s="214" t="str">
        <f t="shared" si="2054"/>
        <v/>
      </c>
      <c r="K1080" s="208"/>
      <c r="L1080" s="214" t="str">
        <f t="shared" si="2055"/>
        <v/>
      </c>
      <c r="M1080" s="208"/>
      <c r="N1080" s="214" t="str">
        <f t="shared" si="2056"/>
        <v/>
      </c>
      <c r="O1080" s="208"/>
      <c r="P1080" s="214" t="str">
        <f t="shared" si="2057"/>
        <v/>
      </c>
      <c r="Q1080" s="208"/>
      <c r="R1080" s="214" t="str">
        <f t="shared" si="2058"/>
        <v/>
      </c>
      <c r="S1080" s="208"/>
      <c r="T1080" s="214" t="str">
        <f t="shared" si="2059"/>
        <v/>
      </c>
      <c r="U1080" s="208"/>
      <c r="V1080" s="214" t="str">
        <f t="shared" si="2060"/>
        <v/>
      </c>
      <c r="W1080" s="208"/>
      <c r="X1080" s="214" t="str">
        <f t="shared" si="2061"/>
        <v/>
      </c>
      <c r="Y1080" s="208"/>
      <c r="Z1080" s="214" t="str">
        <f t="shared" si="2062"/>
        <v/>
      </c>
      <c r="AA1080" s="208"/>
      <c r="AB1080" s="214" t="str">
        <f t="shared" si="2063"/>
        <v/>
      </c>
      <c r="AC1080" s="208"/>
      <c r="AD1080" s="214" t="str">
        <f t="shared" si="2064"/>
        <v/>
      </c>
      <c r="AE1080" s="208"/>
      <c r="AF1080" s="214" t="str">
        <f t="shared" si="2065"/>
        <v/>
      </c>
      <c r="AG1080" s="208"/>
      <c r="AH1080" s="214" t="str">
        <f t="shared" si="2066"/>
        <v/>
      </c>
      <c r="AI1080" s="208"/>
      <c r="AJ1080" s="214" t="str">
        <f t="shared" si="2067"/>
        <v/>
      </c>
      <c r="AK1080" s="208"/>
      <c r="AL1080" s="214" t="str">
        <f t="shared" si="2068"/>
        <v/>
      </c>
      <c r="AM1080" s="208"/>
      <c r="AN1080" s="214" t="str">
        <f t="shared" si="2069"/>
        <v/>
      </c>
      <c r="AO1080" s="208"/>
      <c r="AP1080" s="214" t="str">
        <f t="shared" si="2070"/>
        <v/>
      </c>
      <c r="AQ1080" s="229"/>
      <c r="AR1080" s="227">
        <f t="shared" si="2071"/>
        <v>0</v>
      </c>
      <c r="AS1080" s="228"/>
      <c r="AT1080" s="229"/>
      <c r="AU1080" s="227">
        <f t="shared" si="2072"/>
        <v>0</v>
      </c>
      <c r="AV1080" s="228"/>
      <c r="AW1080" s="229"/>
      <c r="AX1080" s="227">
        <f t="shared" si="2073"/>
        <v>0</v>
      </c>
      <c r="AY1080" s="228"/>
      <c r="AZ1080" s="229">
        <v>2218876</v>
      </c>
      <c r="BA1080" s="227">
        <f t="shared" si="2074"/>
        <v>2218876</v>
      </c>
      <c r="BB1080" s="228"/>
      <c r="BC1080" s="229"/>
      <c r="BD1080" s="227">
        <f t="shared" si="2075"/>
        <v>0</v>
      </c>
      <c r="BE1080" s="228"/>
      <c r="BF1080" s="229"/>
      <c r="BG1080" s="227">
        <f t="shared" si="2076"/>
        <v>0</v>
      </c>
      <c r="BH1080" s="228"/>
      <c r="BI1080" s="229"/>
      <c r="BJ1080" s="227">
        <f t="shared" si="2077"/>
        <v>0</v>
      </c>
      <c r="BK1080" s="228"/>
      <c r="BL1080" s="229"/>
      <c r="BM1080" s="227">
        <f t="shared" si="2078"/>
        <v>0</v>
      </c>
      <c r="BN1080" s="228"/>
      <c r="BO1080" s="229"/>
      <c r="BP1080" s="227">
        <f t="shared" si="2079"/>
        <v>0</v>
      </c>
      <c r="BQ1080" s="228"/>
      <c r="BR1080" s="249"/>
      <c r="BS1080" s="630"/>
    </row>
    <row r="1081" spans="1:71" x14ac:dyDescent="0.3">
      <c r="A1081" s="708"/>
      <c r="B1081" s="711"/>
      <c r="C1081" s="650"/>
      <c r="D1081" s="714"/>
      <c r="E1081" s="717"/>
      <c r="F1081" s="242" t="s">
        <v>58</v>
      </c>
      <c r="G1081" s="208"/>
      <c r="H1081" s="214" t="str">
        <f t="shared" si="2053"/>
        <v/>
      </c>
      <c r="I1081" s="208"/>
      <c r="J1081" s="214" t="str">
        <f t="shared" si="2054"/>
        <v/>
      </c>
      <c r="K1081" s="208"/>
      <c r="L1081" s="214" t="str">
        <f t="shared" si="2055"/>
        <v/>
      </c>
      <c r="M1081" s="208"/>
      <c r="N1081" s="214" t="str">
        <f t="shared" si="2056"/>
        <v/>
      </c>
      <c r="O1081" s="208"/>
      <c r="P1081" s="214" t="str">
        <f t="shared" si="2057"/>
        <v/>
      </c>
      <c r="Q1081" s="208"/>
      <c r="R1081" s="214" t="str">
        <f t="shared" si="2058"/>
        <v/>
      </c>
      <c r="S1081" s="208"/>
      <c r="T1081" s="214" t="str">
        <f t="shared" si="2059"/>
        <v/>
      </c>
      <c r="U1081" s="208"/>
      <c r="V1081" s="214" t="str">
        <f t="shared" si="2060"/>
        <v/>
      </c>
      <c r="W1081" s="208"/>
      <c r="X1081" s="214" t="str">
        <f t="shared" si="2061"/>
        <v/>
      </c>
      <c r="Y1081" s="208"/>
      <c r="Z1081" s="214" t="str">
        <f t="shared" si="2062"/>
        <v/>
      </c>
      <c r="AA1081" s="208"/>
      <c r="AB1081" s="214" t="str">
        <f t="shared" si="2063"/>
        <v/>
      </c>
      <c r="AC1081" s="208"/>
      <c r="AD1081" s="214" t="str">
        <f t="shared" si="2064"/>
        <v/>
      </c>
      <c r="AE1081" s="208"/>
      <c r="AF1081" s="214" t="str">
        <f t="shared" si="2065"/>
        <v/>
      </c>
      <c r="AG1081" s="208"/>
      <c r="AH1081" s="214" t="str">
        <f t="shared" si="2066"/>
        <v/>
      </c>
      <c r="AI1081" s="208"/>
      <c r="AJ1081" s="214" t="str">
        <f t="shared" si="2067"/>
        <v/>
      </c>
      <c r="AK1081" s="208"/>
      <c r="AL1081" s="214" t="str">
        <f t="shared" si="2068"/>
        <v/>
      </c>
      <c r="AM1081" s="208"/>
      <c r="AN1081" s="214" t="str">
        <f t="shared" si="2069"/>
        <v/>
      </c>
      <c r="AO1081" s="208"/>
      <c r="AP1081" s="214" t="str">
        <f t="shared" si="2070"/>
        <v/>
      </c>
      <c r="AQ1081" s="229"/>
      <c r="AR1081" s="227">
        <f t="shared" si="2071"/>
        <v>0</v>
      </c>
      <c r="AS1081" s="228"/>
      <c r="AT1081" s="229"/>
      <c r="AU1081" s="227">
        <f t="shared" si="2072"/>
        <v>0</v>
      </c>
      <c r="AV1081" s="228"/>
      <c r="AW1081" s="229"/>
      <c r="AX1081" s="227">
        <f t="shared" si="2073"/>
        <v>0</v>
      </c>
      <c r="AY1081" s="228"/>
      <c r="AZ1081" s="229"/>
      <c r="BA1081" s="227">
        <f t="shared" si="2074"/>
        <v>0</v>
      </c>
      <c r="BB1081" s="228"/>
      <c r="BC1081" s="229"/>
      <c r="BD1081" s="227">
        <f t="shared" si="2075"/>
        <v>0</v>
      </c>
      <c r="BE1081" s="228"/>
      <c r="BF1081" s="229"/>
      <c r="BG1081" s="227">
        <f t="shared" si="2076"/>
        <v>0</v>
      </c>
      <c r="BH1081" s="228"/>
      <c r="BI1081" s="229"/>
      <c r="BJ1081" s="227">
        <f t="shared" si="2077"/>
        <v>0</v>
      </c>
      <c r="BK1081" s="228"/>
      <c r="BL1081" s="229"/>
      <c r="BM1081" s="227">
        <f t="shared" si="2078"/>
        <v>0</v>
      </c>
      <c r="BN1081" s="228"/>
      <c r="BO1081" s="229"/>
      <c r="BP1081" s="227">
        <f t="shared" si="2079"/>
        <v>0</v>
      </c>
      <c r="BQ1081" s="228"/>
      <c r="BR1081" s="249"/>
      <c r="BS1081" s="218" t="s">
        <v>44</v>
      </c>
    </row>
    <row r="1082" spans="1:71" x14ac:dyDescent="0.3">
      <c r="A1082" s="708"/>
      <c r="B1082" s="711"/>
      <c r="C1082" s="650"/>
      <c r="D1082" s="714"/>
      <c r="E1082" s="717"/>
      <c r="F1082" s="242" t="s">
        <v>59</v>
      </c>
      <c r="G1082" s="208"/>
      <c r="H1082" s="214" t="str">
        <f t="shared" si="2053"/>
        <v/>
      </c>
      <c r="I1082" s="208"/>
      <c r="J1082" s="214" t="str">
        <f t="shared" si="2054"/>
        <v/>
      </c>
      <c r="K1082" s="208"/>
      <c r="L1082" s="214" t="str">
        <f t="shared" si="2055"/>
        <v/>
      </c>
      <c r="M1082" s="208"/>
      <c r="N1082" s="214" t="str">
        <f t="shared" si="2056"/>
        <v/>
      </c>
      <c r="O1082" s="208"/>
      <c r="P1082" s="214" t="str">
        <f t="shared" si="2057"/>
        <v/>
      </c>
      <c r="Q1082" s="208"/>
      <c r="R1082" s="214" t="str">
        <f t="shared" si="2058"/>
        <v/>
      </c>
      <c r="S1082" s="208"/>
      <c r="T1082" s="214" t="str">
        <f t="shared" si="2059"/>
        <v/>
      </c>
      <c r="U1082" s="208"/>
      <c r="V1082" s="214" t="str">
        <f t="shared" si="2060"/>
        <v/>
      </c>
      <c r="W1082" s="208"/>
      <c r="X1082" s="214" t="str">
        <f t="shared" si="2061"/>
        <v/>
      </c>
      <c r="Y1082" s="208"/>
      <c r="Z1082" s="214" t="str">
        <f t="shared" si="2062"/>
        <v/>
      </c>
      <c r="AA1082" s="208"/>
      <c r="AB1082" s="214" t="str">
        <f t="shared" si="2063"/>
        <v/>
      </c>
      <c r="AC1082" s="208"/>
      <c r="AD1082" s="214" t="str">
        <f t="shared" si="2064"/>
        <v/>
      </c>
      <c r="AE1082" s="208"/>
      <c r="AF1082" s="214" t="str">
        <f t="shared" si="2065"/>
        <v/>
      </c>
      <c r="AG1082" s="208"/>
      <c r="AH1082" s="214" t="str">
        <f t="shared" si="2066"/>
        <v/>
      </c>
      <c r="AI1082" s="208"/>
      <c r="AJ1082" s="214" t="str">
        <f t="shared" si="2067"/>
        <v/>
      </c>
      <c r="AK1082" s="208"/>
      <c r="AL1082" s="214" t="str">
        <f t="shared" si="2068"/>
        <v/>
      </c>
      <c r="AM1082" s="208"/>
      <c r="AN1082" s="214" t="str">
        <f t="shared" si="2069"/>
        <v/>
      </c>
      <c r="AO1082" s="208"/>
      <c r="AP1082" s="214" t="str">
        <f t="shared" si="2070"/>
        <v/>
      </c>
      <c r="AQ1082" s="229"/>
      <c r="AR1082" s="227">
        <f t="shared" si="2071"/>
        <v>0</v>
      </c>
      <c r="AS1082" s="228"/>
      <c r="AT1082" s="229"/>
      <c r="AU1082" s="227">
        <f t="shared" si="2072"/>
        <v>0</v>
      </c>
      <c r="AV1082" s="228"/>
      <c r="AW1082" s="229"/>
      <c r="AX1082" s="227">
        <f t="shared" si="2073"/>
        <v>0</v>
      </c>
      <c r="AY1082" s="228"/>
      <c r="AZ1082" s="229"/>
      <c r="BA1082" s="227">
        <f t="shared" si="2074"/>
        <v>0</v>
      </c>
      <c r="BB1082" s="228"/>
      <c r="BC1082" s="229"/>
      <c r="BD1082" s="227">
        <f t="shared" si="2075"/>
        <v>0</v>
      </c>
      <c r="BE1082" s="228"/>
      <c r="BF1082" s="229"/>
      <c r="BG1082" s="227">
        <f t="shared" si="2076"/>
        <v>0</v>
      </c>
      <c r="BH1082" s="228"/>
      <c r="BI1082" s="229"/>
      <c r="BJ1082" s="227">
        <f t="shared" si="2077"/>
        <v>0</v>
      </c>
      <c r="BK1082" s="228"/>
      <c r="BL1082" s="229"/>
      <c r="BM1082" s="227">
        <f t="shared" si="2078"/>
        <v>0</v>
      </c>
      <c r="BN1082" s="228"/>
      <c r="BO1082" s="229"/>
      <c r="BP1082" s="227">
        <f t="shared" si="2079"/>
        <v>0</v>
      </c>
      <c r="BQ1082" s="228"/>
      <c r="BR1082" s="249"/>
      <c r="BS1082" s="629">
        <f>SUM(AS1075:AS1086,AV1075:AV1086,AY1075:AY1086,BB1075:BB1086,BE1075:BE1086)+SUM(AP1075:AP1086,AN1075:AN1086,AL1075:AL1086,AJ1075:AJ1086,AH1075:AH1086,AF1075:AF1086,AD1075:AD1086,AB1075:AB1086,Z1075:Z1086,X1075:X1086,V1075:V1086,T1075:T1086,R1075:R1086,P1075:P1086,N1075:N1086,L1075:L1086,J1075:J1086,H1075:H1086)</f>
        <v>1369170</v>
      </c>
    </row>
    <row r="1083" spans="1:71" x14ac:dyDescent="0.3">
      <c r="A1083" s="708"/>
      <c r="B1083" s="711"/>
      <c r="C1083" s="650"/>
      <c r="D1083" s="714"/>
      <c r="E1083" s="717"/>
      <c r="F1083" s="242" t="s">
        <v>60</v>
      </c>
      <c r="G1083" s="208"/>
      <c r="H1083" s="214" t="str">
        <f t="shared" si="2053"/>
        <v/>
      </c>
      <c r="I1083" s="208"/>
      <c r="J1083" s="214" t="str">
        <f t="shared" si="2054"/>
        <v/>
      </c>
      <c r="K1083" s="208"/>
      <c r="L1083" s="214" t="str">
        <f t="shared" si="2055"/>
        <v/>
      </c>
      <c r="M1083" s="208"/>
      <c r="N1083" s="214" t="str">
        <f t="shared" si="2056"/>
        <v/>
      </c>
      <c r="O1083" s="208"/>
      <c r="P1083" s="214" t="str">
        <f t="shared" si="2057"/>
        <v/>
      </c>
      <c r="Q1083" s="208"/>
      <c r="R1083" s="214" t="str">
        <f t="shared" si="2058"/>
        <v/>
      </c>
      <c r="S1083" s="208"/>
      <c r="T1083" s="214" t="str">
        <f t="shared" si="2059"/>
        <v/>
      </c>
      <c r="U1083" s="208"/>
      <c r="V1083" s="214" t="str">
        <f t="shared" si="2060"/>
        <v/>
      </c>
      <c r="W1083" s="208"/>
      <c r="X1083" s="214" t="str">
        <f t="shared" si="2061"/>
        <v/>
      </c>
      <c r="Y1083" s="208"/>
      <c r="Z1083" s="214" t="str">
        <f t="shared" si="2062"/>
        <v/>
      </c>
      <c r="AA1083" s="208"/>
      <c r="AB1083" s="214" t="str">
        <f t="shared" si="2063"/>
        <v/>
      </c>
      <c r="AC1083" s="208"/>
      <c r="AD1083" s="214" t="str">
        <f t="shared" si="2064"/>
        <v/>
      </c>
      <c r="AE1083" s="208"/>
      <c r="AF1083" s="214" t="str">
        <f t="shared" si="2065"/>
        <v/>
      </c>
      <c r="AG1083" s="208"/>
      <c r="AH1083" s="214" t="str">
        <f t="shared" si="2066"/>
        <v/>
      </c>
      <c r="AI1083" s="208"/>
      <c r="AJ1083" s="214" t="str">
        <f t="shared" si="2067"/>
        <v/>
      </c>
      <c r="AK1083" s="208"/>
      <c r="AL1083" s="214" t="str">
        <f t="shared" si="2068"/>
        <v/>
      </c>
      <c r="AM1083" s="208"/>
      <c r="AN1083" s="214" t="str">
        <f t="shared" si="2069"/>
        <v/>
      </c>
      <c r="AO1083" s="208"/>
      <c r="AP1083" s="214" t="str">
        <f t="shared" si="2070"/>
        <v/>
      </c>
      <c r="AQ1083" s="229"/>
      <c r="AR1083" s="227">
        <f t="shared" si="2071"/>
        <v>0</v>
      </c>
      <c r="AS1083" s="228"/>
      <c r="AT1083" s="229"/>
      <c r="AU1083" s="227">
        <f t="shared" si="2072"/>
        <v>0</v>
      </c>
      <c r="AV1083" s="228"/>
      <c r="AW1083" s="229"/>
      <c r="AX1083" s="227">
        <f t="shared" si="2073"/>
        <v>0</v>
      </c>
      <c r="AY1083" s="228"/>
      <c r="AZ1083" s="229"/>
      <c r="BA1083" s="227">
        <f t="shared" si="2074"/>
        <v>0</v>
      </c>
      <c r="BB1083" s="228"/>
      <c r="BC1083" s="229"/>
      <c r="BD1083" s="227">
        <f t="shared" si="2075"/>
        <v>0</v>
      </c>
      <c r="BE1083" s="228"/>
      <c r="BF1083" s="229"/>
      <c r="BG1083" s="227">
        <f t="shared" si="2076"/>
        <v>0</v>
      </c>
      <c r="BH1083" s="228"/>
      <c r="BI1083" s="229"/>
      <c r="BJ1083" s="227">
        <f t="shared" si="2077"/>
        <v>0</v>
      </c>
      <c r="BK1083" s="228"/>
      <c r="BL1083" s="229"/>
      <c r="BM1083" s="227">
        <f t="shared" si="2078"/>
        <v>0</v>
      </c>
      <c r="BN1083" s="228"/>
      <c r="BO1083" s="229"/>
      <c r="BP1083" s="227">
        <f t="shared" si="2079"/>
        <v>0</v>
      </c>
      <c r="BQ1083" s="228"/>
      <c r="BR1083" s="249"/>
      <c r="BS1083" s="629"/>
    </row>
    <row r="1084" spans="1:71" x14ac:dyDescent="0.3">
      <c r="A1084" s="708"/>
      <c r="B1084" s="711"/>
      <c r="C1084" s="650"/>
      <c r="D1084" s="714"/>
      <c r="E1084" s="717"/>
      <c r="F1084" s="242" t="s">
        <v>61</v>
      </c>
      <c r="G1084" s="208"/>
      <c r="H1084" s="217" t="str">
        <f t="shared" si="2053"/>
        <v/>
      </c>
      <c r="I1084" s="208"/>
      <c r="J1084" s="217" t="str">
        <f t="shared" si="2054"/>
        <v/>
      </c>
      <c r="K1084" s="208"/>
      <c r="L1084" s="217" t="str">
        <f t="shared" si="2055"/>
        <v/>
      </c>
      <c r="M1084" s="208"/>
      <c r="N1084" s="217" t="str">
        <f t="shared" si="2056"/>
        <v/>
      </c>
      <c r="O1084" s="208"/>
      <c r="P1084" s="217" t="str">
        <f t="shared" si="2057"/>
        <v/>
      </c>
      <c r="Q1084" s="208"/>
      <c r="R1084" s="217" t="str">
        <f t="shared" si="2058"/>
        <v/>
      </c>
      <c r="S1084" s="208"/>
      <c r="T1084" s="217" t="str">
        <f t="shared" si="2059"/>
        <v/>
      </c>
      <c r="U1084" s="208"/>
      <c r="V1084" s="217" t="str">
        <f t="shared" si="2060"/>
        <v/>
      </c>
      <c r="W1084" s="208"/>
      <c r="X1084" s="217" t="str">
        <f t="shared" si="2061"/>
        <v/>
      </c>
      <c r="Y1084" s="208"/>
      <c r="Z1084" s="217" t="str">
        <f t="shared" si="2062"/>
        <v/>
      </c>
      <c r="AA1084" s="208"/>
      <c r="AB1084" s="217" t="str">
        <f t="shared" si="2063"/>
        <v/>
      </c>
      <c r="AC1084" s="208"/>
      <c r="AD1084" s="217" t="str">
        <f t="shared" si="2064"/>
        <v/>
      </c>
      <c r="AE1084" s="208"/>
      <c r="AF1084" s="217" t="str">
        <f t="shared" si="2065"/>
        <v/>
      </c>
      <c r="AG1084" s="208"/>
      <c r="AH1084" s="217" t="str">
        <f t="shared" si="2066"/>
        <v/>
      </c>
      <c r="AI1084" s="208"/>
      <c r="AJ1084" s="217" t="str">
        <f t="shared" si="2067"/>
        <v/>
      </c>
      <c r="AK1084" s="208"/>
      <c r="AL1084" s="217" t="str">
        <f t="shared" si="2068"/>
        <v/>
      </c>
      <c r="AM1084" s="208"/>
      <c r="AN1084" s="217" t="str">
        <f t="shared" si="2069"/>
        <v/>
      </c>
      <c r="AO1084" s="208"/>
      <c r="AP1084" s="217" t="str">
        <f t="shared" si="2070"/>
        <v/>
      </c>
      <c r="AQ1084" s="229"/>
      <c r="AR1084" s="227">
        <f t="shared" si="2071"/>
        <v>0</v>
      </c>
      <c r="AS1084" s="228"/>
      <c r="AT1084" s="229"/>
      <c r="AU1084" s="227">
        <f t="shared" si="2072"/>
        <v>0</v>
      </c>
      <c r="AV1084" s="228"/>
      <c r="AW1084" s="229"/>
      <c r="AX1084" s="227">
        <f t="shared" si="2073"/>
        <v>0</v>
      </c>
      <c r="AY1084" s="228"/>
      <c r="AZ1084" s="229"/>
      <c r="BA1084" s="227">
        <f t="shared" si="2074"/>
        <v>0</v>
      </c>
      <c r="BB1084" s="228"/>
      <c r="BC1084" s="229"/>
      <c r="BD1084" s="227">
        <f t="shared" si="2075"/>
        <v>0</v>
      </c>
      <c r="BE1084" s="228"/>
      <c r="BF1084" s="229"/>
      <c r="BG1084" s="227">
        <f t="shared" si="2076"/>
        <v>0</v>
      </c>
      <c r="BH1084" s="228"/>
      <c r="BI1084" s="229"/>
      <c r="BJ1084" s="227">
        <f t="shared" si="2077"/>
        <v>0</v>
      </c>
      <c r="BK1084" s="228"/>
      <c r="BL1084" s="229"/>
      <c r="BM1084" s="227">
        <f t="shared" si="2078"/>
        <v>0</v>
      </c>
      <c r="BN1084" s="228"/>
      <c r="BO1084" s="229"/>
      <c r="BP1084" s="227">
        <f t="shared" si="2079"/>
        <v>0</v>
      </c>
      <c r="BQ1084" s="228"/>
      <c r="BR1084" s="249"/>
      <c r="BS1084" s="218" t="s">
        <v>62</v>
      </c>
    </row>
    <row r="1085" spans="1:71" x14ac:dyDescent="0.3">
      <c r="A1085" s="708"/>
      <c r="B1085" s="711"/>
      <c r="C1085" s="650"/>
      <c r="D1085" s="714"/>
      <c r="E1085" s="717"/>
      <c r="F1085" s="242" t="s">
        <v>63</v>
      </c>
      <c r="G1085" s="208"/>
      <c r="H1085" s="214" t="str">
        <f t="shared" si="2053"/>
        <v/>
      </c>
      <c r="I1085" s="208"/>
      <c r="J1085" s="214" t="str">
        <f t="shared" si="2054"/>
        <v/>
      </c>
      <c r="K1085" s="208"/>
      <c r="L1085" s="214" t="str">
        <f t="shared" si="2055"/>
        <v/>
      </c>
      <c r="M1085" s="208"/>
      <c r="N1085" s="214" t="str">
        <f t="shared" si="2056"/>
        <v/>
      </c>
      <c r="O1085" s="208"/>
      <c r="P1085" s="214" t="str">
        <f t="shared" si="2057"/>
        <v/>
      </c>
      <c r="Q1085" s="208"/>
      <c r="R1085" s="214" t="str">
        <f t="shared" si="2058"/>
        <v/>
      </c>
      <c r="S1085" s="208"/>
      <c r="T1085" s="214" t="str">
        <f t="shared" si="2059"/>
        <v/>
      </c>
      <c r="U1085" s="208"/>
      <c r="V1085" s="214" t="str">
        <f t="shared" si="2060"/>
        <v/>
      </c>
      <c r="W1085" s="208"/>
      <c r="X1085" s="214" t="str">
        <f t="shared" si="2061"/>
        <v/>
      </c>
      <c r="Y1085" s="208"/>
      <c r="Z1085" s="214" t="str">
        <f t="shared" si="2062"/>
        <v/>
      </c>
      <c r="AA1085" s="208"/>
      <c r="AB1085" s="214" t="str">
        <f t="shared" si="2063"/>
        <v/>
      </c>
      <c r="AC1085" s="208"/>
      <c r="AD1085" s="214" t="str">
        <f t="shared" si="2064"/>
        <v/>
      </c>
      <c r="AE1085" s="208"/>
      <c r="AF1085" s="214" t="str">
        <f t="shared" si="2065"/>
        <v/>
      </c>
      <c r="AG1085" s="208"/>
      <c r="AH1085" s="214" t="str">
        <f t="shared" si="2066"/>
        <v/>
      </c>
      <c r="AI1085" s="208"/>
      <c r="AJ1085" s="214" t="str">
        <f t="shared" si="2067"/>
        <v/>
      </c>
      <c r="AK1085" s="208"/>
      <c r="AL1085" s="214" t="str">
        <f t="shared" si="2068"/>
        <v/>
      </c>
      <c r="AM1085" s="208"/>
      <c r="AN1085" s="214" t="str">
        <f t="shared" si="2069"/>
        <v/>
      </c>
      <c r="AO1085" s="208"/>
      <c r="AP1085" s="214" t="str">
        <f t="shared" si="2070"/>
        <v/>
      </c>
      <c r="AQ1085" s="229"/>
      <c r="AR1085" s="227">
        <f t="shared" si="2071"/>
        <v>0</v>
      </c>
      <c r="AS1085" s="228"/>
      <c r="AT1085" s="229"/>
      <c r="AU1085" s="227">
        <f t="shared" si="2072"/>
        <v>0</v>
      </c>
      <c r="AV1085" s="228"/>
      <c r="AW1085" s="229"/>
      <c r="AX1085" s="227">
        <f t="shared" si="2073"/>
        <v>0</v>
      </c>
      <c r="AY1085" s="228"/>
      <c r="AZ1085" s="229"/>
      <c r="BA1085" s="227">
        <f t="shared" si="2074"/>
        <v>0</v>
      </c>
      <c r="BB1085" s="228"/>
      <c r="BC1085" s="229"/>
      <c r="BD1085" s="227">
        <f t="shared" si="2075"/>
        <v>0</v>
      </c>
      <c r="BE1085" s="228"/>
      <c r="BF1085" s="229"/>
      <c r="BG1085" s="227">
        <f t="shared" si="2076"/>
        <v>0</v>
      </c>
      <c r="BH1085" s="228"/>
      <c r="BI1085" s="229"/>
      <c r="BJ1085" s="227">
        <f t="shared" si="2077"/>
        <v>0</v>
      </c>
      <c r="BK1085" s="228"/>
      <c r="BL1085" s="229"/>
      <c r="BM1085" s="227">
        <f t="shared" si="2078"/>
        <v>0</v>
      </c>
      <c r="BN1085" s="228"/>
      <c r="BO1085" s="229"/>
      <c r="BP1085" s="227">
        <f t="shared" si="2079"/>
        <v>0</v>
      </c>
      <c r="BQ1085" s="228"/>
      <c r="BR1085" s="249"/>
      <c r="BS1085" s="631">
        <f>BS1082/BS1076</f>
        <v>0.38159209776017367</v>
      </c>
    </row>
    <row r="1086" spans="1:71" ht="15" thickBot="1" x14ac:dyDescent="0.35">
      <c r="A1086" s="709"/>
      <c r="B1086" s="712"/>
      <c r="C1086" s="651"/>
      <c r="D1086" s="715"/>
      <c r="E1086" s="718"/>
      <c r="F1086" s="243" t="s">
        <v>64</v>
      </c>
      <c r="G1086" s="220"/>
      <c r="H1086" s="221" t="str">
        <f t="shared" si="2053"/>
        <v/>
      </c>
      <c r="I1086" s="220"/>
      <c r="J1086" s="221" t="str">
        <f t="shared" si="2054"/>
        <v/>
      </c>
      <c r="K1086" s="220"/>
      <c r="L1086" s="221" t="str">
        <f t="shared" si="2055"/>
        <v/>
      </c>
      <c r="M1086" s="220"/>
      <c r="N1086" s="221" t="str">
        <f t="shared" si="2056"/>
        <v/>
      </c>
      <c r="O1086" s="220"/>
      <c r="P1086" s="221" t="str">
        <f t="shared" si="2057"/>
        <v/>
      </c>
      <c r="Q1086" s="220"/>
      <c r="R1086" s="221" t="str">
        <f t="shared" si="2058"/>
        <v/>
      </c>
      <c r="S1086" s="220"/>
      <c r="T1086" s="221" t="str">
        <f t="shared" si="2059"/>
        <v/>
      </c>
      <c r="U1086" s="220"/>
      <c r="V1086" s="221" t="str">
        <f t="shared" si="2060"/>
        <v/>
      </c>
      <c r="W1086" s="220"/>
      <c r="X1086" s="221" t="str">
        <f t="shared" si="2061"/>
        <v/>
      </c>
      <c r="Y1086" s="220"/>
      <c r="Z1086" s="221" t="str">
        <f t="shared" si="2062"/>
        <v/>
      </c>
      <c r="AA1086" s="220"/>
      <c r="AB1086" s="221" t="str">
        <f t="shared" si="2063"/>
        <v/>
      </c>
      <c r="AC1086" s="220"/>
      <c r="AD1086" s="221" t="str">
        <f t="shared" si="2064"/>
        <v/>
      </c>
      <c r="AE1086" s="220"/>
      <c r="AF1086" s="221" t="str">
        <f t="shared" si="2065"/>
        <v/>
      </c>
      <c r="AG1086" s="220"/>
      <c r="AH1086" s="221" t="str">
        <f t="shared" si="2066"/>
        <v/>
      </c>
      <c r="AI1086" s="220"/>
      <c r="AJ1086" s="221" t="str">
        <f t="shared" si="2067"/>
        <v/>
      </c>
      <c r="AK1086" s="220"/>
      <c r="AL1086" s="221" t="str">
        <f t="shared" si="2068"/>
        <v/>
      </c>
      <c r="AM1086" s="220"/>
      <c r="AN1086" s="221" t="str">
        <f t="shared" si="2069"/>
        <v/>
      </c>
      <c r="AO1086" s="220"/>
      <c r="AP1086" s="221" t="str">
        <f t="shared" si="2070"/>
        <v/>
      </c>
      <c r="AQ1086" s="231"/>
      <c r="AR1086" s="232">
        <f t="shared" si="2071"/>
        <v>0</v>
      </c>
      <c r="AS1086" s="233"/>
      <c r="AT1086" s="231"/>
      <c r="AU1086" s="232">
        <f t="shared" si="2072"/>
        <v>0</v>
      </c>
      <c r="AV1086" s="233"/>
      <c r="AW1086" s="231"/>
      <c r="AX1086" s="232">
        <f t="shared" si="2073"/>
        <v>0</v>
      </c>
      <c r="AY1086" s="233"/>
      <c r="AZ1086" s="231"/>
      <c r="BA1086" s="232">
        <f t="shared" si="2074"/>
        <v>0</v>
      </c>
      <c r="BB1086" s="233"/>
      <c r="BC1086" s="231"/>
      <c r="BD1086" s="232">
        <f t="shared" si="2075"/>
        <v>0</v>
      </c>
      <c r="BE1086" s="233"/>
      <c r="BF1086" s="231"/>
      <c r="BG1086" s="232">
        <f t="shared" si="2076"/>
        <v>0</v>
      </c>
      <c r="BH1086" s="233"/>
      <c r="BI1086" s="231"/>
      <c r="BJ1086" s="232">
        <f t="shared" si="2077"/>
        <v>0</v>
      </c>
      <c r="BK1086" s="233"/>
      <c r="BL1086" s="231"/>
      <c r="BM1086" s="232">
        <f t="shared" si="2078"/>
        <v>0</v>
      </c>
      <c r="BN1086" s="233"/>
      <c r="BO1086" s="231"/>
      <c r="BP1086" s="232">
        <f t="shared" si="2079"/>
        <v>0</v>
      </c>
      <c r="BQ1086" s="233"/>
      <c r="BR1086" s="250"/>
      <c r="BS1086" s="632"/>
    </row>
    <row r="1087" spans="1:71" ht="11.25" customHeight="1" x14ac:dyDescent="0.3">
      <c r="A1087" s="722" t="s">
        <v>27</v>
      </c>
      <c r="B1087" s="724" t="s">
        <v>28</v>
      </c>
      <c r="C1087" s="724" t="s">
        <v>154</v>
      </c>
      <c r="D1087" s="724" t="s">
        <v>30</v>
      </c>
      <c r="E1087" s="657" t="s">
        <v>31</v>
      </c>
      <c r="F1087" s="652" t="s">
        <v>32</v>
      </c>
      <c r="G1087" s="639" t="s">
        <v>33</v>
      </c>
      <c r="H1087" s="641" t="s">
        <v>34</v>
      </c>
      <c r="I1087" s="639" t="s">
        <v>33</v>
      </c>
      <c r="J1087" s="641" t="s">
        <v>34</v>
      </c>
      <c r="K1087" s="639" t="s">
        <v>33</v>
      </c>
      <c r="L1087" s="641" t="s">
        <v>34</v>
      </c>
      <c r="M1087" s="639" t="s">
        <v>33</v>
      </c>
      <c r="N1087" s="641" t="s">
        <v>34</v>
      </c>
      <c r="O1087" s="639" t="s">
        <v>33</v>
      </c>
      <c r="P1087" s="641" t="s">
        <v>34</v>
      </c>
      <c r="Q1087" s="639" t="s">
        <v>33</v>
      </c>
      <c r="R1087" s="641" t="s">
        <v>34</v>
      </c>
      <c r="S1087" s="639" t="s">
        <v>33</v>
      </c>
      <c r="T1087" s="641" t="s">
        <v>34</v>
      </c>
      <c r="U1087" s="639" t="s">
        <v>33</v>
      </c>
      <c r="V1087" s="641" t="s">
        <v>34</v>
      </c>
      <c r="W1087" s="639" t="s">
        <v>33</v>
      </c>
      <c r="X1087" s="641" t="s">
        <v>34</v>
      </c>
      <c r="Y1087" s="639" t="s">
        <v>33</v>
      </c>
      <c r="Z1087" s="641" t="s">
        <v>34</v>
      </c>
      <c r="AA1087" s="639" t="s">
        <v>33</v>
      </c>
      <c r="AB1087" s="641" t="s">
        <v>34</v>
      </c>
      <c r="AC1087" s="639" t="s">
        <v>33</v>
      </c>
      <c r="AD1087" s="641" t="s">
        <v>34</v>
      </c>
      <c r="AE1087" s="639" t="s">
        <v>33</v>
      </c>
      <c r="AF1087" s="641" t="s">
        <v>34</v>
      </c>
      <c r="AG1087" s="639" t="s">
        <v>33</v>
      </c>
      <c r="AH1087" s="641" t="s">
        <v>34</v>
      </c>
      <c r="AI1087" s="639" t="s">
        <v>33</v>
      </c>
      <c r="AJ1087" s="641" t="s">
        <v>34</v>
      </c>
      <c r="AK1087" s="639" t="s">
        <v>33</v>
      </c>
      <c r="AL1087" s="641" t="s">
        <v>34</v>
      </c>
      <c r="AM1087" s="639" t="s">
        <v>33</v>
      </c>
      <c r="AN1087" s="641" t="s">
        <v>34</v>
      </c>
      <c r="AO1087" s="639" t="s">
        <v>33</v>
      </c>
      <c r="AP1087" s="641" t="s">
        <v>34</v>
      </c>
      <c r="AQ1087" s="655" t="s">
        <v>33</v>
      </c>
      <c r="AR1087" s="657" t="s">
        <v>35</v>
      </c>
      <c r="AS1087" s="659" t="s">
        <v>34</v>
      </c>
      <c r="AT1087" s="655" t="s">
        <v>33</v>
      </c>
      <c r="AU1087" s="657" t="s">
        <v>35</v>
      </c>
      <c r="AV1087" s="659" t="s">
        <v>34</v>
      </c>
      <c r="AW1087" s="655" t="s">
        <v>33</v>
      </c>
      <c r="AX1087" s="657" t="s">
        <v>35</v>
      </c>
      <c r="AY1087" s="659" t="s">
        <v>34</v>
      </c>
      <c r="AZ1087" s="655" t="s">
        <v>33</v>
      </c>
      <c r="BA1087" s="657" t="s">
        <v>35</v>
      </c>
      <c r="BB1087" s="659" t="s">
        <v>34</v>
      </c>
      <c r="BC1087" s="655" t="s">
        <v>33</v>
      </c>
      <c r="BD1087" s="657" t="s">
        <v>35</v>
      </c>
      <c r="BE1087" s="659" t="s">
        <v>34</v>
      </c>
      <c r="BF1087" s="655" t="s">
        <v>33</v>
      </c>
      <c r="BG1087" s="657" t="s">
        <v>35</v>
      </c>
      <c r="BH1087" s="659" t="s">
        <v>34</v>
      </c>
      <c r="BI1087" s="655" t="s">
        <v>33</v>
      </c>
      <c r="BJ1087" s="657" t="s">
        <v>35</v>
      </c>
      <c r="BK1087" s="659" t="s">
        <v>34</v>
      </c>
      <c r="BL1087" s="655" t="s">
        <v>33</v>
      </c>
      <c r="BM1087" s="657" t="s">
        <v>35</v>
      </c>
      <c r="BN1087" s="659" t="s">
        <v>34</v>
      </c>
      <c r="BO1087" s="655" t="s">
        <v>33</v>
      </c>
      <c r="BP1087" s="657" t="s">
        <v>35</v>
      </c>
      <c r="BQ1087" s="659" t="s">
        <v>34</v>
      </c>
      <c r="BR1087" s="719" t="s">
        <v>33</v>
      </c>
      <c r="BS1087" s="721" t="s">
        <v>36</v>
      </c>
    </row>
    <row r="1088" spans="1:71" ht="25.5" customHeight="1" x14ac:dyDescent="0.3">
      <c r="A1088" s="723"/>
      <c r="B1088" s="725"/>
      <c r="C1088" s="725"/>
      <c r="D1088" s="725"/>
      <c r="E1088" s="658"/>
      <c r="F1088" s="648"/>
      <c r="G1088" s="640"/>
      <c r="H1088" s="642"/>
      <c r="I1088" s="640"/>
      <c r="J1088" s="642"/>
      <c r="K1088" s="640"/>
      <c r="L1088" s="642"/>
      <c r="M1088" s="640"/>
      <c r="N1088" s="642"/>
      <c r="O1088" s="640"/>
      <c r="P1088" s="642"/>
      <c r="Q1088" s="640"/>
      <c r="R1088" s="642"/>
      <c r="S1088" s="640"/>
      <c r="T1088" s="642"/>
      <c r="U1088" s="640"/>
      <c r="V1088" s="642"/>
      <c r="W1088" s="640"/>
      <c r="X1088" s="642"/>
      <c r="Y1088" s="640"/>
      <c r="Z1088" s="642"/>
      <c r="AA1088" s="640"/>
      <c r="AB1088" s="642"/>
      <c r="AC1088" s="640"/>
      <c r="AD1088" s="642"/>
      <c r="AE1088" s="640"/>
      <c r="AF1088" s="642"/>
      <c r="AG1088" s="640"/>
      <c r="AH1088" s="642"/>
      <c r="AI1088" s="640"/>
      <c r="AJ1088" s="642"/>
      <c r="AK1088" s="640"/>
      <c r="AL1088" s="642"/>
      <c r="AM1088" s="640"/>
      <c r="AN1088" s="642"/>
      <c r="AO1088" s="640"/>
      <c r="AP1088" s="642"/>
      <c r="AQ1088" s="656"/>
      <c r="AR1088" s="658"/>
      <c r="AS1088" s="660"/>
      <c r="AT1088" s="656"/>
      <c r="AU1088" s="658"/>
      <c r="AV1088" s="660"/>
      <c r="AW1088" s="656"/>
      <c r="AX1088" s="658"/>
      <c r="AY1088" s="660"/>
      <c r="AZ1088" s="656"/>
      <c r="BA1088" s="658"/>
      <c r="BB1088" s="660"/>
      <c r="BC1088" s="656"/>
      <c r="BD1088" s="658"/>
      <c r="BE1088" s="660"/>
      <c r="BF1088" s="656"/>
      <c r="BG1088" s="658"/>
      <c r="BH1088" s="660"/>
      <c r="BI1088" s="656"/>
      <c r="BJ1088" s="658"/>
      <c r="BK1088" s="660"/>
      <c r="BL1088" s="656"/>
      <c r="BM1088" s="658"/>
      <c r="BN1088" s="660"/>
      <c r="BO1088" s="656"/>
      <c r="BP1088" s="658"/>
      <c r="BQ1088" s="660"/>
      <c r="BR1088" s="720"/>
      <c r="BS1088" s="613"/>
    </row>
    <row r="1089" spans="1:71" x14ac:dyDescent="0.3">
      <c r="A1089" s="707" t="s">
        <v>278</v>
      </c>
      <c r="B1089" s="710">
        <v>1583</v>
      </c>
      <c r="C1089" s="649" t="s">
        <v>343</v>
      </c>
      <c r="D1089" s="713" t="s">
        <v>279</v>
      </c>
      <c r="E1089" s="716" t="s">
        <v>45</v>
      </c>
      <c r="F1089" s="241" t="s">
        <v>41</v>
      </c>
      <c r="G1089" s="208"/>
      <c r="H1089" s="209" t="str">
        <f t="shared" ref="H1089:H1100" si="2080">IF(G1089&gt;0,G1089,"")</f>
        <v/>
      </c>
      <c r="I1089" s="208"/>
      <c r="J1089" s="209" t="str">
        <f t="shared" ref="J1089:J1100" si="2081">IF(I1089&gt;0,I1089,"")</f>
        <v/>
      </c>
      <c r="K1089" s="208"/>
      <c r="L1089" s="209" t="str">
        <f t="shared" ref="L1089:L1100" si="2082">IF(K1089&gt;0,K1089,"")</f>
        <v/>
      </c>
      <c r="M1089" s="208"/>
      <c r="N1089" s="209" t="str">
        <f t="shared" ref="N1089:N1100" si="2083">IF(M1089&gt;0,M1089,"")</f>
        <v/>
      </c>
      <c r="O1089" s="208"/>
      <c r="P1089" s="209" t="str">
        <f t="shared" ref="P1089:P1100" si="2084">IF(O1089&gt;0,O1089,"")</f>
        <v/>
      </c>
      <c r="Q1089" s="208"/>
      <c r="R1089" s="209" t="str">
        <f t="shared" ref="R1089:R1100" si="2085">IF(Q1089&gt;0,Q1089,"")</f>
        <v/>
      </c>
      <c r="S1089" s="208"/>
      <c r="T1089" s="209" t="str">
        <f t="shared" ref="T1089:T1100" si="2086">IF(S1089&gt;0,S1089,"")</f>
        <v/>
      </c>
      <c r="U1089" s="208"/>
      <c r="V1089" s="209" t="str">
        <f t="shared" ref="V1089:V1100" si="2087">IF(U1089&gt;0,U1089,"")</f>
        <v/>
      </c>
      <c r="W1089" s="208"/>
      <c r="X1089" s="209" t="str">
        <f t="shared" ref="X1089:X1100" si="2088">IF(W1089&gt;0,W1089,"")</f>
        <v/>
      </c>
      <c r="Y1089" s="208"/>
      <c r="Z1089" s="209" t="str">
        <f t="shared" ref="Z1089:Z1100" si="2089">IF(Y1089&gt;0,Y1089,"")</f>
        <v/>
      </c>
      <c r="AA1089" s="208"/>
      <c r="AB1089" s="209" t="str">
        <f t="shared" ref="AB1089:AB1100" si="2090">IF(AA1089&gt;0,AA1089,"")</f>
        <v/>
      </c>
      <c r="AC1089" s="208"/>
      <c r="AD1089" s="209" t="str">
        <f t="shared" ref="AD1089:AD1100" si="2091">IF(AC1089&gt;0,AC1089,"")</f>
        <v/>
      </c>
      <c r="AE1089" s="208"/>
      <c r="AF1089" s="209" t="str">
        <f t="shared" ref="AF1089:AF1100" si="2092">IF(AE1089&gt;0,AE1089,"")</f>
        <v/>
      </c>
      <c r="AG1089" s="208"/>
      <c r="AH1089" s="209" t="str">
        <f t="shared" ref="AH1089:AH1100" si="2093">IF(AG1089&gt;0,AG1089,"")</f>
        <v/>
      </c>
      <c r="AI1089" s="208"/>
      <c r="AJ1089" s="209" t="str">
        <f t="shared" ref="AJ1089:AJ1100" si="2094">IF(AI1089&gt;0,AI1089,"")</f>
        <v/>
      </c>
      <c r="AK1089" s="208"/>
      <c r="AL1089" s="209" t="str">
        <f t="shared" ref="AL1089:AL1100" si="2095">IF(AK1089&gt;0,AK1089,"")</f>
        <v/>
      </c>
      <c r="AM1089" s="208"/>
      <c r="AN1089" s="209" t="str">
        <f t="shared" ref="AN1089:AN1100" si="2096">IF(AM1089&gt;0,AM1089,"")</f>
        <v/>
      </c>
      <c r="AO1089" s="208"/>
      <c r="AP1089" s="209" t="str">
        <f t="shared" ref="AP1089:AP1100" si="2097">IF(AO1089&gt;0,AO1089,"")</f>
        <v/>
      </c>
      <c r="AQ1089" s="229"/>
      <c r="AR1089" s="225">
        <f t="shared" ref="AR1089:AR1100" si="2098">AQ1089-AS1089</f>
        <v>0</v>
      </c>
      <c r="AS1089" s="226"/>
      <c r="AT1089" s="229"/>
      <c r="AU1089" s="225">
        <f t="shared" ref="AU1089:AU1100" si="2099">AT1089-AV1089</f>
        <v>0</v>
      </c>
      <c r="AV1089" s="226"/>
      <c r="AW1089" s="229"/>
      <c r="AX1089" s="225">
        <f t="shared" ref="AX1089:AX1100" si="2100">AW1089-AY1089</f>
        <v>0</v>
      </c>
      <c r="AY1089" s="226"/>
      <c r="AZ1089" s="229"/>
      <c r="BA1089" s="225">
        <f t="shared" ref="BA1089:BA1100" si="2101">AZ1089-BB1089</f>
        <v>0</v>
      </c>
      <c r="BB1089" s="226"/>
      <c r="BC1089" s="229"/>
      <c r="BD1089" s="225">
        <f t="shared" ref="BD1089:BD1100" si="2102">BC1089-BE1089</f>
        <v>0</v>
      </c>
      <c r="BE1089" s="226"/>
      <c r="BF1089" s="229"/>
      <c r="BG1089" s="225">
        <f t="shared" ref="BG1089:BG1100" si="2103">BF1089-BH1089</f>
        <v>0</v>
      </c>
      <c r="BH1089" s="226"/>
      <c r="BI1089" s="229"/>
      <c r="BJ1089" s="225">
        <f t="shared" ref="BJ1089:BJ1100" si="2104">BI1089-BK1089</f>
        <v>0</v>
      </c>
      <c r="BK1089" s="226"/>
      <c r="BL1089" s="229"/>
      <c r="BM1089" s="225">
        <f t="shared" ref="BM1089:BM1100" si="2105">BL1089-BN1089</f>
        <v>0</v>
      </c>
      <c r="BN1089" s="226"/>
      <c r="BO1089" s="229"/>
      <c r="BP1089" s="225">
        <f t="shared" ref="BP1089:BP1100" si="2106">BO1089-BQ1089</f>
        <v>0</v>
      </c>
      <c r="BQ1089" s="226"/>
      <c r="BR1089" s="249"/>
      <c r="BS1089" s="213" t="s">
        <v>42</v>
      </c>
    </row>
    <row r="1090" spans="1:71" ht="13.5" customHeight="1" x14ac:dyDescent="0.3">
      <c r="A1090" s="708"/>
      <c r="B1090" s="711"/>
      <c r="C1090" s="650"/>
      <c r="D1090" s="714"/>
      <c r="E1090" s="717"/>
      <c r="F1090" s="242" t="s">
        <v>53</v>
      </c>
      <c r="G1090" s="208"/>
      <c r="H1090" s="214" t="str">
        <f t="shared" si="2080"/>
        <v/>
      </c>
      <c r="I1090" s="208"/>
      <c r="J1090" s="214" t="str">
        <f t="shared" si="2081"/>
        <v/>
      </c>
      <c r="K1090" s="208"/>
      <c r="L1090" s="214" t="str">
        <f t="shared" si="2082"/>
        <v/>
      </c>
      <c r="M1090" s="208"/>
      <c r="N1090" s="214" t="str">
        <f t="shared" si="2083"/>
        <v/>
      </c>
      <c r="O1090" s="208"/>
      <c r="P1090" s="214" t="str">
        <f t="shared" si="2084"/>
        <v/>
      </c>
      <c r="Q1090" s="208"/>
      <c r="R1090" s="214" t="str">
        <f t="shared" si="2085"/>
        <v/>
      </c>
      <c r="S1090" s="208"/>
      <c r="T1090" s="214" t="str">
        <f t="shared" si="2086"/>
        <v/>
      </c>
      <c r="U1090" s="208"/>
      <c r="V1090" s="214" t="str">
        <f t="shared" si="2087"/>
        <v/>
      </c>
      <c r="W1090" s="208"/>
      <c r="X1090" s="214" t="str">
        <f t="shared" si="2088"/>
        <v/>
      </c>
      <c r="Y1090" s="208"/>
      <c r="Z1090" s="214" t="str">
        <f t="shared" si="2089"/>
        <v/>
      </c>
      <c r="AA1090" s="208"/>
      <c r="AB1090" s="214" t="str">
        <f t="shared" si="2090"/>
        <v/>
      </c>
      <c r="AC1090" s="208"/>
      <c r="AD1090" s="214" t="str">
        <f t="shared" si="2091"/>
        <v/>
      </c>
      <c r="AE1090" s="208"/>
      <c r="AF1090" s="214" t="str">
        <f t="shared" si="2092"/>
        <v/>
      </c>
      <c r="AG1090" s="208"/>
      <c r="AH1090" s="214" t="str">
        <f t="shared" si="2093"/>
        <v/>
      </c>
      <c r="AI1090" s="208"/>
      <c r="AJ1090" s="214" t="str">
        <f t="shared" si="2094"/>
        <v/>
      </c>
      <c r="AK1090" s="208"/>
      <c r="AL1090" s="214" t="str">
        <f t="shared" si="2095"/>
        <v/>
      </c>
      <c r="AM1090" s="208"/>
      <c r="AN1090" s="214" t="str">
        <f t="shared" si="2096"/>
        <v/>
      </c>
      <c r="AO1090" s="208"/>
      <c r="AP1090" s="214" t="str">
        <f t="shared" si="2097"/>
        <v/>
      </c>
      <c r="AQ1090" s="229"/>
      <c r="AR1090" s="227">
        <f t="shared" si="2098"/>
        <v>0</v>
      </c>
      <c r="AS1090" s="228"/>
      <c r="AT1090" s="229"/>
      <c r="AU1090" s="227">
        <f t="shared" si="2099"/>
        <v>0</v>
      </c>
      <c r="AV1090" s="228"/>
      <c r="AW1090" s="229"/>
      <c r="AX1090" s="227">
        <f t="shared" si="2100"/>
        <v>0</v>
      </c>
      <c r="AY1090" s="228"/>
      <c r="AZ1090" s="229"/>
      <c r="BA1090" s="227">
        <f t="shared" si="2101"/>
        <v>0</v>
      </c>
      <c r="BB1090" s="228"/>
      <c r="BC1090" s="229"/>
      <c r="BD1090" s="227">
        <f t="shared" si="2102"/>
        <v>0</v>
      </c>
      <c r="BE1090" s="228"/>
      <c r="BF1090" s="229"/>
      <c r="BG1090" s="227">
        <f t="shared" si="2103"/>
        <v>0</v>
      </c>
      <c r="BH1090" s="228"/>
      <c r="BI1090" s="229"/>
      <c r="BJ1090" s="227">
        <f t="shared" si="2104"/>
        <v>0</v>
      </c>
      <c r="BK1090" s="228"/>
      <c r="BL1090" s="229"/>
      <c r="BM1090" s="227">
        <f t="shared" si="2105"/>
        <v>0</v>
      </c>
      <c r="BN1090" s="228"/>
      <c r="BO1090" s="229"/>
      <c r="BP1090" s="227">
        <f t="shared" si="2106"/>
        <v>0</v>
      </c>
      <c r="BQ1090" s="228"/>
      <c r="BR1090" s="249"/>
      <c r="BS1090" s="629">
        <f>SUM(AQ1089:AQ1100,AT1089:AT1100,AW1089:AW1100,AZ1089:AZ1100,BC1089:BC1100,BR1089:BR1100)+SUM(AO1089:AO1100,AM1089:AM1100,AK1089:AK1100,AI1089:AI1100,AG1089:AG1100,AE1089:AE1100,AC1089:AC1100,AA1089:AA1100,Y1089:Y1100,W1089:W1100,U1089:U1100,S1089:S1100,Q1087,Q1089:Q1100,O1089:O1100,M1089:M1100,K1089:K1100,I1089:I1100,G1089:G1100,Q1087)</f>
        <v>1965480</v>
      </c>
    </row>
    <row r="1091" spans="1:71" ht="15.75" customHeight="1" x14ac:dyDescent="0.3">
      <c r="A1091" s="708"/>
      <c r="B1091" s="711"/>
      <c r="C1091" s="650"/>
      <c r="D1091" s="714"/>
      <c r="E1091" s="717"/>
      <c r="F1091" s="242" t="s">
        <v>54</v>
      </c>
      <c r="G1091" s="208"/>
      <c r="H1091" s="214" t="str">
        <f t="shared" si="2080"/>
        <v/>
      </c>
      <c r="I1091" s="208"/>
      <c r="J1091" s="214" t="str">
        <f t="shared" si="2081"/>
        <v/>
      </c>
      <c r="K1091" s="208"/>
      <c r="L1091" s="214" t="str">
        <f t="shared" si="2082"/>
        <v/>
      </c>
      <c r="M1091" s="208"/>
      <c r="N1091" s="214" t="str">
        <f t="shared" si="2083"/>
        <v/>
      </c>
      <c r="O1091" s="208"/>
      <c r="P1091" s="214" t="str">
        <f t="shared" si="2084"/>
        <v/>
      </c>
      <c r="Q1091" s="208"/>
      <c r="R1091" s="214" t="str">
        <f t="shared" si="2085"/>
        <v/>
      </c>
      <c r="S1091" s="208"/>
      <c r="T1091" s="214" t="str">
        <f t="shared" si="2086"/>
        <v/>
      </c>
      <c r="U1091" s="208"/>
      <c r="V1091" s="214" t="str">
        <f t="shared" si="2087"/>
        <v/>
      </c>
      <c r="W1091" s="208"/>
      <c r="X1091" s="214" t="str">
        <f t="shared" si="2088"/>
        <v/>
      </c>
      <c r="Y1091" s="208"/>
      <c r="Z1091" s="214" t="str">
        <f t="shared" si="2089"/>
        <v/>
      </c>
      <c r="AA1091" s="208"/>
      <c r="AB1091" s="214" t="str">
        <f t="shared" si="2090"/>
        <v/>
      </c>
      <c r="AC1091" s="208"/>
      <c r="AD1091" s="214" t="str">
        <f t="shared" si="2091"/>
        <v/>
      </c>
      <c r="AE1091" s="208"/>
      <c r="AF1091" s="214" t="str">
        <f t="shared" si="2092"/>
        <v/>
      </c>
      <c r="AG1091" s="208"/>
      <c r="AH1091" s="214" t="str">
        <f t="shared" si="2093"/>
        <v/>
      </c>
      <c r="AI1091" s="208"/>
      <c r="AJ1091" s="214" t="str">
        <f t="shared" si="2094"/>
        <v/>
      </c>
      <c r="AK1091" s="208"/>
      <c r="AL1091" s="214" t="str">
        <f t="shared" si="2095"/>
        <v/>
      </c>
      <c r="AM1091" s="208"/>
      <c r="AN1091" s="214" t="str">
        <f t="shared" si="2096"/>
        <v/>
      </c>
      <c r="AO1091" s="208">
        <v>117480</v>
      </c>
      <c r="AP1091" s="214">
        <f t="shared" si="2097"/>
        <v>117480</v>
      </c>
      <c r="AQ1091" s="229"/>
      <c r="AR1091" s="227">
        <f t="shared" si="2098"/>
        <v>0</v>
      </c>
      <c r="AS1091" s="228"/>
      <c r="AT1091" s="229"/>
      <c r="AU1091" s="227">
        <f t="shared" si="2099"/>
        <v>0</v>
      </c>
      <c r="AV1091" s="228"/>
      <c r="AW1091" s="229"/>
      <c r="AX1091" s="227">
        <f t="shared" si="2100"/>
        <v>0</v>
      </c>
      <c r="AY1091" s="228"/>
      <c r="AZ1091" s="229">
        <v>107819</v>
      </c>
      <c r="BA1091" s="227">
        <f t="shared" si="2101"/>
        <v>0</v>
      </c>
      <c r="BB1091" s="228">
        <v>107819</v>
      </c>
      <c r="BC1091" s="229"/>
      <c r="BD1091" s="227">
        <f t="shared" si="2102"/>
        <v>0</v>
      </c>
      <c r="BE1091" s="228"/>
      <c r="BF1091" s="229"/>
      <c r="BG1091" s="227">
        <f t="shared" si="2103"/>
        <v>0</v>
      </c>
      <c r="BH1091" s="228"/>
      <c r="BI1091" s="229"/>
      <c r="BJ1091" s="227">
        <f t="shared" si="2104"/>
        <v>0</v>
      </c>
      <c r="BK1091" s="228"/>
      <c r="BL1091" s="229"/>
      <c r="BM1091" s="227">
        <f t="shared" si="2105"/>
        <v>0</v>
      </c>
      <c r="BN1091" s="228"/>
      <c r="BO1091" s="229"/>
      <c r="BP1091" s="227">
        <f t="shared" si="2106"/>
        <v>0</v>
      </c>
      <c r="BQ1091" s="228"/>
      <c r="BR1091" s="249"/>
      <c r="BS1091" s="629"/>
    </row>
    <row r="1092" spans="1:71" ht="13.5" customHeight="1" x14ac:dyDescent="0.3">
      <c r="A1092" s="708"/>
      <c r="B1092" s="711"/>
      <c r="C1092" s="650"/>
      <c r="D1092" s="714"/>
      <c r="E1092" s="717"/>
      <c r="F1092" s="242" t="s">
        <v>55</v>
      </c>
      <c r="G1092" s="208"/>
      <c r="H1092" s="217" t="str">
        <f t="shared" si="2080"/>
        <v/>
      </c>
      <c r="I1092" s="208"/>
      <c r="J1092" s="217" t="str">
        <f t="shared" si="2081"/>
        <v/>
      </c>
      <c r="K1092" s="208"/>
      <c r="L1092" s="217" t="str">
        <f t="shared" si="2082"/>
        <v/>
      </c>
      <c r="M1092" s="208"/>
      <c r="N1092" s="217" t="str">
        <f t="shared" si="2083"/>
        <v/>
      </c>
      <c r="O1092" s="208"/>
      <c r="P1092" s="217" t="str">
        <f t="shared" si="2084"/>
        <v/>
      </c>
      <c r="Q1092" s="208"/>
      <c r="R1092" s="217" t="str">
        <f t="shared" si="2085"/>
        <v/>
      </c>
      <c r="S1092" s="208"/>
      <c r="T1092" s="217" t="str">
        <f t="shared" si="2086"/>
        <v/>
      </c>
      <c r="U1092" s="208"/>
      <c r="V1092" s="217" t="str">
        <f t="shared" si="2087"/>
        <v/>
      </c>
      <c r="W1092" s="208"/>
      <c r="X1092" s="217" t="str">
        <f t="shared" si="2088"/>
        <v/>
      </c>
      <c r="Y1092" s="208"/>
      <c r="Z1092" s="217" t="str">
        <f t="shared" si="2089"/>
        <v/>
      </c>
      <c r="AA1092" s="208"/>
      <c r="AB1092" s="217" t="str">
        <f t="shared" si="2090"/>
        <v/>
      </c>
      <c r="AC1092" s="208"/>
      <c r="AD1092" s="217" t="str">
        <f t="shared" si="2091"/>
        <v/>
      </c>
      <c r="AE1092" s="208"/>
      <c r="AF1092" s="217" t="str">
        <f t="shared" si="2092"/>
        <v/>
      </c>
      <c r="AG1092" s="208"/>
      <c r="AH1092" s="217" t="str">
        <f t="shared" si="2093"/>
        <v/>
      </c>
      <c r="AI1092" s="208"/>
      <c r="AJ1092" s="217" t="str">
        <f t="shared" si="2094"/>
        <v/>
      </c>
      <c r="AK1092" s="208"/>
      <c r="AL1092" s="217" t="str">
        <f t="shared" si="2095"/>
        <v/>
      </c>
      <c r="AM1092" s="208"/>
      <c r="AN1092" s="217" t="str">
        <f t="shared" si="2096"/>
        <v/>
      </c>
      <c r="AO1092" s="208"/>
      <c r="AP1092" s="217" t="str">
        <f t="shared" si="2097"/>
        <v/>
      </c>
      <c r="AQ1092" s="229"/>
      <c r="AR1092" s="227">
        <f t="shared" si="2098"/>
        <v>0</v>
      </c>
      <c r="AS1092" s="228"/>
      <c r="AT1092" s="229"/>
      <c r="AU1092" s="227">
        <f t="shared" si="2099"/>
        <v>0</v>
      </c>
      <c r="AV1092" s="228"/>
      <c r="AW1092" s="229"/>
      <c r="AX1092" s="227">
        <f t="shared" si="2100"/>
        <v>0</v>
      </c>
      <c r="AY1092" s="228"/>
      <c r="AZ1092" s="229">
        <v>156181</v>
      </c>
      <c r="BA1092" s="227">
        <f t="shared" si="2101"/>
        <v>156181</v>
      </c>
      <c r="BB1092" s="228"/>
      <c r="BC1092" s="229"/>
      <c r="BD1092" s="227">
        <f t="shared" si="2102"/>
        <v>0</v>
      </c>
      <c r="BE1092" s="228"/>
      <c r="BF1092" s="229"/>
      <c r="BG1092" s="227">
        <f t="shared" si="2103"/>
        <v>0</v>
      </c>
      <c r="BH1092" s="228"/>
      <c r="BI1092" s="229"/>
      <c r="BJ1092" s="227">
        <f t="shared" si="2104"/>
        <v>0</v>
      </c>
      <c r="BK1092" s="228"/>
      <c r="BL1092" s="229"/>
      <c r="BM1092" s="227">
        <f t="shared" si="2105"/>
        <v>0</v>
      </c>
      <c r="BN1092" s="228"/>
      <c r="BO1092" s="229"/>
      <c r="BP1092" s="227">
        <f t="shared" si="2106"/>
        <v>0</v>
      </c>
      <c r="BQ1092" s="228"/>
      <c r="BR1092" s="249"/>
      <c r="BS1092" s="218" t="s">
        <v>43</v>
      </c>
    </row>
    <row r="1093" spans="1:71" ht="13.5" customHeight="1" x14ac:dyDescent="0.3">
      <c r="A1093" s="708"/>
      <c r="B1093" s="711"/>
      <c r="C1093" s="650"/>
      <c r="D1093" s="714"/>
      <c r="E1093" s="717"/>
      <c r="F1093" s="242" t="s">
        <v>56</v>
      </c>
      <c r="G1093" s="208"/>
      <c r="H1093" s="217" t="str">
        <f t="shared" si="2080"/>
        <v/>
      </c>
      <c r="I1093" s="208"/>
      <c r="J1093" s="217" t="str">
        <f t="shared" si="2081"/>
        <v/>
      </c>
      <c r="K1093" s="208"/>
      <c r="L1093" s="217" t="str">
        <f t="shared" si="2082"/>
        <v/>
      </c>
      <c r="M1093" s="208"/>
      <c r="N1093" s="217" t="str">
        <f t="shared" si="2083"/>
        <v/>
      </c>
      <c r="O1093" s="208"/>
      <c r="P1093" s="217" t="str">
        <f t="shared" si="2084"/>
        <v/>
      </c>
      <c r="Q1093" s="208"/>
      <c r="R1093" s="217" t="str">
        <f t="shared" si="2085"/>
        <v/>
      </c>
      <c r="S1093" s="208"/>
      <c r="T1093" s="217" t="str">
        <f t="shared" si="2086"/>
        <v/>
      </c>
      <c r="U1093" s="208"/>
      <c r="V1093" s="217" t="str">
        <f t="shared" si="2087"/>
        <v/>
      </c>
      <c r="W1093" s="208"/>
      <c r="X1093" s="217" t="str">
        <f t="shared" si="2088"/>
        <v/>
      </c>
      <c r="Y1093" s="208"/>
      <c r="Z1093" s="217" t="str">
        <f t="shared" si="2089"/>
        <v/>
      </c>
      <c r="AA1093" s="208"/>
      <c r="AB1093" s="217" t="str">
        <f t="shared" si="2090"/>
        <v/>
      </c>
      <c r="AC1093" s="208"/>
      <c r="AD1093" s="217" t="str">
        <f t="shared" si="2091"/>
        <v/>
      </c>
      <c r="AE1093" s="208"/>
      <c r="AF1093" s="217" t="str">
        <f t="shared" si="2092"/>
        <v/>
      </c>
      <c r="AG1093" s="208"/>
      <c r="AH1093" s="217" t="str">
        <f t="shared" si="2093"/>
        <v/>
      </c>
      <c r="AI1093" s="208"/>
      <c r="AJ1093" s="217" t="str">
        <f t="shared" si="2094"/>
        <v/>
      </c>
      <c r="AK1093" s="208"/>
      <c r="AL1093" s="217" t="str">
        <f t="shared" si="2095"/>
        <v/>
      </c>
      <c r="AM1093" s="208"/>
      <c r="AN1093" s="217" t="str">
        <f t="shared" si="2096"/>
        <v/>
      </c>
      <c r="AO1093" s="208"/>
      <c r="AP1093" s="217" t="str">
        <f t="shared" si="2097"/>
        <v/>
      </c>
      <c r="AQ1093" s="229"/>
      <c r="AR1093" s="227">
        <f t="shared" si="2098"/>
        <v>0</v>
      </c>
      <c r="AS1093" s="228"/>
      <c r="AT1093" s="229"/>
      <c r="AU1093" s="227">
        <f t="shared" si="2099"/>
        <v>0</v>
      </c>
      <c r="AV1093" s="228"/>
      <c r="AW1093" s="229"/>
      <c r="AX1093" s="227">
        <f t="shared" si="2100"/>
        <v>0</v>
      </c>
      <c r="AY1093" s="228"/>
      <c r="AZ1093" s="229">
        <v>352000</v>
      </c>
      <c r="BA1093" s="227">
        <f t="shared" si="2101"/>
        <v>352000</v>
      </c>
      <c r="BB1093" s="228"/>
      <c r="BC1093" s="229"/>
      <c r="BD1093" s="227">
        <f t="shared" si="2102"/>
        <v>0</v>
      </c>
      <c r="BE1093" s="228"/>
      <c r="BF1093" s="229"/>
      <c r="BG1093" s="227">
        <f t="shared" si="2103"/>
        <v>0</v>
      </c>
      <c r="BH1093" s="228"/>
      <c r="BI1093" s="229"/>
      <c r="BJ1093" s="227">
        <f t="shared" si="2104"/>
        <v>0</v>
      </c>
      <c r="BK1093" s="228"/>
      <c r="BL1093" s="229"/>
      <c r="BM1093" s="227">
        <f t="shared" si="2105"/>
        <v>0</v>
      </c>
      <c r="BN1093" s="228"/>
      <c r="BO1093" s="229"/>
      <c r="BP1093" s="227">
        <f t="shared" si="2106"/>
        <v>0</v>
      </c>
      <c r="BQ1093" s="228"/>
      <c r="BR1093" s="249"/>
      <c r="BS1093" s="629">
        <f>SUM(AR1089:AR1100,AU1089:AU1100,AX1089:AX1100,BA1089:BA1100,BD1089:BD1100)</f>
        <v>1740181</v>
      </c>
    </row>
    <row r="1094" spans="1:71" ht="13.5" customHeight="1" x14ac:dyDescent="0.3">
      <c r="A1094" s="708"/>
      <c r="B1094" s="711"/>
      <c r="C1094" s="650"/>
      <c r="D1094" s="714"/>
      <c r="E1094" s="717"/>
      <c r="F1094" s="242" t="s">
        <v>57</v>
      </c>
      <c r="G1094" s="208"/>
      <c r="H1094" s="214" t="str">
        <f t="shared" si="2080"/>
        <v/>
      </c>
      <c r="I1094" s="208"/>
      <c r="J1094" s="214" t="str">
        <f t="shared" si="2081"/>
        <v/>
      </c>
      <c r="K1094" s="208"/>
      <c r="L1094" s="214" t="str">
        <f t="shared" si="2082"/>
        <v/>
      </c>
      <c r="M1094" s="208"/>
      <c r="N1094" s="214" t="str">
        <f t="shared" si="2083"/>
        <v/>
      </c>
      <c r="O1094" s="208"/>
      <c r="P1094" s="214" t="str">
        <f t="shared" si="2084"/>
        <v/>
      </c>
      <c r="Q1094" s="208"/>
      <c r="R1094" s="214" t="str">
        <f t="shared" si="2085"/>
        <v/>
      </c>
      <c r="S1094" s="208"/>
      <c r="T1094" s="214" t="str">
        <f t="shared" si="2086"/>
        <v/>
      </c>
      <c r="U1094" s="208"/>
      <c r="V1094" s="214" t="str">
        <f t="shared" si="2087"/>
        <v/>
      </c>
      <c r="W1094" s="208"/>
      <c r="X1094" s="214" t="str">
        <f t="shared" si="2088"/>
        <v/>
      </c>
      <c r="Y1094" s="208"/>
      <c r="Z1094" s="214" t="str">
        <f t="shared" si="2089"/>
        <v/>
      </c>
      <c r="AA1094" s="208"/>
      <c r="AB1094" s="214" t="str">
        <f t="shared" si="2090"/>
        <v/>
      </c>
      <c r="AC1094" s="208"/>
      <c r="AD1094" s="214" t="str">
        <f t="shared" si="2091"/>
        <v/>
      </c>
      <c r="AE1094" s="208"/>
      <c r="AF1094" s="214" t="str">
        <f t="shared" si="2092"/>
        <v/>
      </c>
      <c r="AG1094" s="208"/>
      <c r="AH1094" s="214" t="str">
        <f t="shared" si="2093"/>
        <v/>
      </c>
      <c r="AI1094" s="208"/>
      <c r="AJ1094" s="214" t="str">
        <f t="shared" si="2094"/>
        <v/>
      </c>
      <c r="AK1094" s="208"/>
      <c r="AL1094" s="214" t="str">
        <f t="shared" si="2095"/>
        <v/>
      </c>
      <c r="AM1094" s="208"/>
      <c r="AN1094" s="214" t="str">
        <f t="shared" si="2096"/>
        <v/>
      </c>
      <c r="AO1094" s="208"/>
      <c r="AP1094" s="214" t="str">
        <f t="shared" si="2097"/>
        <v/>
      </c>
      <c r="AQ1094" s="229"/>
      <c r="AR1094" s="227">
        <f t="shared" si="2098"/>
        <v>0</v>
      </c>
      <c r="AS1094" s="228"/>
      <c r="AT1094" s="229"/>
      <c r="AU1094" s="227">
        <f t="shared" si="2099"/>
        <v>0</v>
      </c>
      <c r="AV1094" s="228"/>
      <c r="AW1094" s="229"/>
      <c r="AX1094" s="227">
        <f t="shared" si="2100"/>
        <v>0</v>
      </c>
      <c r="AY1094" s="228"/>
      <c r="AZ1094" s="229">
        <v>1232000</v>
      </c>
      <c r="BA1094" s="227">
        <f t="shared" si="2101"/>
        <v>1232000</v>
      </c>
      <c r="BB1094" s="228"/>
      <c r="BC1094" s="229"/>
      <c r="BD1094" s="227">
        <f t="shared" si="2102"/>
        <v>0</v>
      </c>
      <c r="BE1094" s="228"/>
      <c r="BF1094" s="229"/>
      <c r="BG1094" s="227">
        <f t="shared" si="2103"/>
        <v>0</v>
      </c>
      <c r="BH1094" s="228"/>
      <c r="BI1094" s="229"/>
      <c r="BJ1094" s="227">
        <f t="shared" si="2104"/>
        <v>0</v>
      </c>
      <c r="BK1094" s="228"/>
      <c r="BL1094" s="229"/>
      <c r="BM1094" s="227">
        <f t="shared" si="2105"/>
        <v>0</v>
      </c>
      <c r="BN1094" s="228"/>
      <c r="BO1094" s="229"/>
      <c r="BP1094" s="227">
        <f t="shared" si="2106"/>
        <v>0</v>
      </c>
      <c r="BQ1094" s="228"/>
      <c r="BR1094" s="249"/>
      <c r="BS1094" s="630"/>
    </row>
    <row r="1095" spans="1:71" ht="13.5" customHeight="1" x14ac:dyDescent="0.3">
      <c r="A1095" s="708"/>
      <c r="B1095" s="711"/>
      <c r="C1095" s="650"/>
      <c r="D1095" s="714"/>
      <c r="E1095" s="717"/>
      <c r="F1095" s="242" t="s">
        <v>58</v>
      </c>
      <c r="G1095" s="208"/>
      <c r="H1095" s="214" t="str">
        <f t="shared" si="2080"/>
        <v/>
      </c>
      <c r="I1095" s="208"/>
      <c r="J1095" s="214" t="str">
        <f t="shared" si="2081"/>
        <v/>
      </c>
      <c r="K1095" s="208"/>
      <c r="L1095" s="214" t="str">
        <f t="shared" si="2082"/>
        <v/>
      </c>
      <c r="M1095" s="208"/>
      <c r="N1095" s="214" t="str">
        <f t="shared" si="2083"/>
        <v/>
      </c>
      <c r="O1095" s="208"/>
      <c r="P1095" s="214" t="str">
        <f t="shared" si="2084"/>
        <v/>
      </c>
      <c r="Q1095" s="208"/>
      <c r="R1095" s="214" t="str">
        <f t="shared" si="2085"/>
        <v/>
      </c>
      <c r="S1095" s="208"/>
      <c r="T1095" s="214" t="str">
        <f t="shared" si="2086"/>
        <v/>
      </c>
      <c r="U1095" s="208"/>
      <c r="V1095" s="214" t="str">
        <f t="shared" si="2087"/>
        <v/>
      </c>
      <c r="W1095" s="208"/>
      <c r="X1095" s="214" t="str">
        <f t="shared" si="2088"/>
        <v/>
      </c>
      <c r="Y1095" s="208"/>
      <c r="Z1095" s="214" t="str">
        <f t="shared" si="2089"/>
        <v/>
      </c>
      <c r="AA1095" s="208"/>
      <c r="AB1095" s="214" t="str">
        <f t="shared" si="2090"/>
        <v/>
      </c>
      <c r="AC1095" s="208"/>
      <c r="AD1095" s="214" t="str">
        <f t="shared" si="2091"/>
        <v/>
      </c>
      <c r="AE1095" s="208"/>
      <c r="AF1095" s="214" t="str">
        <f t="shared" si="2092"/>
        <v/>
      </c>
      <c r="AG1095" s="208"/>
      <c r="AH1095" s="214" t="str">
        <f t="shared" si="2093"/>
        <v/>
      </c>
      <c r="AI1095" s="208"/>
      <c r="AJ1095" s="214" t="str">
        <f t="shared" si="2094"/>
        <v/>
      </c>
      <c r="AK1095" s="208"/>
      <c r="AL1095" s="214" t="str">
        <f t="shared" si="2095"/>
        <v/>
      </c>
      <c r="AM1095" s="208"/>
      <c r="AN1095" s="214" t="str">
        <f t="shared" si="2096"/>
        <v/>
      </c>
      <c r="AO1095" s="208"/>
      <c r="AP1095" s="214" t="str">
        <f t="shared" si="2097"/>
        <v/>
      </c>
      <c r="AQ1095" s="229"/>
      <c r="AR1095" s="227">
        <f t="shared" si="2098"/>
        <v>0</v>
      </c>
      <c r="AS1095" s="228"/>
      <c r="AT1095" s="229"/>
      <c r="AU1095" s="227">
        <f t="shared" si="2099"/>
        <v>0</v>
      </c>
      <c r="AV1095" s="228"/>
      <c r="AW1095" s="229"/>
      <c r="AX1095" s="227">
        <f t="shared" si="2100"/>
        <v>0</v>
      </c>
      <c r="AY1095" s="228"/>
      <c r="AZ1095" s="229"/>
      <c r="BA1095" s="227">
        <f t="shared" si="2101"/>
        <v>0</v>
      </c>
      <c r="BB1095" s="228"/>
      <c r="BC1095" s="229"/>
      <c r="BD1095" s="227">
        <f t="shared" si="2102"/>
        <v>0</v>
      </c>
      <c r="BE1095" s="228"/>
      <c r="BF1095" s="229"/>
      <c r="BG1095" s="227">
        <f t="shared" si="2103"/>
        <v>0</v>
      </c>
      <c r="BH1095" s="228"/>
      <c r="BI1095" s="229"/>
      <c r="BJ1095" s="227">
        <f t="shared" si="2104"/>
        <v>0</v>
      </c>
      <c r="BK1095" s="228"/>
      <c r="BL1095" s="229"/>
      <c r="BM1095" s="227">
        <f t="shared" si="2105"/>
        <v>0</v>
      </c>
      <c r="BN1095" s="228"/>
      <c r="BO1095" s="229"/>
      <c r="BP1095" s="227">
        <f t="shared" si="2106"/>
        <v>0</v>
      </c>
      <c r="BQ1095" s="228"/>
      <c r="BR1095" s="249"/>
      <c r="BS1095" s="218" t="s">
        <v>44</v>
      </c>
    </row>
    <row r="1096" spans="1:71" ht="13.5" customHeight="1" x14ac:dyDescent="0.3">
      <c r="A1096" s="708"/>
      <c r="B1096" s="711"/>
      <c r="C1096" s="650"/>
      <c r="D1096" s="714"/>
      <c r="E1096" s="717"/>
      <c r="F1096" s="242" t="s">
        <v>59</v>
      </c>
      <c r="G1096" s="208"/>
      <c r="H1096" s="214" t="str">
        <f t="shared" si="2080"/>
        <v/>
      </c>
      <c r="I1096" s="208"/>
      <c r="J1096" s="214" t="str">
        <f t="shared" si="2081"/>
        <v/>
      </c>
      <c r="K1096" s="208"/>
      <c r="L1096" s="214" t="str">
        <f t="shared" si="2082"/>
        <v/>
      </c>
      <c r="M1096" s="208"/>
      <c r="N1096" s="214" t="str">
        <f t="shared" si="2083"/>
        <v/>
      </c>
      <c r="O1096" s="208"/>
      <c r="P1096" s="214" t="str">
        <f t="shared" si="2084"/>
        <v/>
      </c>
      <c r="Q1096" s="208"/>
      <c r="R1096" s="214" t="str">
        <f t="shared" si="2085"/>
        <v/>
      </c>
      <c r="S1096" s="208"/>
      <c r="T1096" s="214" t="str">
        <f t="shared" si="2086"/>
        <v/>
      </c>
      <c r="U1096" s="208"/>
      <c r="V1096" s="214" t="str">
        <f t="shared" si="2087"/>
        <v/>
      </c>
      <c r="W1096" s="208"/>
      <c r="X1096" s="214" t="str">
        <f t="shared" si="2088"/>
        <v/>
      </c>
      <c r="Y1096" s="208"/>
      <c r="Z1096" s="214" t="str">
        <f t="shared" si="2089"/>
        <v/>
      </c>
      <c r="AA1096" s="208"/>
      <c r="AB1096" s="214" t="str">
        <f t="shared" si="2090"/>
        <v/>
      </c>
      <c r="AC1096" s="208"/>
      <c r="AD1096" s="214" t="str">
        <f t="shared" si="2091"/>
        <v/>
      </c>
      <c r="AE1096" s="208"/>
      <c r="AF1096" s="214" t="str">
        <f t="shared" si="2092"/>
        <v/>
      </c>
      <c r="AG1096" s="208"/>
      <c r="AH1096" s="214" t="str">
        <f t="shared" si="2093"/>
        <v/>
      </c>
      <c r="AI1096" s="208"/>
      <c r="AJ1096" s="214" t="str">
        <f t="shared" si="2094"/>
        <v/>
      </c>
      <c r="AK1096" s="208"/>
      <c r="AL1096" s="214" t="str">
        <f t="shared" si="2095"/>
        <v/>
      </c>
      <c r="AM1096" s="208"/>
      <c r="AN1096" s="214" t="str">
        <f t="shared" si="2096"/>
        <v/>
      </c>
      <c r="AO1096" s="208"/>
      <c r="AP1096" s="214" t="str">
        <f t="shared" si="2097"/>
        <v/>
      </c>
      <c r="AQ1096" s="229"/>
      <c r="AR1096" s="227">
        <f t="shared" si="2098"/>
        <v>0</v>
      </c>
      <c r="AS1096" s="228"/>
      <c r="AT1096" s="229"/>
      <c r="AU1096" s="227">
        <f t="shared" si="2099"/>
        <v>0</v>
      </c>
      <c r="AV1096" s="228"/>
      <c r="AW1096" s="229"/>
      <c r="AX1096" s="227">
        <f t="shared" si="2100"/>
        <v>0</v>
      </c>
      <c r="AY1096" s="228"/>
      <c r="AZ1096" s="229"/>
      <c r="BA1096" s="227">
        <f t="shared" si="2101"/>
        <v>0</v>
      </c>
      <c r="BB1096" s="228"/>
      <c r="BC1096" s="229"/>
      <c r="BD1096" s="227">
        <f t="shared" si="2102"/>
        <v>0</v>
      </c>
      <c r="BE1096" s="228"/>
      <c r="BF1096" s="229"/>
      <c r="BG1096" s="227">
        <f t="shared" si="2103"/>
        <v>0</v>
      </c>
      <c r="BH1096" s="228"/>
      <c r="BI1096" s="229"/>
      <c r="BJ1096" s="227">
        <f t="shared" si="2104"/>
        <v>0</v>
      </c>
      <c r="BK1096" s="228"/>
      <c r="BL1096" s="229"/>
      <c r="BM1096" s="227">
        <f t="shared" si="2105"/>
        <v>0</v>
      </c>
      <c r="BN1096" s="228"/>
      <c r="BO1096" s="229"/>
      <c r="BP1096" s="227">
        <f t="shared" si="2106"/>
        <v>0</v>
      </c>
      <c r="BQ1096" s="228"/>
      <c r="BR1096" s="249"/>
      <c r="BS1096" s="629">
        <f>SUM(AS1089:AS1100,AV1089:AV1100,AY1089:AY1100,BB1089:BB1100,BE1089:BE1100)+SUM(AP1089:AP1100,AN1089:AN1100,AL1089:AL1100,AJ1089:AJ1100,AH1089:AH1100,AF1089:AF1100,AD1089:AD1100,AB1089:AB1100,Z1089:Z1100,X1089:X1100,V1089:V1100,T1089:T1100,R1089:R1100,P1089:P1100,N1089:N1100,L1089:L1100,J1089:J1100,H1089:H1100)</f>
        <v>225299</v>
      </c>
    </row>
    <row r="1097" spans="1:71" ht="13.5" customHeight="1" x14ac:dyDescent="0.3">
      <c r="A1097" s="708"/>
      <c r="B1097" s="711"/>
      <c r="C1097" s="650"/>
      <c r="D1097" s="714"/>
      <c r="E1097" s="717"/>
      <c r="F1097" s="242" t="s">
        <v>60</v>
      </c>
      <c r="G1097" s="208"/>
      <c r="H1097" s="214" t="str">
        <f t="shared" si="2080"/>
        <v/>
      </c>
      <c r="I1097" s="208"/>
      <c r="J1097" s="214" t="str">
        <f t="shared" si="2081"/>
        <v/>
      </c>
      <c r="K1097" s="208"/>
      <c r="L1097" s="214" t="str">
        <f t="shared" si="2082"/>
        <v/>
      </c>
      <c r="M1097" s="208"/>
      <c r="N1097" s="214" t="str">
        <f t="shared" si="2083"/>
        <v/>
      </c>
      <c r="O1097" s="208"/>
      <c r="P1097" s="214" t="str">
        <f t="shared" si="2084"/>
        <v/>
      </c>
      <c r="Q1097" s="208"/>
      <c r="R1097" s="214" t="str">
        <f t="shared" si="2085"/>
        <v/>
      </c>
      <c r="S1097" s="208"/>
      <c r="T1097" s="214" t="str">
        <f t="shared" si="2086"/>
        <v/>
      </c>
      <c r="U1097" s="208"/>
      <c r="V1097" s="214" t="str">
        <f t="shared" si="2087"/>
        <v/>
      </c>
      <c r="W1097" s="208"/>
      <c r="X1097" s="214" t="str">
        <f t="shared" si="2088"/>
        <v/>
      </c>
      <c r="Y1097" s="208"/>
      <c r="Z1097" s="214" t="str">
        <f t="shared" si="2089"/>
        <v/>
      </c>
      <c r="AA1097" s="208"/>
      <c r="AB1097" s="214" t="str">
        <f t="shared" si="2090"/>
        <v/>
      </c>
      <c r="AC1097" s="208"/>
      <c r="AD1097" s="214" t="str">
        <f t="shared" si="2091"/>
        <v/>
      </c>
      <c r="AE1097" s="208"/>
      <c r="AF1097" s="214" t="str">
        <f t="shared" si="2092"/>
        <v/>
      </c>
      <c r="AG1097" s="208"/>
      <c r="AH1097" s="214" t="str">
        <f t="shared" si="2093"/>
        <v/>
      </c>
      <c r="AI1097" s="208"/>
      <c r="AJ1097" s="214" t="str">
        <f t="shared" si="2094"/>
        <v/>
      </c>
      <c r="AK1097" s="208"/>
      <c r="AL1097" s="214" t="str">
        <f t="shared" si="2095"/>
        <v/>
      </c>
      <c r="AM1097" s="208"/>
      <c r="AN1097" s="214" t="str">
        <f t="shared" si="2096"/>
        <v/>
      </c>
      <c r="AO1097" s="208"/>
      <c r="AP1097" s="214" t="str">
        <f t="shared" si="2097"/>
        <v/>
      </c>
      <c r="AQ1097" s="229"/>
      <c r="AR1097" s="227">
        <f t="shared" si="2098"/>
        <v>0</v>
      </c>
      <c r="AS1097" s="228"/>
      <c r="AT1097" s="229"/>
      <c r="AU1097" s="227">
        <f t="shared" si="2099"/>
        <v>0</v>
      </c>
      <c r="AV1097" s="228"/>
      <c r="AW1097" s="229"/>
      <c r="AX1097" s="227">
        <f t="shared" si="2100"/>
        <v>0</v>
      </c>
      <c r="AY1097" s="228"/>
      <c r="AZ1097" s="229"/>
      <c r="BA1097" s="227">
        <f t="shared" si="2101"/>
        <v>0</v>
      </c>
      <c r="BB1097" s="228"/>
      <c r="BC1097" s="229"/>
      <c r="BD1097" s="227">
        <f t="shared" si="2102"/>
        <v>0</v>
      </c>
      <c r="BE1097" s="228"/>
      <c r="BF1097" s="229"/>
      <c r="BG1097" s="227">
        <f t="shared" si="2103"/>
        <v>0</v>
      </c>
      <c r="BH1097" s="228"/>
      <c r="BI1097" s="229"/>
      <c r="BJ1097" s="227">
        <f t="shared" si="2104"/>
        <v>0</v>
      </c>
      <c r="BK1097" s="228"/>
      <c r="BL1097" s="229"/>
      <c r="BM1097" s="227">
        <f t="shared" si="2105"/>
        <v>0</v>
      </c>
      <c r="BN1097" s="228"/>
      <c r="BO1097" s="229"/>
      <c r="BP1097" s="227">
        <f t="shared" si="2106"/>
        <v>0</v>
      </c>
      <c r="BQ1097" s="228"/>
      <c r="BR1097" s="249"/>
      <c r="BS1097" s="629"/>
    </row>
    <row r="1098" spans="1:71" ht="13.5" customHeight="1" x14ac:dyDescent="0.3">
      <c r="A1098" s="708"/>
      <c r="B1098" s="711"/>
      <c r="C1098" s="650"/>
      <c r="D1098" s="714"/>
      <c r="E1098" s="717"/>
      <c r="F1098" s="242" t="s">
        <v>61</v>
      </c>
      <c r="G1098" s="208"/>
      <c r="H1098" s="217" t="str">
        <f t="shared" si="2080"/>
        <v/>
      </c>
      <c r="I1098" s="208"/>
      <c r="J1098" s="217" t="str">
        <f t="shared" si="2081"/>
        <v/>
      </c>
      <c r="K1098" s="208"/>
      <c r="L1098" s="217" t="str">
        <f t="shared" si="2082"/>
        <v/>
      </c>
      <c r="M1098" s="208"/>
      <c r="N1098" s="217" t="str">
        <f t="shared" si="2083"/>
        <v/>
      </c>
      <c r="O1098" s="208"/>
      <c r="P1098" s="217" t="str">
        <f t="shared" si="2084"/>
        <v/>
      </c>
      <c r="Q1098" s="208"/>
      <c r="R1098" s="217" t="str">
        <f t="shared" si="2085"/>
        <v/>
      </c>
      <c r="S1098" s="208"/>
      <c r="T1098" s="217" t="str">
        <f t="shared" si="2086"/>
        <v/>
      </c>
      <c r="U1098" s="208"/>
      <c r="V1098" s="217" t="str">
        <f t="shared" si="2087"/>
        <v/>
      </c>
      <c r="W1098" s="208"/>
      <c r="X1098" s="217" t="str">
        <f t="shared" si="2088"/>
        <v/>
      </c>
      <c r="Y1098" s="208"/>
      <c r="Z1098" s="217" t="str">
        <f t="shared" si="2089"/>
        <v/>
      </c>
      <c r="AA1098" s="208"/>
      <c r="AB1098" s="217" t="str">
        <f t="shared" si="2090"/>
        <v/>
      </c>
      <c r="AC1098" s="208"/>
      <c r="AD1098" s="217" t="str">
        <f t="shared" si="2091"/>
        <v/>
      </c>
      <c r="AE1098" s="208"/>
      <c r="AF1098" s="217" t="str">
        <f t="shared" si="2092"/>
        <v/>
      </c>
      <c r="AG1098" s="208"/>
      <c r="AH1098" s="217" t="str">
        <f t="shared" si="2093"/>
        <v/>
      </c>
      <c r="AI1098" s="208"/>
      <c r="AJ1098" s="217" t="str">
        <f t="shared" si="2094"/>
        <v/>
      </c>
      <c r="AK1098" s="208"/>
      <c r="AL1098" s="217" t="str">
        <f t="shared" si="2095"/>
        <v/>
      </c>
      <c r="AM1098" s="208"/>
      <c r="AN1098" s="217" t="str">
        <f t="shared" si="2096"/>
        <v/>
      </c>
      <c r="AO1098" s="208"/>
      <c r="AP1098" s="217" t="str">
        <f t="shared" si="2097"/>
        <v/>
      </c>
      <c r="AQ1098" s="229"/>
      <c r="AR1098" s="227">
        <f t="shared" si="2098"/>
        <v>0</v>
      </c>
      <c r="AS1098" s="228"/>
      <c r="AT1098" s="229"/>
      <c r="AU1098" s="227">
        <f t="shared" si="2099"/>
        <v>0</v>
      </c>
      <c r="AV1098" s="228"/>
      <c r="AW1098" s="229"/>
      <c r="AX1098" s="227">
        <f t="shared" si="2100"/>
        <v>0</v>
      </c>
      <c r="AY1098" s="228"/>
      <c r="AZ1098" s="229"/>
      <c r="BA1098" s="227">
        <f t="shared" si="2101"/>
        <v>0</v>
      </c>
      <c r="BB1098" s="228"/>
      <c r="BC1098" s="229"/>
      <c r="BD1098" s="227">
        <f t="shared" si="2102"/>
        <v>0</v>
      </c>
      <c r="BE1098" s="228"/>
      <c r="BF1098" s="229"/>
      <c r="BG1098" s="227">
        <f t="shared" si="2103"/>
        <v>0</v>
      </c>
      <c r="BH1098" s="228"/>
      <c r="BI1098" s="229"/>
      <c r="BJ1098" s="227">
        <f t="shared" si="2104"/>
        <v>0</v>
      </c>
      <c r="BK1098" s="228"/>
      <c r="BL1098" s="229"/>
      <c r="BM1098" s="227">
        <f t="shared" si="2105"/>
        <v>0</v>
      </c>
      <c r="BN1098" s="228"/>
      <c r="BO1098" s="229"/>
      <c r="BP1098" s="227">
        <f t="shared" si="2106"/>
        <v>0</v>
      </c>
      <c r="BQ1098" s="228"/>
      <c r="BR1098" s="249"/>
      <c r="BS1098" s="218" t="s">
        <v>62</v>
      </c>
    </row>
    <row r="1099" spans="1:71" ht="13.5" customHeight="1" x14ac:dyDescent="0.3">
      <c r="A1099" s="708"/>
      <c r="B1099" s="711"/>
      <c r="C1099" s="650"/>
      <c r="D1099" s="714"/>
      <c r="E1099" s="717"/>
      <c r="F1099" s="242" t="s">
        <v>63</v>
      </c>
      <c r="G1099" s="208"/>
      <c r="H1099" s="214" t="str">
        <f t="shared" si="2080"/>
        <v/>
      </c>
      <c r="I1099" s="208"/>
      <c r="J1099" s="214" t="str">
        <f t="shared" si="2081"/>
        <v/>
      </c>
      <c r="K1099" s="208"/>
      <c r="L1099" s="214" t="str">
        <f t="shared" si="2082"/>
        <v/>
      </c>
      <c r="M1099" s="208"/>
      <c r="N1099" s="214" t="str">
        <f t="shared" si="2083"/>
        <v/>
      </c>
      <c r="O1099" s="208"/>
      <c r="P1099" s="214" t="str">
        <f t="shared" si="2084"/>
        <v/>
      </c>
      <c r="Q1099" s="208"/>
      <c r="R1099" s="214" t="str">
        <f t="shared" si="2085"/>
        <v/>
      </c>
      <c r="S1099" s="208"/>
      <c r="T1099" s="214" t="str">
        <f t="shared" si="2086"/>
        <v/>
      </c>
      <c r="U1099" s="208"/>
      <c r="V1099" s="214" t="str">
        <f t="shared" si="2087"/>
        <v/>
      </c>
      <c r="W1099" s="208"/>
      <c r="X1099" s="214" t="str">
        <f t="shared" si="2088"/>
        <v/>
      </c>
      <c r="Y1099" s="208"/>
      <c r="Z1099" s="214" t="str">
        <f t="shared" si="2089"/>
        <v/>
      </c>
      <c r="AA1099" s="208"/>
      <c r="AB1099" s="214" t="str">
        <f t="shared" si="2090"/>
        <v/>
      </c>
      <c r="AC1099" s="208"/>
      <c r="AD1099" s="214" t="str">
        <f t="shared" si="2091"/>
        <v/>
      </c>
      <c r="AE1099" s="208"/>
      <c r="AF1099" s="214" t="str">
        <f t="shared" si="2092"/>
        <v/>
      </c>
      <c r="AG1099" s="208"/>
      <c r="AH1099" s="214" t="str">
        <f t="shared" si="2093"/>
        <v/>
      </c>
      <c r="AI1099" s="208"/>
      <c r="AJ1099" s="214" t="str">
        <f t="shared" si="2094"/>
        <v/>
      </c>
      <c r="AK1099" s="208"/>
      <c r="AL1099" s="214" t="str">
        <f t="shared" si="2095"/>
        <v/>
      </c>
      <c r="AM1099" s="208"/>
      <c r="AN1099" s="214" t="str">
        <f t="shared" si="2096"/>
        <v/>
      </c>
      <c r="AO1099" s="208"/>
      <c r="AP1099" s="214" t="str">
        <f t="shared" si="2097"/>
        <v/>
      </c>
      <c r="AQ1099" s="229"/>
      <c r="AR1099" s="227">
        <f t="shared" si="2098"/>
        <v>0</v>
      </c>
      <c r="AS1099" s="228"/>
      <c r="AT1099" s="229"/>
      <c r="AU1099" s="227">
        <f t="shared" si="2099"/>
        <v>0</v>
      </c>
      <c r="AV1099" s="228"/>
      <c r="AW1099" s="229"/>
      <c r="AX1099" s="227">
        <f t="shared" si="2100"/>
        <v>0</v>
      </c>
      <c r="AY1099" s="228"/>
      <c r="AZ1099" s="229"/>
      <c r="BA1099" s="227">
        <f t="shared" si="2101"/>
        <v>0</v>
      </c>
      <c r="BB1099" s="228"/>
      <c r="BC1099" s="229"/>
      <c r="BD1099" s="227">
        <f t="shared" si="2102"/>
        <v>0</v>
      </c>
      <c r="BE1099" s="228"/>
      <c r="BF1099" s="229"/>
      <c r="BG1099" s="227">
        <f t="shared" si="2103"/>
        <v>0</v>
      </c>
      <c r="BH1099" s="228"/>
      <c r="BI1099" s="229"/>
      <c r="BJ1099" s="227">
        <f t="shared" si="2104"/>
        <v>0</v>
      </c>
      <c r="BK1099" s="228"/>
      <c r="BL1099" s="229"/>
      <c r="BM1099" s="227">
        <f t="shared" si="2105"/>
        <v>0</v>
      </c>
      <c r="BN1099" s="228"/>
      <c r="BO1099" s="229"/>
      <c r="BP1099" s="227">
        <f t="shared" si="2106"/>
        <v>0</v>
      </c>
      <c r="BQ1099" s="228"/>
      <c r="BR1099" s="249"/>
      <c r="BS1099" s="631">
        <f>BS1096/BS1090</f>
        <v>0.11462797891609175</v>
      </c>
    </row>
    <row r="1100" spans="1:71" ht="13.5" customHeight="1" thickBot="1" x14ac:dyDescent="0.35">
      <c r="A1100" s="709"/>
      <c r="B1100" s="712"/>
      <c r="C1100" s="651"/>
      <c r="D1100" s="715"/>
      <c r="E1100" s="718"/>
      <c r="F1100" s="243" t="s">
        <v>64</v>
      </c>
      <c r="G1100" s="220"/>
      <c r="H1100" s="221" t="str">
        <f t="shared" si="2080"/>
        <v/>
      </c>
      <c r="I1100" s="220"/>
      <c r="J1100" s="221" t="str">
        <f t="shared" si="2081"/>
        <v/>
      </c>
      <c r="K1100" s="220"/>
      <c r="L1100" s="221" t="str">
        <f t="shared" si="2082"/>
        <v/>
      </c>
      <c r="M1100" s="220"/>
      <c r="N1100" s="221" t="str">
        <f t="shared" si="2083"/>
        <v/>
      </c>
      <c r="O1100" s="220"/>
      <c r="P1100" s="221" t="str">
        <f t="shared" si="2084"/>
        <v/>
      </c>
      <c r="Q1100" s="220"/>
      <c r="R1100" s="221" t="str">
        <f t="shared" si="2085"/>
        <v/>
      </c>
      <c r="S1100" s="220"/>
      <c r="T1100" s="221" t="str">
        <f t="shared" si="2086"/>
        <v/>
      </c>
      <c r="U1100" s="220"/>
      <c r="V1100" s="221" t="str">
        <f t="shared" si="2087"/>
        <v/>
      </c>
      <c r="W1100" s="220"/>
      <c r="X1100" s="221" t="str">
        <f t="shared" si="2088"/>
        <v/>
      </c>
      <c r="Y1100" s="220"/>
      <c r="Z1100" s="221" t="str">
        <f t="shared" si="2089"/>
        <v/>
      </c>
      <c r="AA1100" s="220"/>
      <c r="AB1100" s="221" t="str">
        <f t="shared" si="2090"/>
        <v/>
      </c>
      <c r="AC1100" s="220"/>
      <c r="AD1100" s="221" t="str">
        <f t="shared" si="2091"/>
        <v/>
      </c>
      <c r="AE1100" s="220"/>
      <c r="AF1100" s="221" t="str">
        <f t="shared" si="2092"/>
        <v/>
      </c>
      <c r="AG1100" s="220"/>
      <c r="AH1100" s="221" t="str">
        <f t="shared" si="2093"/>
        <v/>
      </c>
      <c r="AI1100" s="220"/>
      <c r="AJ1100" s="221" t="str">
        <f t="shared" si="2094"/>
        <v/>
      </c>
      <c r="AK1100" s="220"/>
      <c r="AL1100" s="221" t="str">
        <f t="shared" si="2095"/>
        <v/>
      </c>
      <c r="AM1100" s="220"/>
      <c r="AN1100" s="221" t="str">
        <f t="shared" si="2096"/>
        <v/>
      </c>
      <c r="AO1100" s="220"/>
      <c r="AP1100" s="221" t="str">
        <f t="shared" si="2097"/>
        <v/>
      </c>
      <c r="AQ1100" s="231"/>
      <c r="AR1100" s="232">
        <f t="shared" si="2098"/>
        <v>0</v>
      </c>
      <c r="AS1100" s="233"/>
      <c r="AT1100" s="231"/>
      <c r="AU1100" s="232">
        <f t="shared" si="2099"/>
        <v>0</v>
      </c>
      <c r="AV1100" s="233"/>
      <c r="AW1100" s="231"/>
      <c r="AX1100" s="232">
        <f t="shared" si="2100"/>
        <v>0</v>
      </c>
      <c r="AY1100" s="233"/>
      <c r="AZ1100" s="231"/>
      <c r="BA1100" s="232">
        <f t="shared" si="2101"/>
        <v>0</v>
      </c>
      <c r="BB1100" s="233"/>
      <c r="BC1100" s="231"/>
      <c r="BD1100" s="232">
        <f t="shared" si="2102"/>
        <v>0</v>
      </c>
      <c r="BE1100" s="233"/>
      <c r="BF1100" s="231"/>
      <c r="BG1100" s="232">
        <f t="shared" si="2103"/>
        <v>0</v>
      </c>
      <c r="BH1100" s="233"/>
      <c r="BI1100" s="231"/>
      <c r="BJ1100" s="232">
        <f t="shared" si="2104"/>
        <v>0</v>
      </c>
      <c r="BK1100" s="233"/>
      <c r="BL1100" s="231"/>
      <c r="BM1100" s="232">
        <f t="shared" si="2105"/>
        <v>0</v>
      </c>
      <c r="BN1100" s="233"/>
      <c r="BO1100" s="231"/>
      <c r="BP1100" s="232">
        <f t="shared" si="2106"/>
        <v>0</v>
      </c>
      <c r="BQ1100" s="233"/>
      <c r="BR1100" s="250"/>
      <c r="BS1100" s="702"/>
    </row>
    <row r="1101" spans="1:71" ht="13.5" customHeight="1" x14ac:dyDescent="0.3">
      <c r="G1101" s="3"/>
      <c r="H1101" s="4"/>
      <c r="I1101" s="3"/>
      <c r="J1101" s="4"/>
      <c r="K1101" s="3"/>
      <c r="L1101" s="4"/>
      <c r="M1101" s="3"/>
      <c r="N1101" s="4"/>
      <c r="O1101" s="3"/>
      <c r="P1101" s="4"/>
      <c r="Q1101" s="3"/>
      <c r="R1101" s="4"/>
      <c r="S1101" s="3"/>
      <c r="T1101" s="4"/>
      <c r="U1101" s="3"/>
      <c r="V1101" s="4"/>
      <c r="W1101" s="3"/>
      <c r="X1101" s="4"/>
      <c r="Y1101" s="3"/>
      <c r="Z1101" s="4"/>
      <c r="AA1101" s="3"/>
      <c r="AB1101" s="4"/>
      <c r="AC1101" s="3"/>
      <c r="AD1101" s="4"/>
      <c r="AE1101" s="3"/>
      <c r="AF1101" s="4"/>
      <c r="AG1101" s="3"/>
      <c r="AH1101" s="4"/>
      <c r="AI1101" s="3"/>
      <c r="AJ1101" s="4"/>
      <c r="AK1101" s="3"/>
      <c r="AL1101" s="4"/>
      <c r="AM1101" s="3"/>
      <c r="AN1101" s="4"/>
      <c r="AO1101" s="3"/>
      <c r="AP1101" s="4"/>
      <c r="AQ1101" s="3"/>
      <c r="AR1101" s="5"/>
      <c r="AS1101" s="4"/>
      <c r="AT1101" s="3"/>
      <c r="AU1101" s="5"/>
      <c r="AV1101" s="4"/>
      <c r="AW1101" s="3"/>
      <c r="AX1101" s="5"/>
      <c r="AY1101" s="4"/>
      <c r="AZ1101" s="3"/>
      <c r="BA1101" s="5"/>
      <c r="BB1101" s="4"/>
      <c r="BC1101" s="3"/>
      <c r="BD1101" s="5"/>
      <c r="BE1101" s="4"/>
      <c r="BF1101" s="3"/>
      <c r="BG1101" s="5"/>
      <c r="BH1101" s="4"/>
      <c r="BI1101" s="3"/>
      <c r="BJ1101" s="5"/>
      <c r="BK1101" s="4"/>
      <c r="BL1101" s="3"/>
      <c r="BM1101" s="5"/>
      <c r="BN1101" s="4"/>
      <c r="BO1101" s="3"/>
      <c r="BP1101" s="5"/>
      <c r="BQ1101" s="4"/>
      <c r="BR1101" s="5"/>
      <c r="BS1101" s="4"/>
    </row>
    <row r="1102" spans="1:71" ht="13.5" customHeight="1" x14ac:dyDescent="0.3">
      <c r="G1102" s="6"/>
      <c r="H1102" s="7"/>
      <c r="I1102" s="6"/>
      <c r="J1102" s="7"/>
      <c r="K1102" s="6"/>
      <c r="L1102" s="7"/>
      <c r="M1102" s="6"/>
      <c r="N1102" s="7"/>
      <c r="O1102" s="6"/>
      <c r="P1102" s="7"/>
      <c r="Q1102" s="6"/>
      <c r="R1102" s="7"/>
      <c r="S1102" s="6"/>
      <c r="T1102" s="7"/>
      <c r="U1102" s="6"/>
      <c r="V1102" s="7"/>
      <c r="W1102" s="6"/>
      <c r="X1102" s="7"/>
      <c r="Y1102" s="6"/>
      <c r="Z1102" s="7"/>
      <c r="AA1102" s="6"/>
      <c r="AB1102" s="7"/>
      <c r="AC1102" s="6"/>
      <c r="AD1102" s="7"/>
      <c r="AE1102" s="6"/>
      <c r="AF1102" s="7"/>
      <c r="AG1102" s="6"/>
      <c r="AH1102" s="7"/>
      <c r="AI1102" s="6"/>
      <c r="AJ1102" s="7"/>
      <c r="AK1102" s="6"/>
      <c r="AL1102" s="7"/>
      <c r="AM1102" s="6"/>
      <c r="AN1102" s="7"/>
      <c r="AO1102" s="6"/>
      <c r="AP1102" s="7"/>
      <c r="AQ1102" s="6"/>
      <c r="AS1102" s="7"/>
      <c r="AT1102" s="6"/>
      <c r="AV1102" s="7"/>
      <c r="AW1102" s="6"/>
      <c r="AY1102" s="7"/>
      <c r="AZ1102" s="6"/>
      <c r="BB1102" s="7"/>
      <c r="BC1102" s="6"/>
      <c r="BE1102" s="7"/>
      <c r="BF1102" s="6"/>
      <c r="BH1102" s="7"/>
      <c r="BI1102" s="6"/>
      <c r="BK1102" s="7"/>
      <c r="BL1102" s="6"/>
      <c r="BN1102" s="7"/>
      <c r="BO1102" s="6"/>
      <c r="BQ1102" s="7"/>
      <c r="BS1102" s="7"/>
    </row>
    <row r="1103" spans="1:71" ht="21.75" customHeight="1" x14ac:dyDescent="0.3">
      <c r="F1103" t="s">
        <v>105</v>
      </c>
      <c r="G1103" s="90">
        <f>SUM(G11:G1102)</f>
        <v>320000</v>
      </c>
      <c r="H1103" s="91">
        <f>SUM(H11:H1101)</f>
        <v>320000</v>
      </c>
      <c r="I1103" s="90">
        <f>SUM(I11:I1102)</f>
        <v>469120</v>
      </c>
      <c r="J1103" s="91">
        <f>SUM(J11:J1101)</f>
        <v>469120</v>
      </c>
      <c r="K1103" s="90">
        <f>SUM(K11:K1102)</f>
        <v>475488</v>
      </c>
      <c r="L1103" s="91">
        <f>SUM(L11:L1101)</f>
        <v>475488</v>
      </c>
      <c r="M1103" s="90">
        <f>SUM(M11:M1102)</f>
        <v>940187</v>
      </c>
      <c r="N1103" s="91">
        <f>SUM(N11:N1101)</f>
        <v>940187</v>
      </c>
      <c r="O1103" s="90">
        <f>SUM(O11:O1102)</f>
        <v>566521</v>
      </c>
      <c r="P1103" s="91">
        <f>SUM(P11:P1101)</f>
        <v>566521</v>
      </c>
      <c r="Q1103" s="90">
        <f>SUM(Q11:Q1102)</f>
        <v>1736521</v>
      </c>
      <c r="R1103" s="91">
        <f>SUM(R11:R1101)</f>
        <v>1736521</v>
      </c>
      <c r="S1103" s="90">
        <f>SUM(S11:S1102)</f>
        <v>1322097</v>
      </c>
      <c r="T1103" s="91">
        <f>SUM(T11:T1101)</f>
        <v>1322097</v>
      </c>
      <c r="U1103" s="90">
        <f>SUM(U11:U1102)</f>
        <v>1826072</v>
      </c>
      <c r="V1103" s="91">
        <f>SUM(V11:V1101)</f>
        <v>1826072</v>
      </c>
      <c r="W1103" s="90">
        <f>SUM(W11:W1102)</f>
        <v>1731387</v>
      </c>
      <c r="X1103" s="91">
        <f>SUM(X11:X1101)</f>
        <v>1731387</v>
      </c>
      <c r="Y1103" s="90">
        <f>SUM(Y11:Y1102)</f>
        <v>1430206</v>
      </c>
      <c r="Z1103" s="91">
        <f>SUM(Z11:Z1101)</f>
        <v>1430206</v>
      </c>
      <c r="AA1103" s="90">
        <f>SUM(AA11:AA1102)</f>
        <v>2296850</v>
      </c>
      <c r="AB1103" s="91">
        <f>SUM(AB11:AB1101)</f>
        <v>2296850</v>
      </c>
      <c r="AC1103" s="90">
        <f>SUM(AC11:AC1102)</f>
        <v>2131789</v>
      </c>
      <c r="AD1103" s="91">
        <f>SUM(AD11:AD1101)</f>
        <v>2131789</v>
      </c>
      <c r="AE1103" s="90">
        <f>SUM(AE11:AE1102)</f>
        <v>851118</v>
      </c>
      <c r="AF1103" s="91">
        <f>SUM(AF11:AF1101)</f>
        <v>851118</v>
      </c>
      <c r="AG1103" s="90">
        <f>SUM(AG11:AG1102)</f>
        <v>11760424</v>
      </c>
      <c r="AH1103" s="91">
        <f>SUM(AH11:AH1101)</f>
        <v>11760424</v>
      </c>
      <c r="AI1103" s="90">
        <f>SUM(AI11:AI1102)</f>
        <v>7858000</v>
      </c>
      <c r="AJ1103" s="91">
        <f>SUM(AJ11:AJ1101)</f>
        <v>7858000</v>
      </c>
      <c r="AK1103" s="90">
        <f>SUM(AK11:AK1102)</f>
        <v>9625829</v>
      </c>
      <c r="AL1103" s="91">
        <f>SUM(AL11:AL1101)</f>
        <v>9625829</v>
      </c>
      <c r="AM1103" s="90">
        <f>SUM(AM11:AM1102)</f>
        <v>3224781</v>
      </c>
      <c r="AN1103" s="91">
        <f>SUM(AN11:AN1101)</f>
        <v>3224781</v>
      </c>
      <c r="AO1103" s="90">
        <f>SUM(AO11:AO1102)</f>
        <v>16354633</v>
      </c>
      <c r="AP1103" s="91">
        <f>SUM(AP11:AP1101)</f>
        <v>16354633</v>
      </c>
      <c r="AQ1103" s="90">
        <f>SUM(AQ11:AQ1102)</f>
        <v>16011493</v>
      </c>
      <c r="AR1103" s="92">
        <f t="shared" ref="AR1103:BR1103" si="2107">SUM(AR11:AR1101)</f>
        <v>-39864</v>
      </c>
      <c r="AS1103" s="91">
        <f t="shared" si="2107"/>
        <v>16051357</v>
      </c>
      <c r="AT1103" s="90">
        <f t="shared" si="2107"/>
        <v>10374580</v>
      </c>
      <c r="AU1103" s="92">
        <f t="shared" si="2107"/>
        <v>319882</v>
      </c>
      <c r="AV1103" s="91">
        <f t="shared" si="2107"/>
        <v>10054698</v>
      </c>
      <c r="AW1103" s="90">
        <f t="shared" si="2107"/>
        <v>23734650</v>
      </c>
      <c r="AX1103" s="92">
        <f t="shared" si="2107"/>
        <v>393080</v>
      </c>
      <c r="AY1103" s="91">
        <f t="shared" si="2107"/>
        <v>23341570</v>
      </c>
      <c r="AZ1103" s="90">
        <f t="shared" si="2107"/>
        <v>72184762</v>
      </c>
      <c r="BA1103" s="92">
        <f t="shared" si="2107"/>
        <v>69239636</v>
      </c>
      <c r="BB1103" s="91">
        <f t="shared" si="2107"/>
        <v>2945126</v>
      </c>
      <c r="BC1103" s="90">
        <f t="shared" si="2107"/>
        <v>14150401</v>
      </c>
      <c r="BD1103" s="92">
        <f t="shared" si="2107"/>
        <v>14150401</v>
      </c>
      <c r="BE1103" s="91">
        <f t="shared" si="2107"/>
        <v>0</v>
      </c>
      <c r="BF1103" s="90">
        <f t="shared" si="2107"/>
        <v>37049270</v>
      </c>
      <c r="BG1103" s="92">
        <f t="shared" si="2107"/>
        <v>37049270</v>
      </c>
      <c r="BH1103" s="91">
        <f t="shared" si="2107"/>
        <v>0</v>
      </c>
      <c r="BI1103" s="90">
        <f t="shared" si="2107"/>
        <v>3224415</v>
      </c>
      <c r="BJ1103" s="92">
        <f t="shared" si="2107"/>
        <v>3224415</v>
      </c>
      <c r="BK1103" s="91">
        <f t="shared" si="2107"/>
        <v>0</v>
      </c>
      <c r="BL1103" s="90">
        <f t="shared" si="2107"/>
        <v>3326300</v>
      </c>
      <c r="BM1103" s="92">
        <f t="shared" si="2107"/>
        <v>3326300</v>
      </c>
      <c r="BN1103" s="91">
        <f t="shared" si="2107"/>
        <v>0</v>
      </c>
      <c r="BO1103" s="90">
        <f t="shared" si="2107"/>
        <v>43444290</v>
      </c>
      <c r="BP1103" s="92">
        <f t="shared" si="2107"/>
        <v>43444290</v>
      </c>
      <c r="BQ1103" s="91">
        <f t="shared" si="2107"/>
        <v>0</v>
      </c>
      <c r="BR1103" s="92">
        <f t="shared" si="2107"/>
        <v>0</v>
      </c>
      <c r="BS1103" s="93"/>
    </row>
    <row r="1104" spans="1:71" ht="13.5" customHeight="1" thickBot="1" x14ac:dyDescent="0.35">
      <c r="G1104" s="12"/>
      <c r="H1104" s="94">
        <f>H1103/G1103</f>
        <v>1</v>
      </c>
      <c r="I1104" s="12"/>
      <c r="J1104" s="94">
        <f>J1103/I1103</f>
        <v>1</v>
      </c>
      <c r="K1104" s="12"/>
      <c r="L1104" s="94">
        <f>L1103/K1103</f>
        <v>1</v>
      </c>
      <c r="M1104" s="12"/>
      <c r="N1104" s="94">
        <f>N1103/M1103</f>
        <v>1</v>
      </c>
      <c r="O1104" s="12"/>
      <c r="P1104" s="94">
        <f>P1103/O1103</f>
        <v>1</v>
      </c>
      <c r="Q1104" s="12"/>
      <c r="R1104" s="94">
        <f>R1103/Q1103</f>
        <v>1</v>
      </c>
      <c r="S1104" s="12"/>
      <c r="T1104" s="94">
        <f>T1103/S1103</f>
        <v>1</v>
      </c>
      <c r="U1104" s="12"/>
      <c r="V1104" s="94">
        <f>V1103/U1103</f>
        <v>1</v>
      </c>
      <c r="W1104" s="12"/>
      <c r="X1104" s="94">
        <f>X1103/W1103</f>
        <v>1</v>
      </c>
      <c r="Y1104" s="12"/>
      <c r="Z1104" s="94">
        <f>Z1103/Y1103</f>
        <v>1</v>
      </c>
      <c r="AA1104" s="12"/>
      <c r="AB1104" s="94">
        <f>AB1103/AA1103</f>
        <v>1</v>
      </c>
      <c r="AC1104" s="12"/>
      <c r="AD1104" s="94">
        <f>AD1103/AC1103</f>
        <v>1</v>
      </c>
      <c r="AE1104" s="12"/>
      <c r="AF1104" s="94">
        <f>AF1103/AE1103</f>
        <v>1</v>
      </c>
      <c r="AG1104" s="12"/>
      <c r="AH1104" s="94">
        <f>AH1103/AG1103</f>
        <v>1</v>
      </c>
      <c r="AI1104" s="12"/>
      <c r="AJ1104" s="94">
        <f>AJ1103/AI1103</f>
        <v>1</v>
      </c>
      <c r="AK1104" s="12"/>
      <c r="AL1104" s="94">
        <f>AL1103/AK1103</f>
        <v>1</v>
      </c>
      <c r="AM1104" s="12"/>
      <c r="AN1104" s="94">
        <f>AN1103/AM1103</f>
        <v>1</v>
      </c>
      <c r="AO1104" s="12"/>
      <c r="AP1104" s="94">
        <f>AP1103/AO1103</f>
        <v>1</v>
      </c>
      <c r="AQ1104" s="12"/>
      <c r="AR1104" s="95">
        <f>AR1103/AQ1103</f>
        <v>-2.4897116090298386E-3</v>
      </c>
      <c r="AS1104" s="94">
        <f>AS1103/AQ1103</f>
        <v>1.0024897116090299</v>
      </c>
      <c r="AT1104" s="12"/>
      <c r="AU1104" s="95">
        <f>AU1103/AT1103</f>
        <v>3.0833248189324289E-2</v>
      </c>
      <c r="AV1104" s="94">
        <f>AV1103/AT1103</f>
        <v>0.96916675181067569</v>
      </c>
      <c r="AW1104" s="12"/>
      <c r="AX1104" s="95">
        <f>AX1103/AW1103</f>
        <v>1.6561440762766673E-2</v>
      </c>
      <c r="AY1104" s="94">
        <f>AY1103/AW1103</f>
        <v>0.98343855923723333</v>
      </c>
      <c r="AZ1104" s="12"/>
      <c r="BA1104" s="95">
        <f>BA1103/AZ1103</f>
        <v>0.95920017025199866</v>
      </c>
      <c r="BB1104" s="94">
        <f>BB1103/AZ1103</f>
        <v>4.0799829748001386E-2</v>
      </c>
      <c r="BC1104" s="12"/>
      <c r="BD1104" s="95">
        <f>BD1103/BC1103</f>
        <v>1</v>
      </c>
      <c r="BE1104" s="94">
        <f>BE1103/BC1103</f>
        <v>0</v>
      </c>
      <c r="BF1104" s="12"/>
      <c r="BG1104" s="95">
        <f>BG1103/BF1103</f>
        <v>1</v>
      </c>
      <c r="BH1104" s="94">
        <f>BH1103/BF1103</f>
        <v>0</v>
      </c>
      <c r="BI1104" s="12"/>
      <c r="BJ1104" s="95">
        <f>BJ1103/BI1103</f>
        <v>1</v>
      </c>
      <c r="BK1104" s="94">
        <f>BK1103/BI1103</f>
        <v>0</v>
      </c>
      <c r="BL1104" s="12"/>
      <c r="BM1104" s="95">
        <f>BM1103/BL1103</f>
        <v>1</v>
      </c>
      <c r="BN1104" s="94">
        <f>BN1103/BL1103</f>
        <v>0</v>
      </c>
      <c r="BO1104" s="12"/>
      <c r="BP1104" s="95">
        <f>BP1103/BO1103</f>
        <v>1</v>
      </c>
      <c r="BQ1104" s="94">
        <f>BQ1103/BO1103</f>
        <v>0</v>
      </c>
      <c r="BS1104" s="7"/>
    </row>
    <row r="1105" spans="1:71" ht="13.5" customHeight="1" thickBot="1" x14ac:dyDescent="0.35">
      <c r="A1105">
        <v>1000000</v>
      </c>
      <c r="G1105" s="6"/>
      <c r="H1105" s="7"/>
      <c r="I1105" s="6"/>
      <c r="J1105" s="7"/>
      <c r="K1105" s="6"/>
      <c r="L1105" s="7"/>
      <c r="M1105" s="6"/>
      <c r="N1105" s="7"/>
      <c r="O1105" s="6"/>
      <c r="P1105" s="7"/>
      <c r="Q1105" s="6"/>
      <c r="R1105" s="7"/>
      <c r="S1105" s="6"/>
      <c r="T1105" s="7"/>
      <c r="U1105" s="6"/>
      <c r="V1105" s="7"/>
      <c r="W1105" s="6"/>
      <c r="X1105" s="7"/>
      <c r="Y1105" s="6"/>
      <c r="Z1105" s="7"/>
      <c r="AA1105" s="6"/>
      <c r="AB1105" s="7"/>
      <c r="AC1105" s="6"/>
      <c r="AD1105" s="7"/>
      <c r="AE1105" s="6"/>
      <c r="AF1105" s="7"/>
      <c r="AG1105" s="6"/>
      <c r="AH1105" s="7"/>
      <c r="AI1105" s="6"/>
      <c r="AJ1105" s="7"/>
      <c r="AK1105" s="6"/>
      <c r="AL1105" s="7"/>
      <c r="AM1105" s="6"/>
      <c r="AN1105" s="7"/>
      <c r="AO1105" s="6"/>
      <c r="AP1105" s="7"/>
      <c r="AQ1105" s="6"/>
      <c r="AS1105" s="7"/>
      <c r="AT1105" s="6"/>
      <c r="AV1105" s="7"/>
      <c r="AW1105" s="6"/>
      <c r="AY1105" s="7"/>
      <c r="AZ1105" s="6"/>
      <c r="BC1105" s="6"/>
      <c r="BF1105" s="6"/>
      <c r="BI1105" s="6"/>
      <c r="BL1105" s="6"/>
      <c r="BO1105" s="6"/>
      <c r="BR1105" s="3"/>
      <c r="BS1105" s="4"/>
    </row>
    <row r="1106" spans="1:71" ht="13.5" customHeight="1" thickBot="1" x14ac:dyDescent="0.35">
      <c r="A1106">
        <v>5770000</v>
      </c>
      <c r="D1106" s="703" t="s">
        <v>414</v>
      </c>
      <c r="E1106" s="704"/>
      <c r="F1106" s="705"/>
      <c r="G1106" s="6"/>
      <c r="H1106" s="7"/>
      <c r="I1106" s="6"/>
      <c r="J1106" s="7"/>
      <c r="K1106" s="6"/>
      <c r="L1106" s="7"/>
      <c r="M1106" s="6"/>
      <c r="N1106" s="7"/>
      <c r="O1106" s="6"/>
      <c r="P1106" s="7"/>
      <c r="Q1106" s="6"/>
      <c r="R1106" s="7"/>
      <c r="S1106" s="6"/>
      <c r="T1106" s="7"/>
      <c r="U1106" s="6"/>
      <c r="V1106" s="7"/>
      <c r="W1106" s="6"/>
      <c r="X1106" s="7"/>
      <c r="Y1106" s="6"/>
      <c r="Z1106" s="7"/>
      <c r="AA1106" s="6"/>
      <c r="AB1106" s="7"/>
      <c r="AC1106" s="6"/>
      <c r="AD1106" s="7"/>
      <c r="AE1106" s="6"/>
      <c r="AF1106" s="7"/>
      <c r="AG1106" s="6"/>
      <c r="AH1106" s="7"/>
      <c r="AI1106" s="6"/>
      <c r="AJ1106" s="7"/>
      <c r="AK1106" s="6"/>
      <c r="AL1106" s="7"/>
      <c r="AM1106" s="6"/>
      <c r="AN1106" s="7"/>
      <c r="AO1106" s="6"/>
      <c r="AQ1106" s="661" t="s">
        <v>106</v>
      </c>
      <c r="AR1106" s="662"/>
      <c r="AS1106" s="706"/>
      <c r="AT1106" s="661" t="s">
        <v>106</v>
      </c>
      <c r="AU1106" s="662"/>
      <c r="AV1106" s="706"/>
      <c r="AW1106" s="661" t="s">
        <v>414</v>
      </c>
      <c r="AX1106" s="662"/>
      <c r="AY1106" s="706"/>
      <c r="AZ1106" s="661" t="s">
        <v>414</v>
      </c>
      <c r="BA1106" s="662"/>
      <c r="BB1106" s="663"/>
      <c r="BC1106" s="661" t="s">
        <v>414</v>
      </c>
      <c r="BD1106" s="662"/>
      <c r="BE1106" s="663"/>
      <c r="BF1106" s="661" t="s">
        <v>106</v>
      </c>
      <c r="BG1106" s="662"/>
      <c r="BH1106" s="663"/>
      <c r="BI1106" s="661" t="s">
        <v>106</v>
      </c>
      <c r="BJ1106" s="662"/>
      <c r="BK1106" s="663"/>
      <c r="BL1106" s="661" t="s">
        <v>106</v>
      </c>
      <c r="BM1106" s="662"/>
      <c r="BN1106" s="663"/>
      <c r="BO1106" s="661" t="s">
        <v>106</v>
      </c>
      <c r="BP1106" s="662"/>
      <c r="BQ1106" s="663"/>
      <c r="BR1106" s="694" t="s">
        <v>415</v>
      </c>
      <c r="BS1106" s="695"/>
    </row>
    <row r="1107" spans="1:71" ht="13.5" customHeight="1" x14ac:dyDescent="0.3">
      <c r="A1107">
        <v>85000</v>
      </c>
      <c r="D1107" s="96" t="s">
        <v>107</v>
      </c>
      <c r="E1107" s="97"/>
      <c r="F1107" s="98">
        <v>19919329</v>
      </c>
      <c r="G1107" s="6"/>
      <c r="H1107" s="99"/>
      <c r="I1107" s="6"/>
      <c r="J1107" s="99"/>
      <c r="K1107" s="6"/>
      <c r="L1107" s="99"/>
      <c r="M1107" s="6"/>
      <c r="N1107" s="99"/>
      <c r="O1107" s="6"/>
      <c r="P1107" s="99"/>
      <c r="Q1107" s="6"/>
      <c r="R1107" s="99"/>
      <c r="S1107" s="6"/>
      <c r="T1107" s="99"/>
      <c r="U1107" s="6"/>
      <c r="V1107" s="99"/>
      <c r="W1107" s="6"/>
      <c r="X1107" s="99"/>
      <c r="Y1107" s="6"/>
      <c r="Z1107" s="99"/>
      <c r="AA1107" s="6"/>
      <c r="AB1107" s="99"/>
      <c r="AC1107" s="6"/>
      <c r="AD1107" s="99"/>
      <c r="AE1107" s="6"/>
      <c r="AF1107" s="99"/>
      <c r="AG1107" s="6"/>
      <c r="AH1107" s="99"/>
      <c r="AI1107" s="6"/>
      <c r="AJ1107" s="99"/>
      <c r="AK1107" s="6"/>
      <c r="AL1107" s="99"/>
      <c r="AM1107" s="6"/>
      <c r="AN1107" s="99"/>
      <c r="AO1107" s="6"/>
      <c r="AP1107" s="99"/>
      <c r="AQ1107" s="6"/>
      <c r="AS1107" s="99">
        <v>18327117</v>
      </c>
      <c r="AT1107" s="6"/>
      <c r="AV1107" s="99">
        <v>18864244</v>
      </c>
      <c r="AW1107" s="6"/>
      <c r="AY1107" s="99">
        <v>19919329</v>
      </c>
      <c r="AZ1107" s="6"/>
      <c r="BB1107" s="100">
        <v>20678920</v>
      </c>
      <c r="BC1107" s="6"/>
      <c r="BE1107" s="100">
        <v>20678920</v>
      </c>
      <c r="BF1107" s="6"/>
      <c r="BH1107" s="100">
        <v>20678920</v>
      </c>
      <c r="BI1107" s="6"/>
      <c r="BK1107" s="100">
        <v>20678920</v>
      </c>
      <c r="BL1107" s="6"/>
      <c r="BN1107" s="100">
        <v>20678920</v>
      </c>
      <c r="BO1107" s="6"/>
      <c r="BQ1107" s="100">
        <v>20678920</v>
      </c>
      <c r="BR1107" s="101">
        <f>BE1107*4</f>
        <v>82715680</v>
      </c>
      <c r="BS1107" s="102" t="s">
        <v>108</v>
      </c>
    </row>
    <row r="1108" spans="1:71" ht="13.5" customHeight="1" x14ac:dyDescent="0.3">
      <c r="D1108" s="96" t="s">
        <v>109</v>
      </c>
      <c r="E1108" s="103">
        <v>0.2</v>
      </c>
      <c r="F1108" s="100">
        <f>($F$1107*E1108)*-1</f>
        <v>-3983865.8000000003</v>
      </c>
      <c r="G1108" s="6"/>
      <c r="H1108" s="99"/>
      <c r="I1108" s="6"/>
      <c r="J1108" s="99"/>
      <c r="K1108" s="6"/>
      <c r="L1108" s="99"/>
      <c r="M1108" s="6"/>
      <c r="N1108" s="99"/>
      <c r="O1108" s="6"/>
      <c r="P1108" s="99"/>
      <c r="Q1108" s="6"/>
      <c r="R1108" s="99"/>
      <c r="S1108" s="6"/>
      <c r="T1108" s="99"/>
      <c r="U1108" s="6"/>
      <c r="V1108" s="99"/>
      <c r="W1108" s="6"/>
      <c r="X1108" s="99"/>
      <c r="Y1108" s="6"/>
      <c r="Z1108" s="99"/>
      <c r="AA1108" s="6"/>
      <c r="AB1108" s="99"/>
      <c r="AC1108" s="6"/>
      <c r="AD1108" s="99"/>
      <c r="AE1108" s="6"/>
      <c r="AF1108" s="99"/>
      <c r="AG1108" s="6"/>
      <c r="AH1108" s="99"/>
      <c r="AI1108" s="6"/>
      <c r="AJ1108" s="99"/>
      <c r="AK1108" s="6"/>
      <c r="AL1108" s="99"/>
      <c r="AM1108" s="6"/>
      <c r="AN1108" s="99"/>
      <c r="AO1108" s="6"/>
      <c r="AP1108" s="99"/>
      <c r="AQ1108" s="6"/>
      <c r="AS1108" s="99">
        <v>0</v>
      </c>
      <c r="AT1108" s="6"/>
      <c r="AV1108" s="99">
        <v>0</v>
      </c>
      <c r="AW1108" s="6"/>
      <c r="AY1108" s="99"/>
      <c r="AZ1108" s="6"/>
      <c r="BB1108" s="100"/>
      <c r="BC1108" s="6"/>
      <c r="BE1108" s="100">
        <f>SUM(BE1107*0.2)</f>
        <v>4135784</v>
      </c>
      <c r="BF1108" s="6"/>
      <c r="BH1108" s="100">
        <f>SUM(BH1107*0.2)</f>
        <v>4135784</v>
      </c>
      <c r="BI1108" s="6"/>
      <c r="BK1108" s="100">
        <f>SUM(BK1107*0.2)</f>
        <v>4135784</v>
      </c>
      <c r="BL1108" s="6"/>
      <c r="BN1108" s="100">
        <f>SUM(BN1107*0.2)</f>
        <v>4135784</v>
      </c>
      <c r="BO1108" s="6"/>
      <c r="BQ1108" s="100">
        <f>SUM(BQ1107*0.2)</f>
        <v>4135784</v>
      </c>
      <c r="BR1108" s="206">
        <f>SUM(BH1108,BK1108,BN1108,BQ1108)</f>
        <v>16543136</v>
      </c>
      <c r="BS1108" s="105" t="s">
        <v>110</v>
      </c>
    </row>
    <row r="1109" spans="1:71" ht="13.5" customHeight="1" x14ac:dyDescent="0.3">
      <c r="D1109" s="96" t="s">
        <v>111</v>
      </c>
      <c r="E1109" s="106">
        <v>0</v>
      </c>
      <c r="F1109" s="100">
        <f>E1109*-1</f>
        <v>0</v>
      </c>
      <c r="G1109" s="6"/>
      <c r="H1109" s="99"/>
      <c r="I1109" s="6"/>
      <c r="J1109" s="99"/>
      <c r="K1109" s="6"/>
      <c r="L1109" s="99"/>
      <c r="M1109" s="6"/>
      <c r="N1109" s="99"/>
      <c r="O1109" s="6"/>
      <c r="P1109" s="99"/>
      <c r="Q1109" s="6"/>
      <c r="R1109" s="99"/>
      <c r="S1109" s="6"/>
      <c r="T1109" s="99"/>
      <c r="U1109" s="6"/>
      <c r="V1109" s="99"/>
      <c r="W1109" s="6"/>
      <c r="X1109" s="99"/>
      <c r="Y1109" s="6"/>
      <c r="Z1109" s="99"/>
      <c r="AA1109" s="6"/>
      <c r="AB1109" s="99"/>
      <c r="AC1109" s="6"/>
      <c r="AD1109" s="99"/>
      <c r="AE1109" s="6"/>
      <c r="AF1109" s="99"/>
      <c r="AG1109" s="6"/>
      <c r="AH1109" s="99"/>
      <c r="AI1109" s="6"/>
      <c r="AJ1109" s="99"/>
      <c r="AK1109" s="6"/>
      <c r="AL1109" s="99"/>
      <c r="AM1109" s="6"/>
      <c r="AN1109" s="99"/>
      <c r="AO1109" s="6"/>
      <c r="AP1109" s="99"/>
      <c r="AQ1109" s="6"/>
      <c r="AS1109" s="99">
        <v>0</v>
      </c>
      <c r="AT1109" s="6"/>
      <c r="AV1109" s="99">
        <v>0</v>
      </c>
      <c r="AW1109" s="6"/>
      <c r="AY1109" s="99">
        <f>$F$1109</f>
        <v>0</v>
      </c>
      <c r="AZ1109" s="6"/>
      <c r="BB1109" s="100">
        <f>$F$1109</f>
        <v>0</v>
      </c>
      <c r="BC1109" s="6"/>
      <c r="BE1109" s="100">
        <f>$F$1109</f>
        <v>0</v>
      </c>
      <c r="BF1109" s="6"/>
      <c r="BH1109" s="100">
        <f>$F$1109</f>
        <v>0</v>
      </c>
      <c r="BI1109" s="6"/>
      <c r="BK1109" s="100">
        <f>$F$1109</f>
        <v>0</v>
      </c>
      <c r="BL1109" s="6"/>
      <c r="BN1109" s="100">
        <f>$F$1109</f>
        <v>0</v>
      </c>
      <c r="BO1109" s="6"/>
      <c r="BQ1109" s="100">
        <f>$F$1109</f>
        <v>0</v>
      </c>
      <c r="BR1109" s="90">
        <f>F1109*6</f>
        <v>0</v>
      </c>
      <c r="BS1109" s="105" t="s">
        <v>112</v>
      </c>
    </row>
    <row r="1110" spans="1:71" ht="13.5" customHeight="1" x14ac:dyDescent="0.3">
      <c r="D1110" s="96" t="s">
        <v>113</v>
      </c>
      <c r="E1110" s="106">
        <v>0</v>
      </c>
      <c r="F1110" s="100">
        <f>E1110*-1</f>
        <v>0</v>
      </c>
      <c r="H1110" s="99"/>
      <c r="I1110" s="6"/>
      <c r="J1110" s="99"/>
      <c r="K1110" s="6"/>
      <c r="L1110" s="99"/>
      <c r="M1110" s="6"/>
      <c r="N1110" s="99"/>
      <c r="O1110" s="6"/>
      <c r="P1110" s="99"/>
      <c r="Q1110" s="6"/>
      <c r="R1110" s="99"/>
      <c r="S1110" s="6"/>
      <c r="T1110" s="99"/>
      <c r="U1110" s="6"/>
      <c r="V1110" s="99"/>
      <c r="W1110" s="6"/>
      <c r="X1110" s="99"/>
      <c r="Y1110" s="6"/>
      <c r="Z1110" s="99"/>
      <c r="AA1110" s="6"/>
      <c r="AB1110" s="99"/>
      <c r="AC1110" s="6"/>
      <c r="AD1110" s="99"/>
      <c r="AE1110" s="6"/>
      <c r="AF1110" s="99"/>
      <c r="AG1110" s="6"/>
      <c r="AH1110" s="99"/>
      <c r="AI1110" s="6"/>
      <c r="AJ1110" s="99"/>
      <c r="AK1110" s="6"/>
      <c r="AL1110" s="99"/>
      <c r="AM1110" s="6"/>
      <c r="AN1110" s="99"/>
      <c r="AO1110" s="6"/>
      <c r="AP1110" s="99"/>
      <c r="AQ1110" s="6"/>
      <c r="AS1110" s="99">
        <v>0</v>
      </c>
      <c r="AT1110" s="6"/>
      <c r="AV1110" s="99">
        <v>0</v>
      </c>
      <c r="AW1110" s="6"/>
      <c r="AY1110" s="99">
        <f>$F$1110</f>
        <v>0</v>
      </c>
      <c r="AZ1110" s="6"/>
      <c r="BB1110" s="100">
        <f>$F$1110</f>
        <v>0</v>
      </c>
      <c r="BC1110" s="6"/>
      <c r="BE1110" s="100">
        <f>$F$1110</f>
        <v>0</v>
      </c>
      <c r="BF1110" s="6"/>
      <c r="BH1110" s="100">
        <f>$F$1110</f>
        <v>0</v>
      </c>
      <c r="BI1110" s="6"/>
      <c r="BK1110" s="100">
        <f>$F$1110</f>
        <v>0</v>
      </c>
      <c r="BL1110" s="6"/>
      <c r="BN1110" s="100">
        <f>$F$1110</f>
        <v>0</v>
      </c>
      <c r="BO1110" s="6"/>
      <c r="BQ1110" s="100">
        <f>$F$1110</f>
        <v>0</v>
      </c>
      <c r="BR1110" s="104">
        <f>F1110*6</f>
        <v>0</v>
      </c>
      <c r="BS1110" s="105" t="s">
        <v>112</v>
      </c>
    </row>
    <row r="1111" spans="1:71" ht="13.5" customHeight="1" x14ac:dyDescent="0.3">
      <c r="D1111" s="107" t="s">
        <v>114</v>
      </c>
      <c r="E1111" s="108"/>
      <c r="F1111" s="109">
        <f>SUM(F1107:F1110)</f>
        <v>15935463.199999999</v>
      </c>
      <c r="G1111" s="12"/>
      <c r="H1111" s="110"/>
      <c r="I1111" s="12"/>
      <c r="J1111" s="110"/>
      <c r="K1111" s="12"/>
      <c r="L1111" s="110"/>
      <c r="M1111" s="12"/>
      <c r="N1111" s="110"/>
      <c r="O1111" s="12"/>
      <c r="P1111" s="110"/>
      <c r="Q1111" s="12"/>
      <c r="R1111" s="110"/>
      <c r="S1111" s="12"/>
      <c r="T1111" s="110"/>
      <c r="U1111" s="12"/>
      <c r="V1111" s="110"/>
      <c r="W1111" s="12"/>
      <c r="X1111" s="110"/>
      <c r="Y1111" s="12"/>
      <c r="Z1111" s="110"/>
      <c r="AA1111" s="12"/>
      <c r="AB1111" s="110"/>
      <c r="AC1111" s="12"/>
      <c r="AD1111" s="110"/>
      <c r="AE1111" s="12"/>
      <c r="AF1111" s="110"/>
      <c r="AG1111" s="12"/>
      <c r="AH1111" s="110"/>
      <c r="AI1111" s="12"/>
      <c r="AJ1111" s="110"/>
      <c r="AK1111" s="12"/>
      <c r="AL1111" s="110"/>
      <c r="AM1111" s="12"/>
      <c r="AN1111" s="110"/>
      <c r="AO1111" s="12"/>
      <c r="AP1111" s="110"/>
      <c r="AQ1111" s="12"/>
      <c r="AR1111" s="111"/>
      <c r="AS1111" s="112">
        <f>SUM(AS1107:AS1110)</f>
        <v>18327117</v>
      </c>
      <c r="AT1111" s="12"/>
      <c r="AU1111" s="111"/>
      <c r="AV1111" s="112">
        <f>SUM(AV1107:AV1110)</f>
        <v>18864244</v>
      </c>
      <c r="AW1111" s="12"/>
      <c r="AX1111" s="111"/>
      <c r="AY1111" s="112">
        <f>SUM(AY1107:AY1110)</f>
        <v>19919329</v>
      </c>
      <c r="AZ1111" s="12"/>
      <c r="BA1111" s="111"/>
      <c r="BB1111" s="109">
        <f>SUM(BB1107:BB1110)</f>
        <v>20678920</v>
      </c>
      <c r="BC1111" s="12"/>
      <c r="BD1111" s="111"/>
      <c r="BE1111" s="109">
        <f>SUM(BE1107-BE1108)</f>
        <v>16543136</v>
      </c>
      <c r="BF1111" s="12"/>
      <c r="BG1111" s="111"/>
      <c r="BH1111" s="109">
        <f>SUM(BH1107-BH1108)</f>
        <v>16543136</v>
      </c>
      <c r="BI1111" s="12"/>
      <c r="BJ1111" s="111"/>
      <c r="BK1111" s="109">
        <f>SUM(BK1107-BK1108)</f>
        <v>16543136</v>
      </c>
      <c r="BL1111" s="12"/>
      <c r="BM1111" s="111"/>
      <c r="BN1111" s="109">
        <f>SUM(BN1107-BN1108)</f>
        <v>16543136</v>
      </c>
      <c r="BO1111" s="12"/>
      <c r="BP1111" s="111"/>
      <c r="BQ1111" s="109">
        <f>SUM(BQ1107-BQ1108)</f>
        <v>16543136</v>
      </c>
      <c r="BR1111" s="113">
        <f>SUM(BR1107:BR1110)</f>
        <v>99258816</v>
      </c>
      <c r="BS1111" s="114" t="s">
        <v>115</v>
      </c>
    </row>
    <row r="1112" spans="1:71" ht="13.5" customHeight="1" thickBot="1" x14ac:dyDescent="0.35">
      <c r="D1112" s="96"/>
      <c r="E1112" s="115"/>
      <c r="F1112" s="100"/>
      <c r="G1112" s="6"/>
      <c r="H1112" s="99"/>
      <c r="I1112" s="6"/>
      <c r="J1112" s="99"/>
      <c r="K1112" s="6"/>
      <c r="L1112" s="99"/>
      <c r="M1112" s="6"/>
      <c r="N1112" s="99"/>
      <c r="O1112" s="6"/>
      <c r="P1112" s="99"/>
      <c r="Q1112" s="6"/>
      <c r="R1112" s="99"/>
      <c r="S1112" s="6"/>
      <c r="T1112" s="99"/>
      <c r="U1112" s="6"/>
      <c r="V1112" s="99"/>
      <c r="W1112" s="6"/>
      <c r="X1112" s="99"/>
      <c r="Y1112" s="6"/>
      <c r="Z1112" s="99"/>
      <c r="AA1112" s="6"/>
      <c r="AB1112" s="99"/>
      <c r="AC1112" s="6"/>
      <c r="AD1112" s="99"/>
      <c r="AE1112" s="6"/>
      <c r="AF1112" s="99"/>
      <c r="AG1112" s="6"/>
      <c r="AH1112" s="99"/>
      <c r="AI1112" s="6"/>
      <c r="AJ1112" s="99"/>
      <c r="AK1112" s="6"/>
      <c r="AL1112" s="99"/>
      <c r="AM1112" s="6"/>
      <c r="AN1112" s="99"/>
      <c r="AO1112" s="6"/>
      <c r="AP1112" s="99"/>
      <c r="AQ1112" s="6"/>
      <c r="AS1112" s="99"/>
      <c r="AT1112" s="6"/>
      <c r="AV1112" s="99"/>
      <c r="AW1112" s="6"/>
      <c r="AY1112" s="99"/>
      <c r="AZ1112" s="6"/>
      <c r="BB1112" s="100"/>
      <c r="BC1112" s="6"/>
      <c r="BE1112" s="100"/>
      <c r="BF1112" s="6"/>
      <c r="BH1112" s="100"/>
      <c r="BI1112" s="6"/>
      <c r="BK1112" s="100"/>
      <c r="BL1112" s="6"/>
      <c r="BN1112" s="100"/>
      <c r="BO1112" s="6"/>
      <c r="BQ1112" s="100"/>
      <c r="BR1112" s="6"/>
      <c r="BS1112" s="7"/>
    </row>
    <row r="1113" spans="1:71" ht="13.5" customHeight="1" thickBot="1" x14ac:dyDescent="0.35">
      <c r="D1113" s="696" t="s">
        <v>0</v>
      </c>
      <c r="E1113" s="697"/>
      <c r="F1113" s="698"/>
      <c r="G1113" s="6"/>
      <c r="H1113" s="99"/>
      <c r="I1113" s="6"/>
      <c r="J1113" s="99"/>
      <c r="K1113" s="6"/>
      <c r="L1113" s="99"/>
      <c r="M1113" s="6"/>
      <c r="N1113" s="99"/>
      <c r="O1113" s="6"/>
      <c r="P1113" s="99"/>
      <c r="Q1113" s="6"/>
      <c r="R1113" s="99"/>
      <c r="S1113" s="6"/>
      <c r="T1113" s="99"/>
      <c r="U1113" s="6"/>
      <c r="V1113" s="99"/>
      <c r="W1113" s="6"/>
      <c r="X1113" s="99"/>
      <c r="Y1113" s="6"/>
      <c r="Z1113" s="99"/>
      <c r="AA1113" s="6"/>
      <c r="AB1113" s="99"/>
      <c r="AC1113" s="6"/>
      <c r="AD1113" s="99"/>
      <c r="AE1113" s="6"/>
      <c r="AF1113" s="99"/>
      <c r="AG1113" s="6"/>
      <c r="AH1113" s="99"/>
      <c r="AI1113" s="6"/>
      <c r="AJ1113" s="99"/>
      <c r="AK1113" s="6"/>
      <c r="AL1113" s="99"/>
      <c r="AM1113" s="6"/>
      <c r="AN1113" s="99"/>
      <c r="AO1113" s="6"/>
      <c r="AP1113" s="99"/>
      <c r="AQ1113" s="664" t="s">
        <v>0</v>
      </c>
      <c r="AR1113" s="665"/>
      <c r="AS1113" s="699"/>
      <c r="AT1113" s="664" t="s">
        <v>0</v>
      </c>
      <c r="AU1113" s="665"/>
      <c r="AV1113" s="699"/>
      <c r="AW1113" s="664" t="s">
        <v>0</v>
      </c>
      <c r="AX1113" s="665"/>
      <c r="AY1113" s="699"/>
      <c r="AZ1113" s="664" t="s">
        <v>0</v>
      </c>
      <c r="BA1113" s="665"/>
      <c r="BB1113" s="665"/>
      <c r="BC1113" s="664" t="s">
        <v>0</v>
      </c>
      <c r="BD1113" s="665"/>
      <c r="BE1113" s="665"/>
      <c r="BF1113" s="664" t="s">
        <v>0</v>
      </c>
      <c r="BG1113" s="665"/>
      <c r="BH1113" s="665"/>
      <c r="BI1113" s="664" t="s">
        <v>0</v>
      </c>
      <c r="BJ1113" s="665"/>
      <c r="BK1113" s="665"/>
      <c r="BL1113" s="664" t="s">
        <v>0</v>
      </c>
      <c r="BM1113" s="665"/>
      <c r="BN1113" s="665"/>
      <c r="BO1113" s="664" t="s">
        <v>0</v>
      </c>
      <c r="BP1113" s="665"/>
      <c r="BQ1113" s="665"/>
      <c r="BR1113" s="700" t="s">
        <v>116</v>
      </c>
      <c r="BS1113" s="701"/>
    </row>
    <row r="1114" spans="1:71" ht="13.5" customHeight="1" x14ac:dyDescent="0.3">
      <c r="D1114" s="96" t="s">
        <v>418</v>
      </c>
      <c r="E1114" s="115"/>
      <c r="F1114" s="98"/>
      <c r="G1114" s="6"/>
      <c r="H1114" s="99"/>
      <c r="I1114" s="6"/>
      <c r="J1114" s="99"/>
      <c r="K1114" s="6"/>
      <c r="L1114" s="99"/>
      <c r="M1114" s="6"/>
      <c r="N1114" s="99"/>
      <c r="O1114" s="6"/>
      <c r="P1114" s="99"/>
      <c r="Q1114" s="6"/>
      <c r="R1114" s="99"/>
      <c r="S1114" s="6"/>
      <c r="T1114" s="99"/>
      <c r="U1114" s="6"/>
      <c r="V1114" s="99"/>
      <c r="W1114" s="6"/>
      <c r="X1114" s="99"/>
      <c r="Y1114" s="6"/>
      <c r="Z1114" s="99"/>
      <c r="AA1114" s="6"/>
      <c r="AB1114" s="99"/>
      <c r="AC1114" s="6"/>
      <c r="AD1114" s="99"/>
      <c r="AE1114" s="6"/>
      <c r="AF1114" s="99"/>
      <c r="AG1114" s="6"/>
      <c r="AH1114" s="99"/>
      <c r="AI1114" s="6"/>
      <c r="AJ1114" s="99"/>
      <c r="AK1114" s="6"/>
      <c r="AL1114" s="99"/>
      <c r="AM1114" s="6"/>
      <c r="AN1114" s="99"/>
      <c r="AO1114" s="6"/>
      <c r="AP1114" s="99"/>
      <c r="AQ1114" s="6"/>
      <c r="AS1114" s="99">
        <f>F1114</f>
        <v>0</v>
      </c>
      <c r="AT1114" s="6"/>
      <c r="AV1114" s="99">
        <v>40290997</v>
      </c>
      <c r="AW1114" s="6"/>
      <c r="AY1114" s="99">
        <f>AV1126</f>
        <v>85942415</v>
      </c>
      <c r="AZ1114" s="6"/>
      <c r="BB1114" s="100">
        <v>91404999</v>
      </c>
      <c r="BC1114" s="6"/>
      <c r="BE1114" s="100">
        <f>BB1126</f>
        <v>39899157</v>
      </c>
      <c r="BF1114" s="6"/>
      <c r="BH1114" s="100">
        <f>BE1126</f>
        <v>42291892</v>
      </c>
      <c r="BI1114" s="6"/>
      <c r="BK1114" s="100">
        <f>BH1126</f>
        <v>21785758</v>
      </c>
      <c r="BL1114" s="6"/>
      <c r="BN1114" s="100">
        <f>BK1126</f>
        <v>35104479</v>
      </c>
      <c r="BO1114" s="6"/>
      <c r="BQ1114" s="100">
        <f>BN1126</f>
        <v>48321315</v>
      </c>
      <c r="BR1114" s="101"/>
      <c r="BS1114" s="4"/>
    </row>
    <row r="1115" spans="1:71" ht="13.5" customHeight="1" x14ac:dyDescent="0.3">
      <c r="D1115" s="96" t="s">
        <v>428</v>
      </c>
      <c r="E1115" s="115"/>
      <c r="F1115" s="116"/>
      <c r="G1115" s="6"/>
      <c r="H1115" s="99"/>
      <c r="I1115" s="6"/>
      <c r="J1115" s="99"/>
      <c r="K1115" s="6"/>
      <c r="L1115" s="99"/>
      <c r="M1115" s="6"/>
      <c r="N1115" s="99"/>
      <c r="O1115" s="6"/>
      <c r="P1115" s="99"/>
      <c r="Q1115" s="6"/>
      <c r="R1115" s="99"/>
      <c r="S1115" s="6"/>
      <c r="T1115" s="99"/>
      <c r="U1115" s="6"/>
      <c r="V1115" s="99"/>
      <c r="W1115" s="6"/>
      <c r="X1115" s="99"/>
      <c r="Y1115" s="6"/>
      <c r="Z1115" s="99"/>
      <c r="AA1115" s="6"/>
      <c r="AB1115" s="99"/>
      <c r="AC1115" s="6"/>
      <c r="AD1115" s="99"/>
      <c r="AE1115" s="6"/>
      <c r="AF1115" s="99"/>
      <c r="AG1115" s="6"/>
      <c r="AH1115" s="99"/>
      <c r="AI1115" s="6"/>
      <c r="AJ1115" s="99"/>
      <c r="AK1115" s="6"/>
      <c r="AL1115" s="99"/>
      <c r="AM1115" s="6"/>
      <c r="AN1115" s="99"/>
      <c r="AO1115" s="6"/>
      <c r="AP1115" s="99"/>
      <c r="AQ1115" s="6"/>
      <c r="AS1115" s="99">
        <v>0</v>
      </c>
      <c r="AT1115" s="6"/>
      <c r="AV1115" s="99">
        <v>33764390</v>
      </c>
      <c r="AW1115" s="6"/>
      <c r="AY1115" s="100"/>
      <c r="AZ1115" s="6"/>
      <c r="BB1115" s="100">
        <v>0</v>
      </c>
      <c r="BC1115" s="6"/>
      <c r="BE1115" s="100">
        <f>IF(AND(BE1168="YES",BE1169=2020),'[2]Cost Increase'!R57,0)</f>
        <v>0</v>
      </c>
      <c r="BF1115" s="6"/>
      <c r="BH1115" s="100">
        <f>IF(AND(BH1168="YES",BH1169=2020),'[2]Cost Increase'!U57,0)</f>
        <v>0</v>
      </c>
      <c r="BI1115" s="6"/>
      <c r="BK1115" s="100">
        <f>IF(AND(BK1168="YES",BK1169=2020),'[2]Cost Increase'!X57,0)</f>
        <v>0</v>
      </c>
      <c r="BL1115" s="6"/>
      <c r="BN1115" s="100">
        <f>IF(AND(BN1168="YES",BN1169=2020),'[2]Cost Increase'!AA57,0)</f>
        <v>0</v>
      </c>
      <c r="BO1115" s="6"/>
      <c r="BQ1115" s="100">
        <f>IF(AND(BQ1168="YES",BQ1169=2020),'[2]Cost Increase'!AD57,0)</f>
        <v>0</v>
      </c>
      <c r="BR1115" s="6"/>
      <c r="BS1115" s="7"/>
    </row>
    <row r="1116" spans="1:71" ht="13.5" customHeight="1" x14ac:dyDescent="0.3">
      <c r="D1116" s="107" t="s">
        <v>429</v>
      </c>
      <c r="E1116" s="108"/>
      <c r="F1116" s="117"/>
      <c r="G1116" s="6"/>
      <c r="H1116" s="99"/>
      <c r="I1116" s="6"/>
      <c r="J1116" s="99"/>
      <c r="K1116" s="6"/>
      <c r="L1116" s="99"/>
      <c r="M1116" s="6"/>
      <c r="N1116" s="99"/>
      <c r="O1116" s="6"/>
      <c r="P1116" s="99"/>
      <c r="Q1116" s="6"/>
      <c r="R1116" s="99"/>
      <c r="S1116" s="6"/>
      <c r="T1116" s="99"/>
      <c r="U1116" s="6"/>
      <c r="V1116" s="99"/>
      <c r="W1116" s="6"/>
      <c r="X1116" s="99"/>
      <c r="Y1116" s="6"/>
      <c r="Z1116" s="99"/>
      <c r="AA1116" s="6"/>
      <c r="AB1116" s="99"/>
      <c r="AC1116" s="6"/>
      <c r="AD1116" s="99"/>
      <c r="AE1116" s="6"/>
      <c r="AF1116" s="99"/>
      <c r="AG1116" s="6"/>
      <c r="AH1116" s="99"/>
      <c r="AI1116" s="6"/>
      <c r="AJ1116" s="99"/>
      <c r="AK1116" s="6"/>
      <c r="AL1116" s="99"/>
      <c r="AM1116" s="6"/>
      <c r="AN1116" s="99"/>
      <c r="AO1116" s="6"/>
      <c r="AP1116" s="99"/>
      <c r="AQ1116" s="12"/>
      <c r="AR1116" s="111"/>
      <c r="AS1116" s="112">
        <v>0</v>
      </c>
      <c r="AT1116" s="12"/>
      <c r="AU1116" s="111"/>
      <c r="AV1116" s="112">
        <v>3397364</v>
      </c>
      <c r="AW1116" s="12"/>
      <c r="AX1116" s="111"/>
      <c r="AY1116" s="112">
        <v>4786884</v>
      </c>
      <c r="AZ1116" s="12"/>
      <c r="BA1116" s="111"/>
      <c r="BB1116" s="109">
        <f>IF(AND(BB1168="YES",BB1169=2020),(AY1146+AY1152),0)</f>
        <v>0</v>
      </c>
      <c r="BC1116" s="12"/>
      <c r="BD1116" s="111"/>
      <c r="BE1116" s="109">
        <f>IF(AND(BE1168="YES",BE1169=2020),(BB1146+BB1152),0)</f>
        <v>0</v>
      </c>
      <c r="BF1116" s="12"/>
      <c r="BG1116" s="111"/>
      <c r="BH1116" s="109">
        <f>IF(AND(BH1168="YES",BH1169=2020),(BE1146+BE1152),0)</f>
        <v>0</v>
      </c>
      <c r="BI1116" s="12"/>
      <c r="BJ1116" s="111"/>
      <c r="BK1116" s="109">
        <f>IF(AND(BK1168="YES",BK1169=2020),(BH1146+BH1152),0)</f>
        <v>0</v>
      </c>
      <c r="BL1116" s="12"/>
      <c r="BM1116" s="111"/>
      <c r="BN1116" s="109">
        <f>IF(AND(BN1168="YES",BN1169=2020),(BK1146+BK1152),0)</f>
        <v>0</v>
      </c>
      <c r="BO1116" s="12"/>
      <c r="BP1116" s="111"/>
      <c r="BQ1116" s="109">
        <f>IF(AND(BQ1168="YES",BQ1169=2020),(BN1146+BN1152),0)</f>
        <v>0</v>
      </c>
      <c r="BR1116" s="6"/>
      <c r="BS1116" s="7"/>
    </row>
    <row r="1117" spans="1:71" ht="25.5" customHeight="1" x14ac:dyDescent="0.3">
      <c r="A1117" s="118"/>
      <c r="D1117" s="119" t="s">
        <v>421</v>
      </c>
      <c r="E1117" s="120"/>
      <c r="F1117" s="121"/>
      <c r="G1117" s="6"/>
      <c r="H1117" s="122"/>
      <c r="I1117" s="6"/>
      <c r="J1117" s="122"/>
      <c r="K1117" s="6"/>
      <c r="L1117" s="122"/>
      <c r="M1117" s="6"/>
      <c r="N1117" s="122"/>
      <c r="O1117" s="6"/>
      <c r="P1117" s="122"/>
      <c r="Q1117" s="6"/>
      <c r="R1117" s="122"/>
      <c r="S1117" s="6"/>
      <c r="T1117" s="122"/>
      <c r="U1117" s="6"/>
      <c r="V1117" s="122"/>
      <c r="W1117" s="6"/>
      <c r="X1117" s="122"/>
      <c r="Y1117" s="6"/>
      <c r="Z1117" s="122"/>
      <c r="AA1117" s="6"/>
      <c r="AB1117" s="122"/>
      <c r="AC1117" s="6"/>
      <c r="AD1117" s="122"/>
      <c r="AE1117" s="6"/>
      <c r="AF1117" s="122"/>
      <c r="AG1117" s="6"/>
      <c r="AH1117" s="122"/>
      <c r="AI1117" s="6"/>
      <c r="AJ1117" s="122"/>
      <c r="AK1117" s="6"/>
      <c r="AL1117" s="122"/>
      <c r="AM1117" s="6"/>
      <c r="AN1117" s="122"/>
      <c r="AO1117" s="6"/>
      <c r="AP1117" s="122"/>
      <c r="AQ1117" s="6"/>
      <c r="AS1117" s="122">
        <f>SUM(AS1114:AS1116)</f>
        <v>0</v>
      </c>
      <c r="AT1117" s="6"/>
      <c r="AV1117" s="122">
        <f>SUM(AV1114:AV1116)</f>
        <v>77452751</v>
      </c>
      <c r="AW1117" s="6"/>
      <c r="AY1117" s="122">
        <f>SUM(AY1114:AY1116)</f>
        <v>90729299</v>
      </c>
      <c r="AZ1117" s="6"/>
      <c r="BB1117" s="121">
        <f>SUM(BB1114:BB1116)</f>
        <v>91404999</v>
      </c>
      <c r="BC1117" s="6"/>
      <c r="BE1117" s="121">
        <f>SUM(BE1114:BE1116)</f>
        <v>39899157</v>
      </c>
      <c r="BF1117" s="6"/>
      <c r="BH1117" s="121">
        <f>SUM(BH1114:BH1116)</f>
        <v>42291892</v>
      </c>
      <c r="BI1117" s="6"/>
      <c r="BK1117" s="121">
        <f>SUM(BK1114:BK1116)</f>
        <v>21785758</v>
      </c>
      <c r="BL1117" s="6"/>
      <c r="BN1117" s="121">
        <f>SUM(BN1114:BN1116)</f>
        <v>35104479</v>
      </c>
      <c r="BO1117" s="6"/>
      <c r="BQ1117" s="121">
        <f>SUM(BQ1114:BQ1116)</f>
        <v>48321315</v>
      </c>
      <c r="BR1117" s="6"/>
      <c r="BS1117" s="7"/>
    </row>
    <row r="1118" spans="1:71" ht="13.5" hidden="1" customHeight="1" x14ac:dyDescent="0.25">
      <c r="A1118" s="123"/>
      <c r="B1118" s="36"/>
      <c r="D1118" s="119"/>
      <c r="E1118" s="120"/>
      <c r="F1118" s="121"/>
      <c r="G1118" s="6"/>
      <c r="H1118" s="122"/>
      <c r="I1118" s="6"/>
      <c r="J1118" s="122"/>
      <c r="K1118" s="6"/>
      <c r="L1118" s="122"/>
      <c r="M1118" s="6"/>
      <c r="N1118" s="122"/>
      <c r="O1118" s="6"/>
      <c r="P1118" s="122"/>
      <c r="Q1118" s="6"/>
      <c r="R1118" s="122"/>
      <c r="S1118" s="6"/>
      <c r="T1118" s="122"/>
      <c r="U1118" s="6"/>
      <c r="V1118" s="122"/>
      <c r="W1118" s="6"/>
      <c r="X1118" s="122"/>
      <c r="Y1118" s="6"/>
      <c r="Z1118" s="122"/>
      <c r="AA1118" s="6"/>
      <c r="AB1118" s="122"/>
      <c r="AC1118" s="6"/>
      <c r="AD1118" s="122"/>
      <c r="AE1118" s="6"/>
      <c r="AF1118" s="122"/>
      <c r="AG1118" s="6"/>
      <c r="AH1118" s="122"/>
      <c r="AI1118" s="6"/>
      <c r="AJ1118" s="122"/>
      <c r="AK1118" s="6"/>
      <c r="AL1118" s="122"/>
      <c r="AM1118" s="6"/>
      <c r="AN1118" s="122"/>
      <c r="AO1118" s="6"/>
      <c r="AP1118" s="122"/>
      <c r="AQ1118" s="6"/>
      <c r="AS1118" s="122"/>
      <c r="AT1118" s="6"/>
      <c r="AV1118" s="122"/>
      <c r="AW1118" s="6"/>
      <c r="AY1118" s="122"/>
      <c r="AZ1118" s="6"/>
      <c r="BB1118" s="121"/>
      <c r="BC1118" s="6"/>
      <c r="BE1118" s="121"/>
      <c r="BF1118" s="6"/>
      <c r="BH1118" s="121"/>
      <c r="BI1118" s="6"/>
      <c r="BK1118" s="121"/>
      <c r="BL1118" s="6"/>
      <c r="BN1118" s="121"/>
      <c r="BO1118" s="6"/>
      <c r="BQ1118" s="121"/>
      <c r="BR1118" s="6"/>
      <c r="BS1118" s="7"/>
    </row>
    <row r="1119" spans="1:71" ht="13.5" customHeight="1" x14ac:dyDescent="0.3">
      <c r="B1119" s="37"/>
      <c r="D1119" s="96" t="s">
        <v>114</v>
      </c>
      <c r="E1119" s="115"/>
      <c r="F1119" s="116"/>
      <c r="G1119" s="6"/>
      <c r="H1119" s="99"/>
      <c r="I1119" s="6"/>
      <c r="J1119" s="99"/>
      <c r="K1119" s="6"/>
      <c r="L1119" s="99"/>
      <c r="M1119" s="6"/>
      <c r="N1119" s="99"/>
      <c r="O1119" s="6"/>
      <c r="P1119" s="99"/>
      <c r="Q1119" s="6"/>
      <c r="R1119" s="99"/>
      <c r="S1119" s="6"/>
      <c r="T1119" s="99"/>
      <c r="U1119" s="6"/>
      <c r="V1119" s="99"/>
      <c r="W1119" s="6"/>
      <c r="X1119" s="99"/>
      <c r="Y1119" s="6"/>
      <c r="Z1119" s="99"/>
      <c r="AA1119" s="6"/>
      <c r="AB1119" s="99"/>
      <c r="AC1119" s="6"/>
      <c r="AD1119" s="99"/>
      <c r="AE1119" s="6"/>
      <c r="AF1119" s="99"/>
      <c r="AG1119" s="6"/>
      <c r="AH1119" s="99"/>
      <c r="AI1119" s="6"/>
      <c r="AJ1119" s="99"/>
      <c r="AK1119" s="6"/>
      <c r="AL1119" s="99"/>
      <c r="AM1119" s="6"/>
      <c r="AN1119" s="99"/>
      <c r="AO1119" s="6"/>
      <c r="AP1119" s="99"/>
      <c r="AQ1119" s="6"/>
      <c r="AS1119" s="99">
        <f>AS1111</f>
        <v>18327117</v>
      </c>
      <c r="AT1119" s="6"/>
      <c r="AV1119" s="99">
        <f>AV1111</f>
        <v>18864244</v>
      </c>
      <c r="AW1119" s="6"/>
      <c r="AY1119" s="99">
        <f>AY1111</f>
        <v>19919329</v>
      </c>
      <c r="AZ1119" s="6"/>
      <c r="BB1119" s="100">
        <f>BB1111</f>
        <v>20678920</v>
      </c>
      <c r="BC1119" s="6"/>
      <c r="BE1119" s="100">
        <f>BE1111</f>
        <v>16543136</v>
      </c>
      <c r="BF1119" s="6"/>
      <c r="BH1119" s="100">
        <f>BH1111</f>
        <v>16543136</v>
      </c>
      <c r="BI1119" s="6"/>
      <c r="BK1119" s="100">
        <f>BK1111</f>
        <v>16543136</v>
      </c>
      <c r="BL1119" s="6"/>
      <c r="BN1119" s="100">
        <f>BN1111</f>
        <v>16543136</v>
      </c>
      <c r="BO1119" s="6"/>
      <c r="BQ1119" s="100">
        <f>BQ1111</f>
        <v>16543136</v>
      </c>
      <c r="BR1119" s="6"/>
      <c r="BS1119" s="7"/>
    </row>
    <row r="1120" spans="1:71" ht="13.5" customHeight="1" x14ac:dyDescent="0.3">
      <c r="D1120" s="107" t="s">
        <v>422</v>
      </c>
      <c r="E1120" s="108"/>
      <c r="F1120" s="109"/>
      <c r="G1120" s="6"/>
      <c r="H1120" s="99"/>
      <c r="I1120" s="6"/>
      <c r="J1120" s="99"/>
      <c r="K1120" s="6"/>
      <c r="L1120" s="99"/>
      <c r="M1120" s="6"/>
      <c r="N1120" s="99"/>
      <c r="O1120" s="6"/>
      <c r="P1120" s="99"/>
      <c r="Q1120" s="6"/>
      <c r="R1120" s="99"/>
      <c r="S1120" s="6"/>
      <c r="T1120" s="99"/>
      <c r="U1120" s="6"/>
      <c r="V1120" s="99"/>
      <c r="W1120" s="6"/>
      <c r="X1120" s="99"/>
      <c r="Y1120" s="6"/>
      <c r="Z1120" s="99"/>
      <c r="AA1120" s="6"/>
      <c r="AB1120" s="99"/>
      <c r="AC1120" s="6"/>
      <c r="AD1120" s="99"/>
      <c r="AE1120" s="6"/>
      <c r="AF1120" s="99"/>
      <c r="AG1120" s="6"/>
      <c r="AH1120" s="99"/>
      <c r="AI1120" s="6"/>
      <c r="AJ1120" s="99"/>
      <c r="AK1120" s="6"/>
      <c r="AL1120" s="99"/>
      <c r="AM1120" s="6"/>
      <c r="AN1120" s="99"/>
      <c r="AO1120" s="6"/>
      <c r="AP1120" s="99"/>
      <c r="AQ1120" s="12"/>
      <c r="AR1120" s="111"/>
      <c r="AS1120" s="112">
        <f>AS1117</f>
        <v>0</v>
      </c>
      <c r="AT1120" s="12"/>
      <c r="AU1120" s="111"/>
      <c r="AV1120" s="112">
        <f>AV1117</f>
        <v>77452751</v>
      </c>
      <c r="AW1120" s="12"/>
      <c r="AX1120" s="111"/>
      <c r="AY1120" s="112">
        <f>AY1117</f>
        <v>90729299</v>
      </c>
      <c r="AZ1120" s="12"/>
      <c r="BA1120" s="111"/>
      <c r="BB1120" s="109">
        <f>BB1117</f>
        <v>91404999</v>
      </c>
      <c r="BC1120" s="12"/>
      <c r="BD1120" s="111"/>
      <c r="BE1120" s="109">
        <f>BE1117</f>
        <v>39899157</v>
      </c>
      <c r="BF1120" s="12"/>
      <c r="BG1120" s="111"/>
      <c r="BH1120" s="109">
        <f>BH1117</f>
        <v>42291892</v>
      </c>
      <c r="BI1120" s="12"/>
      <c r="BJ1120" s="111"/>
      <c r="BK1120" s="109">
        <f>BK1117</f>
        <v>21785758</v>
      </c>
      <c r="BL1120" s="12"/>
      <c r="BM1120" s="111"/>
      <c r="BN1120" s="109">
        <f>BN1117</f>
        <v>35104479</v>
      </c>
      <c r="BO1120" s="12"/>
      <c r="BP1120" s="111"/>
      <c r="BQ1120" s="109">
        <f>BQ1117</f>
        <v>48321315</v>
      </c>
      <c r="BR1120" s="12"/>
      <c r="BS1120" s="38"/>
    </row>
    <row r="1121" spans="4:71" ht="21.75" customHeight="1" x14ac:dyDescent="0.3">
      <c r="D1121" s="119" t="s">
        <v>423</v>
      </c>
      <c r="E1121" s="120"/>
      <c r="F1121" s="121"/>
      <c r="G1121" s="6"/>
      <c r="H1121" s="122"/>
      <c r="I1121" s="6"/>
      <c r="J1121" s="122"/>
      <c r="K1121" s="6"/>
      <c r="L1121" s="122"/>
      <c r="M1121" s="6"/>
      <c r="N1121" s="122"/>
      <c r="O1121" s="6"/>
      <c r="P1121" s="122"/>
      <c r="Q1121" s="6"/>
      <c r="R1121" s="122"/>
      <c r="S1121" s="6"/>
      <c r="T1121" s="122"/>
      <c r="U1121" s="6"/>
      <c r="V1121" s="122"/>
      <c r="W1121" s="6"/>
      <c r="X1121" s="122"/>
      <c r="Y1121" s="6"/>
      <c r="Z1121" s="122"/>
      <c r="AA1121" s="6"/>
      <c r="AB1121" s="122"/>
      <c r="AC1121" s="6"/>
      <c r="AD1121" s="122"/>
      <c r="AE1121" s="6"/>
      <c r="AF1121" s="122"/>
      <c r="AG1121" s="6"/>
      <c r="AH1121" s="122"/>
      <c r="AI1121" s="6"/>
      <c r="AJ1121" s="122"/>
      <c r="AK1121" s="6"/>
      <c r="AL1121" s="122"/>
      <c r="AM1121" s="6"/>
      <c r="AN1121" s="122"/>
      <c r="AO1121" s="6"/>
      <c r="AP1121" s="122"/>
      <c r="AQ1121" s="6"/>
      <c r="AS1121" s="122">
        <f>SUM(AS1119:AS1120)</f>
        <v>18327117</v>
      </c>
      <c r="AT1121" s="6"/>
      <c r="AV1121" s="122">
        <f>SUM(AV1119:AV1120)</f>
        <v>96316995</v>
      </c>
      <c r="AW1121" s="6"/>
      <c r="AY1121" s="122">
        <f>SUM(AY1119:AY1120)</f>
        <v>110648628</v>
      </c>
      <c r="AZ1121" s="6"/>
      <c r="BB1121" s="121">
        <f>SUM(BB1119:BB1120)</f>
        <v>112083919</v>
      </c>
      <c r="BC1121" s="6"/>
      <c r="BE1121" s="121">
        <f>SUM(BE1119:BE1120)</f>
        <v>56442293</v>
      </c>
      <c r="BF1121" s="6"/>
      <c r="BH1121" s="121">
        <f>SUM(BH1119:BH1120)</f>
        <v>58835028</v>
      </c>
      <c r="BI1121" s="6"/>
      <c r="BK1121" s="121">
        <f>SUM(BK1119:BK1120)</f>
        <v>38328894</v>
      </c>
      <c r="BL1121" s="6"/>
      <c r="BN1121" s="121">
        <f>SUM(BN1119:BN1120)</f>
        <v>51647615</v>
      </c>
      <c r="BO1121" s="6"/>
      <c r="BQ1121" s="121">
        <f>SUM(BQ1119:BQ1120)</f>
        <v>64864451</v>
      </c>
      <c r="BR1121" s="124">
        <f>BR1111+BR1114</f>
        <v>99258816</v>
      </c>
      <c r="BS1121" s="125" t="s">
        <v>117</v>
      </c>
    </row>
    <row r="1122" spans="4:71" ht="13.5" hidden="1" customHeight="1" x14ac:dyDescent="0.25">
      <c r="D1122" s="96"/>
      <c r="E1122" s="115"/>
      <c r="F1122" s="100"/>
      <c r="G1122" s="6"/>
      <c r="H1122" s="99"/>
      <c r="I1122" s="6"/>
      <c r="J1122" s="99"/>
      <c r="K1122" s="6"/>
      <c r="L1122" s="99"/>
      <c r="M1122" s="6"/>
      <c r="N1122" s="99"/>
      <c r="O1122" s="6"/>
      <c r="P1122" s="99"/>
      <c r="Q1122" s="6"/>
      <c r="R1122" s="99"/>
      <c r="S1122" s="6"/>
      <c r="T1122" s="99"/>
      <c r="U1122" s="6"/>
      <c r="V1122" s="99"/>
      <c r="W1122" s="6"/>
      <c r="X1122" s="99"/>
      <c r="Y1122" s="6"/>
      <c r="Z1122" s="99"/>
      <c r="AA1122" s="6"/>
      <c r="AB1122" s="99"/>
      <c r="AC1122" s="6"/>
      <c r="AD1122" s="99"/>
      <c r="AE1122" s="6"/>
      <c r="AF1122" s="99"/>
      <c r="AG1122" s="6"/>
      <c r="AH1122" s="99"/>
      <c r="AI1122" s="6"/>
      <c r="AJ1122" s="99"/>
      <c r="AK1122" s="6"/>
      <c r="AL1122" s="99"/>
      <c r="AM1122" s="6"/>
      <c r="AN1122" s="99"/>
      <c r="AO1122" s="6"/>
      <c r="AP1122" s="99"/>
      <c r="AQ1122" s="6"/>
      <c r="AS1122" s="99"/>
      <c r="AT1122" s="6"/>
      <c r="AV1122" s="99"/>
      <c r="AW1122" s="6"/>
      <c r="AY1122" s="99"/>
      <c r="AZ1122" s="6"/>
      <c r="BB1122" s="100"/>
      <c r="BC1122" s="6"/>
      <c r="BE1122" s="100"/>
      <c r="BF1122" s="6"/>
      <c r="BH1122" s="100"/>
      <c r="BI1122" s="6"/>
      <c r="BK1122" s="100"/>
      <c r="BL1122" s="6"/>
      <c r="BN1122" s="100"/>
      <c r="BO1122" s="6"/>
      <c r="BQ1122" s="100"/>
      <c r="BR1122" s="6"/>
      <c r="BS1122" s="7"/>
    </row>
    <row r="1123" spans="4:71" x14ac:dyDescent="0.3">
      <c r="D1123" s="96" t="s">
        <v>423</v>
      </c>
      <c r="E1123" s="97"/>
      <c r="F1123" s="116"/>
      <c r="G1123" s="6"/>
      <c r="H1123" s="126"/>
      <c r="I1123" s="6"/>
      <c r="J1123" s="126"/>
      <c r="K1123" s="6"/>
      <c r="L1123" s="126"/>
      <c r="M1123" s="6"/>
      <c r="N1123" s="126"/>
      <c r="O1123" s="6"/>
      <c r="P1123" s="126"/>
      <c r="Q1123" s="6"/>
      <c r="R1123" s="126"/>
      <c r="S1123" s="6"/>
      <c r="T1123" s="126"/>
      <c r="U1123" s="6"/>
      <c r="V1123" s="126"/>
      <c r="W1123" s="6"/>
      <c r="X1123" s="126"/>
      <c r="Y1123" s="6"/>
      <c r="Z1123" s="126"/>
      <c r="AA1123" s="6"/>
      <c r="AB1123" s="126"/>
      <c r="AC1123" s="6"/>
      <c r="AD1123" s="126"/>
      <c r="AE1123" s="6"/>
      <c r="AF1123" s="126"/>
      <c r="AG1123" s="6"/>
      <c r="AH1123" s="126"/>
      <c r="AI1123" s="6"/>
      <c r="AJ1123" s="126"/>
      <c r="AK1123" s="6"/>
      <c r="AL1123" s="126"/>
      <c r="AM1123" s="6"/>
      <c r="AN1123" s="126"/>
      <c r="AO1123" s="6"/>
      <c r="AP1123" s="126"/>
      <c r="AQ1123" s="6"/>
      <c r="AS1123" s="126">
        <f>AS1121</f>
        <v>18327117</v>
      </c>
      <c r="AT1123" s="6"/>
      <c r="AV1123" s="126">
        <f>AV1121</f>
        <v>96316995</v>
      </c>
      <c r="AW1123" s="6"/>
      <c r="AY1123" s="126">
        <f>AY1121</f>
        <v>110648628</v>
      </c>
      <c r="AZ1123" s="6"/>
      <c r="BB1123" s="116">
        <f>BB1121</f>
        <v>112083919</v>
      </c>
      <c r="BC1123" s="6"/>
      <c r="BE1123" s="116">
        <f>BE1121</f>
        <v>56442293</v>
      </c>
      <c r="BF1123" s="6"/>
      <c r="BH1123" s="116">
        <f>BH1121</f>
        <v>58835028</v>
      </c>
      <c r="BI1123" s="6"/>
      <c r="BK1123" s="116">
        <f>BK1121</f>
        <v>38328894</v>
      </c>
      <c r="BL1123" s="6"/>
      <c r="BN1123" s="116">
        <f>BN1121</f>
        <v>51647615</v>
      </c>
      <c r="BO1123" s="6"/>
      <c r="BQ1123" s="116">
        <f>BQ1121</f>
        <v>64864451</v>
      </c>
      <c r="BR1123" s="104">
        <f>BR1121</f>
        <v>99258816</v>
      </c>
      <c r="BS1123" s="7" t="s">
        <v>117</v>
      </c>
    </row>
    <row r="1124" spans="4:71" x14ac:dyDescent="0.3">
      <c r="D1124" s="96" t="s">
        <v>424</v>
      </c>
      <c r="E1124" s="127"/>
      <c r="F1124" s="116"/>
      <c r="G1124" s="6"/>
      <c r="H1124" s="99"/>
      <c r="I1124" s="6"/>
      <c r="J1124" s="99"/>
      <c r="K1124" s="6"/>
      <c r="L1124" s="99"/>
      <c r="M1124" s="6"/>
      <c r="N1124" s="99"/>
      <c r="O1124" s="6"/>
      <c r="P1124" s="99"/>
      <c r="Q1124" s="6"/>
      <c r="R1124" s="99"/>
      <c r="S1124" s="6"/>
      <c r="T1124" s="99"/>
      <c r="U1124" s="6"/>
      <c r="V1124" s="99"/>
      <c r="W1124" s="6"/>
      <c r="X1124" s="99"/>
      <c r="Y1124" s="6"/>
      <c r="Z1124" s="99"/>
      <c r="AA1124" s="6"/>
      <c r="AB1124" s="99"/>
      <c r="AC1124" s="6"/>
      <c r="AD1124" s="99"/>
      <c r="AE1124" s="6"/>
      <c r="AF1124" s="99"/>
      <c r="AG1124" s="6"/>
      <c r="AH1124" s="99"/>
      <c r="AI1124" s="6"/>
      <c r="AJ1124" s="99"/>
      <c r="AK1124" s="6"/>
      <c r="AL1124" s="99"/>
      <c r="AM1124" s="6"/>
      <c r="AN1124" s="99"/>
      <c r="AO1124" s="6"/>
      <c r="AP1124" s="99"/>
      <c r="AQ1124" s="6"/>
      <c r="AS1124" s="99">
        <f>AR1103*-1</f>
        <v>39864</v>
      </c>
      <c r="AT1124" s="6"/>
      <c r="AV1124" s="99">
        <f>AU1103*-1</f>
        <v>-319882</v>
      </c>
      <c r="AW1124" s="6"/>
      <c r="AY1124" s="99">
        <f>AX1103*-1</f>
        <v>-393080</v>
      </c>
      <c r="AZ1124" s="6"/>
      <c r="BB1124" s="100">
        <f>BA1103*-1</f>
        <v>-69239636</v>
      </c>
      <c r="BC1124" s="6"/>
      <c r="BE1124" s="100">
        <f>BD1103*-1</f>
        <v>-14150401</v>
      </c>
      <c r="BF1124" s="6"/>
      <c r="BH1124" s="100">
        <f>BG1103*-1</f>
        <v>-37049270</v>
      </c>
      <c r="BI1124" s="6"/>
      <c r="BK1124" s="100">
        <f>BJ1103*-1</f>
        <v>-3224415</v>
      </c>
      <c r="BL1124" s="6"/>
      <c r="BN1124" s="100">
        <f>BM1103*-1</f>
        <v>-3326300</v>
      </c>
      <c r="BO1124" s="6"/>
      <c r="BQ1124" s="100">
        <f>BP1103*-1</f>
        <v>-43444290</v>
      </c>
      <c r="BR1124" s="128">
        <f>BR1103*-1</f>
        <v>0</v>
      </c>
      <c r="BS1124" s="129" t="s">
        <v>118</v>
      </c>
    </row>
    <row r="1125" spans="4:71" ht="15" thickBot="1" x14ac:dyDescent="0.35">
      <c r="D1125" s="130" t="s">
        <v>425</v>
      </c>
      <c r="E1125" s="131"/>
      <c r="F1125" s="132"/>
      <c r="G1125" s="47"/>
      <c r="H1125" s="133"/>
      <c r="I1125" s="47"/>
      <c r="J1125" s="133"/>
      <c r="K1125" s="47"/>
      <c r="L1125" s="133"/>
      <c r="M1125" s="47"/>
      <c r="N1125" s="133"/>
      <c r="O1125" s="47"/>
      <c r="P1125" s="133"/>
      <c r="Q1125" s="47"/>
      <c r="R1125" s="133"/>
      <c r="S1125" s="47"/>
      <c r="T1125" s="133"/>
      <c r="U1125" s="47"/>
      <c r="V1125" s="133"/>
      <c r="W1125" s="47"/>
      <c r="X1125" s="133"/>
      <c r="Y1125" s="47"/>
      <c r="Z1125" s="133"/>
      <c r="AA1125" s="47"/>
      <c r="AB1125" s="133"/>
      <c r="AC1125" s="47"/>
      <c r="AD1125" s="133"/>
      <c r="AE1125" s="47"/>
      <c r="AF1125" s="133"/>
      <c r="AG1125" s="47"/>
      <c r="AH1125" s="133"/>
      <c r="AI1125" s="47"/>
      <c r="AJ1125" s="133"/>
      <c r="AK1125" s="47"/>
      <c r="AL1125" s="133"/>
      <c r="AM1125" s="47"/>
      <c r="AN1125" s="133"/>
      <c r="AO1125" s="47"/>
      <c r="AP1125" s="133"/>
      <c r="AQ1125" s="47"/>
      <c r="AR1125" s="134"/>
      <c r="AS1125" s="133">
        <f>AS1103*-1</f>
        <v>-16051357</v>
      </c>
      <c r="AT1125" s="47"/>
      <c r="AU1125" s="134"/>
      <c r="AV1125" s="133">
        <f>AV1103*-1</f>
        <v>-10054698</v>
      </c>
      <c r="AW1125" s="47"/>
      <c r="AX1125" s="134"/>
      <c r="AY1125" s="133">
        <f>AY1103*-1</f>
        <v>-23341570</v>
      </c>
      <c r="AZ1125" s="47"/>
      <c r="BA1125" s="134"/>
      <c r="BB1125" s="135">
        <f>BB1103*-1</f>
        <v>-2945126</v>
      </c>
      <c r="BC1125" s="47"/>
      <c r="BD1125" s="134"/>
      <c r="BE1125" s="135">
        <f>BE1103*-1</f>
        <v>0</v>
      </c>
      <c r="BF1125" s="47"/>
      <c r="BG1125" s="134"/>
      <c r="BH1125" s="135">
        <f>BH1103*-1</f>
        <v>0</v>
      </c>
      <c r="BI1125" s="47"/>
      <c r="BJ1125" s="134"/>
      <c r="BK1125" s="135">
        <f>BK1103*-1</f>
        <v>0</v>
      </c>
      <c r="BL1125" s="47"/>
      <c r="BM1125" s="134"/>
      <c r="BN1125" s="135">
        <f>BN1103*-1</f>
        <v>0</v>
      </c>
      <c r="BO1125" s="47"/>
      <c r="BP1125" s="134"/>
      <c r="BQ1125" s="135">
        <f>BQ1103*-1</f>
        <v>0</v>
      </c>
      <c r="BR1125" s="47"/>
      <c r="BS1125" s="48"/>
    </row>
    <row r="1126" spans="4:71" ht="13.5" customHeight="1" thickTop="1" x14ac:dyDescent="0.3">
      <c r="D1126" s="136" t="s">
        <v>119</v>
      </c>
      <c r="E1126" s="137"/>
      <c r="F1126" s="138">
        <f>SUM(F1123:F1125)</f>
        <v>0</v>
      </c>
      <c r="G1126" s="139"/>
      <c r="H1126" s="140"/>
      <c r="I1126" s="139"/>
      <c r="J1126" s="140"/>
      <c r="K1126" s="139"/>
      <c r="L1126" s="140"/>
      <c r="M1126" s="139"/>
      <c r="N1126" s="140"/>
      <c r="O1126" s="139"/>
      <c r="P1126" s="140"/>
      <c r="Q1126" s="139"/>
      <c r="R1126" s="140"/>
      <c r="S1126" s="139"/>
      <c r="T1126" s="140"/>
      <c r="U1126" s="139"/>
      <c r="V1126" s="140"/>
      <c r="W1126" s="139"/>
      <c r="X1126" s="140"/>
      <c r="Y1126" s="139"/>
      <c r="Z1126" s="140"/>
      <c r="AA1126" s="139"/>
      <c r="AB1126" s="140"/>
      <c r="AC1126" s="139"/>
      <c r="AD1126" s="140"/>
      <c r="AE1126" s="139"/>
      <c r="AF1126" s="140"/>
      <c r="AG1126" s="139"/>
      <c r="AH1126" s="140"/>
      <c r="AI1126" s="139"/>
      <c r="AJ1126" s="140"/>
      <c r="AK1126" s="139"/>
      <c r="AL1126" s="140"/>
      <c r="AM1126" s="139"/>
      <c r="AN1126" s="140"/>
      <c r="AO1126" s="139"/>
      <c r="AP1126" s="140"/>
      <c r="AQ1126" s="141"/>
      <c r="AR1126" s="142"/>
      <c r="AS1126" s="138">
        <f>SUM(AS1123:AS1125)</f>
        <v>2315624</v>
      </c>
      <c r="AT1126" s="141"/>
      <c r="AU1126" s="142"/>
      <c r="AV1126" s="138">
        <f>SUM(AV1123:AV1125)</f>
        <v>85942415</v>
      </c>
      <c r="AW1126" s="141"/>
      <c r="AX1126" s="142"/>
      <c r="AY1126" s="138">
        <v>90581847</v>
      </c>
      <c r="AZ1126" s="141"/>
      <c r="BA1126" s="142"/>
      <c r="BB1126" s="143">
        <f>SUM(BB1123:BB1125)</f>
        <v>39899157</v>
      </c>
      <c r="BC1126" s="141"/>
      <c r="BD1126" s="142"/>
      <c r="BE1126" s="143">
        <f>SUM(BE1123:BE1125)</f>
        <v>42291892</v>
      </c>
      <c r="BF1126" s="141"/>
      <c r="BG1126" s="142"/>
      <c r="BH1126" s="143">
        <f>SUM(BH1123:BH1125)</f>
        <v>21785758</v>
      </c>
      <c r="BI1126" s="141"/>
      <c r="BJ1126" s="142"/>
      <c r="BK1126" s="143">
        <f>SUM(BK1123:BK1125)</f>
        <v>35104479</v>
      </c>
      <c r="BL1126" s="141"/>
      <c r="BM1126" s="142"/>
      <c r="BN1126" s="143">
        <f>SUM(BN1123:BN1125)</f>
        <v>48321315</v>
      </c>
      <c r="BO1126" s="141"/>
      <c r="BP1126" s="142"/>
      <c r="BQ1126" s="143">
        <f>SUM(BQ1123:BQ1125)</f>
        <v>21420161</v>
      </c>
      <c r="BR1126" s="144">
        <f>SUM(BR1123:BR1124)</f>
        <v>99258816</v>
      </c>
      <c r="BS1126" s="145" t="s">
        <v>120</v>
      </c>
    </row>
    <row r="1127" spans="4:71" ht="13.5" customHeight="1" thickBot="1" x14ac:dyDescent="0.35">
      <c r="D1127" s="119"/>
      <c r="E1127" s="127"/>
      <c r="F1127" s="121"/>
      <c r="G1127" s="146"/>
      <c r="H1127" s="122"/>
      <c r="I1127" s="146"/>
      <c r="J1127" s="122"/>
      <c r="K1127" s="146"/>
      <c r="L1127" s="122"/>
      <c r="M1127" s="146"/>
      <c r="N1127" s="122"/>
      <c r="O1127" s="146"/>
      <c r="P1127" s="122"/>
      <c r="Q1127" s="146"/>
      <c r="R1127" s="122"/>
      <c r="S1127" s="146"/>
      <c r="T1127" s="122"/>
      <c r="U1127" s="146"/>
      <c r="V1127" s="122"/>
      <c r="W1127" s="146"/>
      <c r="X1127" s="122"/>
      <c r="Y1127" s="146"/>
      <c r="Z1127" s="122"/>
      <c r="AA1127" s="146"/>
      <c r="AB1127" s="122"/>
      <c r="AC1127" s="146"/>
      <c r="AD1127" s="122"/>
      <c r="AE1127" s="146"/>
      <c r="AF1127" s="122"/>
      <c r="AG1127" s="146"/>
      <c r="AH1127" s="122"/>
      <c r="AI1127" s="146"/>
      <c r="AJ1127" s="122"/>
      <c r="AK1127" s="146"/>
      <c r="AL1127" s="122"/>
      <c r="AM1127" s="146"/>
      <c r="AN1127" s="122"/>
      <c r="AO1127" s="146"/>
      <c r="AP1127" s="122"/>
      <c r="AQ1127" s="146"/>
      <c r="AR1127" s="147"/>
      <c r="AS1127" s="122"/>
      <c r="AT1127" s="146"/>
      <c r="AU1127" s="147"/>
      <c r="AV1127" s="122"/>
      <c r="AW1127" s="146"/>
      <c r="AX1127" s="147"/>
      <c r="AY1127" s="122"/>
      <c r="AZ1127" s="146"/>
      <c r="BA1127" s="147"/>
      <c r="BB1127" s="121"/>
      <c r="BC1127" s="146"/>
      <c r="BD1127" s="147"/>
      <c r="BE1127" s="121"/>
      <c r="BF1127" s="146"/>
      <c r="BG1127" s="147"/>
      <c r="BH1127" s="121"/>
      <c r="BI1127" s="146"/>
      <c r="BJ1127" s="147"/>
      <c r="BK1127" s="121"/>
      <c r="BL1127" s="146"/>
      <c r="BM1127" s="147"/>
      <c r="BN1127" s="121"/>
      <c r="BO1127" s="146"/>
      <c r="BP1127" s="147"/>
      <c r="BQ1127" s="121"/>
      <c r="BR1127" s="148"/>
      <c r="BS1127" s="149"/>
    </row>
    <row r="1128" spans="4:71" ht="13.5" customHeight="1" thickBot="1" x14ac:dyDescent="0.35">
      <c r="D1128" s="691"/>
      <c r="E1128" s="692"/>
      <c r="F1128" s="693"/>
      <c r="G1128" s="688"/>
      <c r="H1128" s="689"/>
      <c r="I1128" s="688"/>
      <c r="J1128" s="689"/>
      <c r="K1128" s="688"/>
      <c r="L1128" s="689"/>
      <c r="M1128" s="688"/>
      <c r="N1128" s="689"/>
      <c r="O1128" s="688"/>
      <c r="P1128" s="689"/>
      <c r="Q1128" s="688"/>
      <c r="R1128" s="689"/>
      <c r="S1128" s="688"/>
      <c r="T1128" s="689"/>
      <c r="U1128" s="688"/>
      <c r="V1128" s="689"/>
      <c r="W1128" s="688"/>
      <c r="X1128" s="689"/>
      <c r="Y1128" s="688"/>
      <c r="Z1128" s="689"/>
      <c r="AA1128" s="688"/>
      <c r="AB1128" s="689"/>
      <c r="AC1128" s="688"/>
      <c r="AD1128" s="689"/>
      <c r="AE1128" s="688"/>
      <c r="AF1128" s="689"/>
      <c r="AG1128" s="688"/>
      <c r="AH1128" s="689"/>
      <c r="AI1128" s="688"/>
      <c r="AJ1128" s="689"/>
      <c r="AK1128" s="688"/>
      <c r="AL1128" s="689"/>
      <c r="AM1128" s="688"/>
      <c r="AN1128" s="689"/>
      <c r="AO1128" s="688"/>
      <c r="AP1128" s="689"/>
      <c r="AQ1128" s="679"/>
      <c r="AR1128" s="680"/>
      <c r="AS1128" s="690"/>
      <c r="AT1128" s="679"/>
      <c r="AU1128" s="680"/>
      <c r="AV1128" s="690"/>
      <c r="AW1128" s="679"/>
      <c r="AX1128" s="680"/>
      <c r="AY1128" s="690"/>
      <c r="AZ1128" s="679"/>
      <c r="BA1128" s="680"/>
      <c r="BB1128" s="680"/>
      <c r="BC1128" s="679"/>
      <c r="BD1128" s="680"/>
      <c r="BE1128" s="680"/>
      <c r="BF1128" s="679"/>
      <c r="BG1128" s="680"/>
      <c r="BH1128" s="680"/>
      <c r="BI1128" s="679"/>
      <c r="BJ1128" s="680"/>
      <c r="BK1128" s="680"/>
      <c r="BL1128" s="679"/>
      <c r="BM1128" s="680"/>
      <c r="BN1128" s="680"/>
      <c r="BO1128" s="679"/>
      <c r="BP1128" s="680"/>
      <c r="BQ1128" s="680"/>
      <c r="BR1128" s="6"/>
      <c r="BS1128" s="7"/>
    </row>
    <row r="1129" spans="4:71" ht="13.5" hidden="1" customHeight="1" x14ac:dyDescent="0.25">
      <c r="D1129" s="96"/>
      <c r="E1129" s="127"/>
      <c r="F1129" s="116"/>
      <c r="G1129" s="6"/>
      <c r="H1129" s="126"/>
      <c r="I1129" s="6"/>
      <c r="J1129" s="126"/>
      <c r="K1129" s="6"/>
      <c r="L1129" s="126"/>
      <c r="M1129" s="6"/>
      <c r="N1129" s="126"/>
      <c r="O1129" s="6"/>
      <c r="P1129" s="126"/>
      <c r="Q1129" s="6"/>
      <c r="R1129" s="126"/>
      <c r="S1129" s="6"/>
      <c r="T1129" s="126"/>
      <c r="U1129" s="6"/>
      <c r="V1129" s="126"/>
      <c r="W1129" s="6"/>
      <c r="X1129" s="126"/>
      <c r="Y1129" s="6"/>
      <c r="Z1129" s="126"/>
      <c r="AA1129" s="6"/>
      <c r="AB1129" s="126"/>
      <c r="AC1129" s="6"/>
      <c r="AD1129" s="126"/>
      <c r="AE1129" s="6"/>
      <c r="AF1129" s="126"/>
      <c r="AG1129" s="6"/>
      <c r="AH1129" s="126"/>
      <c r="AI1129" s="6"/>
      <c r="AJ1129" s="126"/>
      <c r="AK1129" s="6"/>
      <c r="AL1129" s="126"/>
      <c r="AM1129" s="6"/>
      <c r="AN1129" s="126"/>
      <c r="AO1129" s="6"/>
      <c r="AP1129" s="126"/>
      <c r="AQ1129" s="3"/>
      <c r="AR1129" s="5"/>
      <c r="AS1129" s="150"/>
      <c r="AT1129" s="6"/>
      <c r="AV1129" s="116"/>
      <c r="AW1129" s="6"/>
      <c r="AY1129" s="116"/>
      <c r="AZ1129" s="6"/>
      <c r="BB1129" s="116"/>
      <c r="BC1129" s="6"/>
      <c r="BE1129" s="116"/>
      <c r="BF1129" s="6"/>
      <c r="BH1129" s="116"/>
      <c r="BI1129" s="6"/>
      <c r="BK1129" s="116"/>
      <c r="BL1129" s="6"/>
      <c r="BN1129" s="116"/>
      <c r="BO1129" s="6"/>
      <c r="BQ1129" s="116"/>
      <c r="BR1129" s="6"/>
      <c r="BS1129" s="7"/>
    </row>
    <row r="1130" spans="4:71" ht="13.5" hidden="1" customHeight="1" x14ac:dyDescent="0.25">
      <c r="D1130" s="96"/>
      <c r="E1130" s="127"/>
      <c r="F1130" s="116"/>
      <c r="G1130" s="6"/>
      <c r="H1130" s="99"/>
      <c r="I1130" s="6"/>
      <c r="J1130" s="99"/>
      <c r="K1130" s="6"/>
      <c r="L1130" s="99"/>
      <c r="M1130" s="6"/>
      <c r="N1130" s="99"/>
      <c r="O1130" s="6"/>
      <c r="P1130" s="99"/>
      <c r="Q1130" s="6"/>
      <c r="R1130" s="99"/>
      <c r="S1130" s="6"/>
      <c r="T1130" s="99"/>
      <c r="U1130" s="6"/>
      <c r="V1130" s="99"/>
      <c r="W1130" s="6"/>
      <c r="X1130" s="99"/>
      <c r="Y1130" s="6"/>
      <c r="Z1130" s="99"/>
      <c r="AA1130" s="6"/>
      <c r="AB1130" s="99"/>
      <c r="AC1130" s="6"/>
      <c r="AD1130" s="99"/>
      <c r="AE1130" s="6"/>
      <c r="AF1130" s="99"/>
      <c r="AG1130" s="6"/>
      <c r="AH1130" s="99"/>
      <c r="AI1130" s="6"/>
      <c r="AJ1130" s="99"/>
      <c r="AK1130" s="6"/>
      <c r="AL1130" s="99"/>
      <c r="AM1130" s="6"/>
      <c r="AN1130" s="99"/>
      <c r="AO1130" s="6"/>
      <c r="AP1130" s="99"/>
      <c r="AQ1130" s="6"/>
      <c r="AS1130" s="99"/>
      <c r="AT1130" s="6"/>
      <c r="AV1130" s="99"/>
      <c r="AW1130" s="6"/>
      <c r="AY1130" s="99"/>
      <c r="AZ1130" s="6"/>
      <c r="BB1130" s="100"/>
      <c r="BC1130" s="6"/>
      <c r="BE1130" s="100"/>
      <c r="BF1130" s="6"/>
      <c r="BH1130" s="100"/>
      <c r="BI1130" s="6"/>
      <c r="BK1130" s="100"/>
      <c r="BL1130" s="6"/>
      <c r="BN1130" s="100"/>
      <c r="BO1130" s="6"/>
      <c r="BQ1130" s="100"/>
      <c r="BR1130" s="6"/>
      <c r="BS1130" s="7"/>
    </row>
    <row r="1131" spans="4:71" ht="13.5" hidden="1" customHeight="1" x14ac:dyDescent="0.25">
      <c r="D1131" s="96"/>
      <c r="E1131" s="127"/>
      <c r="F1131" s="116"/>
      <c r="G1131" s="6"/>
      <c r="H1131" s="99"/>
      <c r="I1131" s="6"/>
      <c r="J1131" s="99"/>
      <c r="K1131" s="6"/>
      <c r="L1131" s="99"/>
      <c r="M1131" s="6"/>
      <c r="N1131" s="99"/>
      <c r="O1131" s="6"/>
      <c r="P1131" s="99"/>
      <c r="Q1131" s="6"/>
      <c r="R1131" s="99"/>
      <c r="S1131" s="6"/>
      <c r="T1131" s="99"/>
      <c r="U1131" s="6"/>
      <c r="V1131" s="99"/>
      <c r="W1131" s="6"/>
      <c r="X1131" s="99"/>
      <c r="Y1131" s="6"/>
      <c r="Z1131" s="99"/>
      <c r="AA1131" s="6"/>
      <c r="AB1131" s="99"/>
      <c r="AC1131" s="6"/>
      <c r="AD1131" s="99"/>
      <c r="AE1131" s="6"/>
      <c r="AF1131" s="99"/>
      <c r="AG1131" s="6"/>
      <c r="AH1131" s="99"/>
      <c r="AI1131" s="6"/>
      <c r="AJ1131" s="99"/>
      <c r="AK1131" s="6"/>
      <c r="AL1131" s="99"/>
      <c r="AM1131" s="6"/>
      <c r="AN1131" s="99"/>
      <c r="AO1131" s="6"/>
      <c r="AP1131" s="99"/>
      <c r="AQ1131" s="6"/>
      <c r="AS1131" s="99"/>
      <c r="AT1131" s="6"/>
      <c r="AV1131" s="99"/>
      <c r="AW1131" s="6"/>
      <c r="AY1131" s="99"/>
      <c r="AZ1131" s="6"/>
      <c r="BB1131" s="99"/>
      <c r="BC1131" s="6"/>
      <c r="BE1131" s="99"/>
      <c r="BF1131" s="6"/>
      <c r="BH1131" s="99"/>
      <c r="BI1131" s="6"/>
      <c r="BK1131" s="99"/>
      <c r="BL1131" s="6"/>
      <c r="BN1131" s="99"/>
      <c r="BO1131" s="6"/>
      <c r="BQ1131" s="99"/>
      <c r="BR1131" s="6"/>
      <c r="BS1131" s="7"/>
    </row>
    <row r="1132" spans="4:71" ht="25.5" customHeight="1" x14ac:dyDescent="0.3">
      <c r="D1132" s="96"/>
      <c r="E1132" s="127"/>
      <c r="F1132" s="116"/>
      <c r="G1132" s="6"/>
      <c r="H1132" s="99"/>
      <c r="I1132" s="6"/>
      <c r="J1132" s="99"/>
      <c r="K1132" s="6"/>
      <c r="L1132" s="99"/>
      <c r="M1132" s="6"/>
      <c r="N1132" s="99"/>
      <c r="O1132" s="6"/>
      <c r="P1132" s="99"/>
      <c r="Q1132" s="6"/>
      <c r="R1132" s="99"/>
      <c r="S1132" s="6"/>
      <c r="T1132" s="99"/>
      <c r="U1132" s="6"/>
      <c r="V1132" s="99"/>
      <c r="W1132" s="6"/>
      <c r="X1132" s="99"/>
      <c r="Y1132" s="6"/>
      <c r="Z1132" s="99"/>
      <c r="AA1132" s="6"/>
      <c r="AB1132" s="99"/>
      <c r="AC1132" s="6"/>
      <c r="AD1132" s="99"/>
      <c r="AE1132" s="6"/>
      <c r="AF1132" s="99"/>
      <c r="AG1132" s="6"/>
      <c r="AH1132" s="99"/>
      <c r="AI1132" s="6"/>
      <c r="AJ1132" s="99"/>
      <c r="AK1132" s="6"/>
      <c r="AL1132" s="99"/>
      <c r="AM1132" s="6"/>
      <c r="AN1132" s="99"/>
      <c r="AO1132" s="6"/>
      <c r="AP1132" s="99"/>
      <c r="AQ1132" s="6"/>
      <c r="AS1132" s="99"/>
      <c r="AT1132" s="6"/>
      <c r="AV1132" s="99"/>
      <c r="AW1132" s="6"/>
      <c r="AY1132" s="99"/>
      <c r="AZ1132" s="6"/>
      <c r="BB1132" s="99"/>
      <c r="BC1132" s="6"/>
      <c r="BE1132" s="99"/>
      <c r="BF1132" s="6"/>
      <c r="BH1132" s="99"/>
      <c r="BI1132" s="6"/>
      <c r="BK1132" s="99"/>
      <c r="BL1132" s="6"/>
      <c r="BN1132" s="99"/>
      <c r="BO1132" s="6"/>
      <c r="BQ1132" s="99"/>
      <c r="BR1132" s="684" t="s">
        <v>121</v>
      </c>
      <c r="BS1132" s="685"/>
    </row>
    <row r="1133" spans="4:71" ht="13.5" customHeight="1" thickBot="1" x14ac:dyDescent="0.35">
      <c r="D1133" s="151"/>
      <c r="E1133" s="131"/>
      <c r="F1133" s="152"/>
      <c r="G1133" s="6"/>
      <c r="H1133" s="99"/>
      <c r="I1133" s="6"/>
      <c r="J1133" s="99"/>
      <c r="K1133" s="6"/>
      <c r="L1133" s="99"/>
      <c r="M1133" s="6"/>
      <c r="N1133" s="99"/>
      <c r="O1133" s="6"/>
      <c r="P1133" s="99"/>
      <c r="Q1133" s="6"/>
      <c r="R1133" s="99"/>
      <c r="S1133" s="6"/>
      <c r="T1133" s="99"/>
      <c r="U1133" s="6"/>
      <c r="V1133" s="99"/>
      <c r="W1133" s="6"/>
      <c r="X1133" s="99"/>
      <c r="Y1133" s="6"/>
      <c r="Z1133" s="99"/>
      <c r="AA1133" s="6"/>
      <c r="AB1133" s="99"/>
      <c r="AC1133" s="6"/>
      <c r="AD1133" s="99"/>
      <c r="AE1133" s="6"/>
      <c r="AF1133" s="99"/>
      <c r="AG1133" s="6"/>
      <c r="AH1133" s="99"/>
      <c r="AI1133" s="6"/>
      <c r="AJ1133" s="99"/>
      <c r="AK1133" s="6"/>
      <c r="AL1133" s="99"/>
      <c r="AM1133" s="6"/>
      <c r="AN1133" s="99"/>
      <c r="AO1133" s="6"/>
      <c r="AP1133" s="99"/>
      <c r="AQ1133" s="47"/>
      <c r="AR1133" s="134"/>
      <c r="AS1133" s="133"/>
      <c r="AT1133" s="47"/>
      <c r="AU1133" s="134"/>
      <c r="AV1133" s="133"/>
      <c r="AW1133" s="134"/>
      <c r="AX1133" s="134"/>
      <c r="AY1133" s="133"/>
      <c r="AZ1133" s="47"/>
      <c r="BA1133" s="134"/>
      <c r="BB1133" s="135"/>
      <c r="BC1133" s="47"/>
      <c r="BD1133" s="134"/>
      <c r="BE1133" s="135"/>
      <c r="BF1133" s="47"/>
      <c r="BG1133" s="134"/>
      <c r="BH1133" s="135"/>
      <c r="BI1133" s="47"/>
      <c r="BJ1133" s="134"/>
      <c r="BK1133" s="135"/>
      <c r="BL1133" s="47"/>
      <c r="BM1133" s="134"/>
      <c r="BN1133" s="135"/>
      <c r="BO1133" s="47"/>
      <c r="BP1133" s="134"/>
      <c r="BQ1133" s="135"/>
      <c r="BR1133" s="686">
        <f>F1111*0.5</f>
        <v>7967731.5999999996</v>
      </c>
      <c r="BS1133" s="687"/>
    </row>
    <row r="1134" spans="4:71" ht="13.5" customHeight="1" thickTop="1" thickBot="1" x14ac:dyDescent="0.35">
      <c r="D1134" s="195"/>
      <c r="E1134" s="196"/>
      <c r="F1134" s="197"/>
      <c r="G1134" s="153"/>
      <c r="H1134" s="154"/>
      <c r="I1134" s="153"/>
      <c r="J1134" s="154"/>
      <c r="K1134" s="153"/>
      <c r="L1134" s="154"/>
      <c r="M1134" s="153"/>
      <c r="N1134" s="154"/>
      <c r="O1134" s="153"/>
      <c r="P1134" s="154"/>
      <c r="Q1134" s="153"/>
      <c r="R1134" s="154"/>
      <c r="S1134" s="153"/>
      <c r="T1134" s="154"/>
      <c r="U1134" s="153"/>
      <c r="V1134" s="154"/>
      <c r="W1134" s="153"/>
      <c r="X1134" s="154"/>
      <c r="Y1134" s="153"/>
      <c r="Z1134" s="154"/>
      <c r="AA1134" s="153"/>
      <c r="AB1134" s="154"/>
      <c r="AC1134" s="153"/>
      <c r="AD1134" s="154"/>
      <c r="AE1134" s="153"/>
      <c r="AF1134" s="154"/>
      <c r="AG1134" s="153"/>
      <c r="AH1134" s="154"/>
      <c r="AI1134" s="153"/>
      <c r="AJ1134" s="154"/>
      <c r="AK1134" s="153"/>
      <c r="AL1134" s="154"/>
      <c r="AM1134" s="153"/>
      <c r="AN1134" s="154"/>
      <c r="AO1134" s="153"/>
      <c r="AP1134" s="154"/>
      <c r="AQ1134" s="198"/>
      <c r="AR1134" s="199"/>
      <c r="AS1134" s="200"/>
      <c r="AT1134" s="198"/>
      <c r="AU1134" s="199"/>
      <c r="AV1134" s="200"/>
      <c r="AW1134" s="199"/>
      <c r="AX1134" s="199"/>
      <c r="AY1134" s="200"/>
      <c r="AZ1134" s="198"/>
      <c r="BA1134" s="199"/>
      <c r="BB1134" s="201"/>
      <c r="BC1134" s="198"/>
      <c r="BD1134" s="199"/>
      <c r="BE1134" s="201"/>
      <c r="BF1134" s="198"/>
      <c r="BG1134" s="199"/>
      <c r="BH1134" s="201"/>
      <c r="BI1134" s="198"/>
      <c r="BJ1134" s="199"/>
      <c r="BK1134" s="201"/>
      <c r="BL1134" s="198"/>
      <c r="BM1134" s="199"/>
      <c r="BN1134" s="201"/>
      <c r="BO1134" s="198"/>
      <c r="BP1134" s="199"/>
      <c r="BQ1134" s="201"/>
      <c r="BR1134" s="65"/>
      <c r="BS1134" s="66"/>
    </row>
    <row r="1135" spans="4:71" ht="13.5" customHeight="1" x14ac:dyDescent="0.3">
      <c r="D1135" s="67"/>
      <c r="E1135" s="40"/>
      <c r="F1135" s="68"/>
      <c r="G1135" s="8"/>
      <c r="H1135" s="34"/>
      <c r="I1135" s="8"/>
      <c r="J1135" s="34"/>
      <c r="K1135" s="8"/>
      <c r="L1135" s="34"/>
      <c r="M1135" s="8"/>
      <c r="N1135" s="34"/>
      <c r="O1135" s="8"/>
      <c r="P1135" s="34"/>
      <c r="Q1135" s="8"/>
      <c r="R1135" s="34"/>
      <c r="S1135" s="8"/>
      <c r="T1135" s="34"/>
      <c r="U1135" s="8"/>
      <c r="V1135" s="34"/>
      <c r="W1135" s="8"/>
      <c r="X1135" s="34"/>
      <c r="Y1135" s="8"/>
      <c r="Z1135" s="34"/>
      <c r="AA1135" s="8"/>
      <c r="AB1135" s="34"/>
      <c r="AC1135" s="8"/>
      <c r="AD1135" s="34"/>
      <c r="AE1135" s="8"/>
      <c r="AF1135" s="34"/>
      <c r="AG1135" s="8"/>
      <c r="AH1135" s="34"/>
      <c r="AI1135" s="8"/>
      <c r="AJ1135" s="34"/>
      <c r="AK1135" s="8"/>
      <c r="AL1135" s="34"/>
      <c r="AM1135" s="8"/>
      <c r="AN1135" s="34"/>
      <c r="AO1135" s="8"/>
      <c r="AP1135" s="34"/>
      <c r="AQ1135" s="8"/>
      <c r="AR1135" s="8"/>
      <c r="AS1135" s="34"/>
      <c r="AT1135" s="8"/>
      <c r="AU1135" s="8"/>
      <c r="AV1135" s="34"/>
      <c r="AW1135" s="8"/>
      <c r="AX1135" s="8"/>
      <c r="AY1135" s="34"/>
      <c r="AZ1135" s="8"/>
      <c r="BA1135" s="8"/>
      <c r="BB1135" s="34"/>
      <c r="BC1135" s="8"/>
      <c r="BD1135" s="8"/>
      <c r="BE1135" s="34"/>
      <c r="BF1135" s="8"/>
      <c r="BG1135" s="8"/>
      <c r="BH1135" s="34"/>
      <c r="BI1135" s="8"/>
      <c r="BJ1135" s="8"/>
      <c r="BK1135" s="34"/>
      <c r="BL1135" s="8"/>
      <c r="BM1135" s="8"/>
      <c r="BN1135" s="34"/>
      <c r="BO1135" s="8"/>
      <c r="BP1135" s="8"/>
      <c r="BQ1135" s="34"/>
    </row>
    <row r="1136" spans="4:71" ht="13.5" customHeight="1" x14ac:dyDescent="0.3">
      <c r="D1136" s="163"/>
      <c r="E1136" s="163"/>
      <c r="F1136" s="163"/>
      <c r="G1136" s="8"/>
      <c r="H1136" s="69"/>
      <c r="I1136" s="8"/>
      <c r="J1136" s="69"/>
      <c r="K1136" s="8"/>
      <c r="L1136" s="69"/>
      <c r="M1136" s="8"/>
      <c r="N1136" s="69"/>
      <c r="O1136" s="8"/>
      <c r="P1136" s="69"/>
      <c r="Q1136" s="8"/>
      <c r="R1136" s="69"/>
      <c r="S1136" s="8"/>
      <c r="T1136" s="69"/>
      <c r="U1136" s="8"/>
      <c r="V1136" s="69"/>
      <c r="W1136" s="8"/>
      <c r="X1136" s="69"/>
      <c r="Y1136" s="8"/>
      <c r="Z1136" s="69"/>
      <c r="AA1136" s="8"/>
      <c r="AB1136" s="69"/>
      <c r="AC1136" s="8"/>
      <c r="AD1136" s="69"/>
      <c r="AE1136" s="8"/>
      <c r="AF1136" s="69"/>
      <c r="AG1136" s="8"/>
      <c r="AH1136" s="69"/>
      <c r="AI1136" s="8"/>
      <c r="AJ1136" s="69"/>
      <c r="AK1136" s="8"/>
      <c r="AL1136" s="69"/>
      <c r="AM1136" s="8"/>
      <c r="AN1136" s="69"/>
      <c r="AO1136" s="8"/>
      <c r="AP1136" s="69"/>
      <c r="AQ1136" s="8"/>
      <c r="AR1136" s="574" t="str">
        <f>D1108</f>
        <v>Cost Increase Reserve</v>
      </c>
      <c r="AS1136" s="575"/>
      <c r="AU1136" s="574" t="str">
        <f>AR1136</f>
        <v>Cost Increase Reserve</v>
      </c>
      <c r="AV1136" s="575"/>
      <c r="AX1136" s="574" t="str">
        <f>AR1136</f>
        <v>Cost Increase Reserve</v>
      </c>
      <c r="AY1136" s="575"/>
      <c r="BA1136" s="574" t="str">
        <f>AR1136</f>
        <v>Cost Increase Reserve</v>
      </c>
      <c r="BB1136" s="575"/>
      <c r="BD1136" s="574" t="str">
        <f>AU1136</f>
        <v>Cost Increase Reserve</v>
      </c>
      <c r="BE1136" s="575"/>
      <c r="BG1136" s="574" t="str">
        <f>AX1136</f>
        <v>Cost Increase Reserve</v>
      </c>
      <c r="BH1136" s="575"/>
      <c r="BJ1136" s="574" t="str">
        <f>BA1136</f>
        <v>Cost Increase Reserve</v>
      </c>
      <c r="BK1136" s="575"/>
      <c r="BM1136" s="574" t="str">
        <f>BD1136</f>
        <v>Cost Increase Reserve</v>
      </c>
      <c r="BN1136" s="575"/>
      <c r="BP1136" s="574" t="str">
        <f>BG1136</f>
        <v>Cost Increase Reserve</v>
      </c>
      <c r="BQ1136" s="575"/>
    </row>
    <row r="1137" spans="4:71" ht="13.5" customHeight="1" x14ac:dyDescent="0.3">
      <c r="D1137" s="157"/>
      <c r="E1137" s="164"/>
      <c r="F1137" s="75"/>
      <c r="G1137" s="8"/>
      <c r="H1137" s="70"/>
      <c r="I1137" s="8"/>
      <c r="J1137" s="70"/>
      <c r="K1137" s="8"/>
      <c r="L1137" s="70"/>
      <c r="M1137" s="8"/>
      <c r="N1137" s="70"/>
      <c r="O1137" s="8"/>
      <c r="P1137" s="70"/>
      <c r="Q1137" s="8"/>
      <c r="R1137" s="70"/>
      <c r="S1137" s="8"/>
      <c r="T1137" s="70"/>
      <c r="U1137" s="8"/>
      <c r="V1137" s="70"/>
      <c r="W1137" s="8"/>
      <c r="X1137" s="70"/>
      <c r="Y1137" s="8"/>
      <c r="Z1137" s="70"/>
      <c r="AA1137" s="8"/>
      <c r="AB1137" s="70"/>
      <c r="AC1137" s="8"/>
      <c r="AD1137" s="70"/>
      <c r="AE1137" s="8"/>
      <c r="AF1137" s="70"/>
      <c r="AG1137" s="8"/>
      <c r="AH1137" s="70"/>
      <c r="AI1137" s="8"/>
      <c r="AJ1137" s="70"/>
      <c r="AK1137" s="8"/>
      <c r="AL1137" s="70"/>
      <c r="AM1137" s="8"/>
      <c r="AN1137" s="70"/>
      <c r="AO1137" s="8"/>
      <c r="AP1137" s="70"/>
      <c r="AQ1137" s="8"/>
      <c r="AR1137" s="576" t="str">
        <f>AQ8</f>
        <v>FY 2017</v>
      </c>
      <c r="AS1137" s="577"/>
      <c r="AU1137" s="576" t="str">
        <f>AT8</f>
        <v>FY 2018</v>
      </c>
      <c r="AV1137" s="577"/>
      <c r="AX1137" s="576" t="str">
        <f>AW8</f>
        <v>FY 2019</v>
      </c>
      <c r="AY1137" s="577"/>
      <c r="BA1137" s="576" t="str">
        <f>AZ8</f>
        <v>FY 2020</v>
      </c>
      <c r="BB1137" s="577"/>
      <c r="BD1137" s="576" t="str">
        <f>BC8</f>
        <v>FY 2021</v>
      </c>
      <c r="BE1137" s="577"/>
      <c r="BG1137" s="576" t="str">
        <f>BF8</f>
        <v>FY 2022</v>
      </c>
      <c r="BH1137" s="577"/>
      <c r="BJ1137" s="576" t="str">
        <f>BI8</f>
        <v>FY 2023</v>
      </c>
      <c r="BK1137" s="577"/>
      <c r="BM1137" s="576" t="str">
        <f>BL8</f>
        <v>FY 2024</v>
      </c>
      <c r="BN1137" s="577"/>
      <c r="BP1137" s="576" t="str">
        <f>BO8</f>
        <v>FY 2025</v>
      </c>
      <c r="BQ1137" s="577"/>
    </row>
    <row r="1138" spans="4:71" ht="13.5" customHeight="1" x14ac:dyDescent="0.3">
      <c r="D1138" s="157"/>
      <c r="E1138" s="165"/>
      <c r="F1138" s="75"/>
      <c r="G1138" s="8"/>
      <c r="H1138" s="71"/>
      <c r="I1138" s="8"/>
      <c r="J1138" s="71"/>
      <c r="K1138" s="8"/>
      <c r="L1138" s="71"/>
      <c r="M1138" s="8"/>
      <c r="N1138" s="71"/>
      <c r="O1138" s="8"/>
      <c r="P1138" s="71"/>
      <c r="Q1138" s="8"/>
      <c r="R1138" s="71"/>
      <c r="S1138" s="8"/>
      <c r="T1138" s="71"/>
      <c r="U1138" s="8"/>
      <c r="V1138" s="71"/>
      <c r="W1138" s="8"/>
      <c r="X1138" s="71"/>
      <c r="Y1138" s="8"/>
      <c r="Z1138" s="71"/>
      <c r="AA1138" s="8"/>
      <c r="AB1138" s="71"/>
      <c r="AC1138" s="8"/>
      <c r="AD1138" s="71"/>
      <c r="AE1138" s="8"/>
      <c r="AF1138" s="71"/>
      <c r="AG1138" s="8"/>
      <c r="AH1138" s="71"/>
      <c r="AI1138" s="8"/>
      <c r="AJ1138" s="71"/>
      <c r="AK1138" s="8"/>
      <c r="AL1138" s="71"/>
      <c r="AM1138" s="8"/>
      <c r="AN1138" s="71"/>
      <c r="AO1138" s="8"/>
      <c r="AP1138" s="71"/>
      <c r="AQ1138" s="8"/>
      <c r="AR1138" s="72" t="s">
        <v>123</v>
      </c>
      <c r="AS1138" s="73">
        <f>AS1108*-1</f>
        <v>0</v>
      </c>
      <c r="AU1138" s="72" t="s">
        <v>123</v>
      </c>
      <c r="AV1138" s="73">
        <f>AV1108*-1</f>
        <v>0</v>
      </c>
      <c r="AX1138" s="72" t="s">
        <v>123</v>
      </c>
      <c r="AY1138" s="73">
        <f>AY1108*-1</f>
        <v>0</v>
      </c>
      <c r="BA1138" s="72" t="s">
        <v>123</v>
      </c>
      <c r="BB1138" s="73">
        <f>BB1108*-1</f>
        <v>0</v>
      </c>
      <c r="BD1138" s="72" t="s">
        <v>123</v>
      </c>
      <c r="BE1138" s="73">
        <f>BE1108*-1</f>
        <v>-4135784</v>
      </c>
      <c r="BG1138" s="72" t="s">
        <v>123</v>
      </c>
      <c r="BH1138" s="73">
        <f>BH1108*-1</f>
        <v>-4135784</v>
      </c>
      <c r="BJ1138" s="72" t="s">
        <v>123</v>
      </c>
      <c r="BK1138" s="73">
        <f>BK1108*-1</f>
        <v>-4135784</v>
      </c>
      <c r="BM1138" s="72" t="s">
        <v>123</v>
      </c>
      <c r="BN1138" s="73">
        <f>BN1108*-1</f>
        <v>-4135784</v>
      </c>
      <c r="BP1138" s="72" t="s">
        <v>123</v>
      </c>
      <c r="BQ1138" s="73">
        <f>BQ1108*-1</f>
        <v>-4135784</v>
      </c>
    </row>
    <row r="1139" spans="4:71" ht="13.5" customHeight="1" x14ac:dyDescent="0.3">
      <c r="D1139" s="157"/>
      <c r="E1139" s="158"/>
      <c r="F1139" s="75"/>
      <c r="G1139" s="8"/>
      <c r="H1139" s="71"/>
      <c r="I1139" s="8"/>
      <c r="J1139" s="71"/>
      <c r="K1139" s="8"/>
      <c r="L1139" s="71"/>
      <c r="M1139" s="8"/>
      <c r="N1139" s="71"/>
      <c r="O1139" s="8"/>
      <c r="P1139" s="71"/>
      <c r="Q1139" s="8"/>
      <c r="R1139" s="71"/>
      <c r="S1139" s="8"/>
      <c r="T1139" s="71"/>
      <c r="U1139" s="8"/>
      <c r="V1139" s="71"/>
      <c r="W1139" s="8"/>
      <c r="X1139" s="71"/>
      <c r="Y1139" s="8"/>
      <c r="Z1139" s="71"/>
      <c r="AA1139" s="8"/>
      <c r="AB1139" s="71"/>
      <c r="AC1139" s="8"/>
      <c r="AD1139" s="71"/>
      <c r="AE1139" s="8"/>
      <c r="AF1139" s="71"/>
      <c r="AG1139" s="8"/>
      <c r="AH1139" s="71"/>
      <c r="AI1139" s="8"/>
      <c r="AJ1139" s="71"/>
      <c r="AK1139" s="8"/>
      <c r="AL1139" s="71"/>
      <c r="AM1139" s="8"/>
      <c r="AN1139" s="71"/>
      <c r="AO1139" s="8"/>
      <c r="AP1139" s="71"/>
      <c r="AQ1139" s="8"/>
      <c r="AR1139" s="76" t="s">
        <v>124</v>
      </c>
      <c r="AS1139" s="77">
        <f>'[2]Cost Increase'!I56</f>
        <v>0</v>
      </c>
      <c r="AU1139" s="76" t="s">
        <v>124</v>
      </c>
      <c r="AV1139" s="77">
        <f>'[2]Cost Increase'!K56</f>
        <v>0</v>
      </c>
      <c r="AX1139" s="76" t="s">
        <v>124</v>
      </c>
      <c r="AY1139" s="77">
        <f>'[2]Cost Increase'!M56</f>
        <v>0</v>
      </c>
      <c r="BA1139" s="76" t="s">
        <v>124</v>
      </c>
      <c r="BB1139" s="77">
        <f>'[2]Cost Increase'!O56</f>
        <v>0</v>
      </c>
      <c r="BD1139" s="76" t="s">
        <v>124</v>
      </c>
      <c r="BE1139" s="77">
        <f>'[2]Cost Increase'!Q56</f>
        <v>0</v>
      </c>
      <c r="BG1139" s="76" t="s">
        <v>124</v>
      </c>
      <c r="BH1139" s="77">
        <f>'[2]Cost Increase'!T56</f>
        <v>0</v>
      </c>
      <c r="BJ1139" s="76" t="s">
        <v>124</v>
      </c>
      <c r="BK1139" s="77">
        <f>'[2]Cost Increase'!W56</f>
        <v>0</v>
      </c>
      <c r="BM1139" s="76" t="s">
        <v>124</v>
      </c>
      <c r="BN1139" s="77">
        <f>'[2]Cost Increase'!Z56</f>
        <v>0</v>
      </c>
      <c r="BP1139" s="76" t="s">
        <v>124</v>
      </c>
      <c r="BQ1139" s="77">
        <f>'[2]Cost Increase'!AC56</f>
        <v>0</v>
      </c>
      <c r="BS1139" s="37"/>
    </row>
    <row r="1140" spans="4:71" ht="13.5" customHeight="1" x14ac:dyDescent="0.3">
      <c r="D1140" s="157"/>
      <c r="E1140" s="158"/>
      <c r="F1140" s="20"/>
      <c r="H1140" s="71"/>
      <c r="J1140" s="71"/>
      <c r="L1140" s="71"/>
      <c r="N1140" s="71"/>
      <c r="P1140" s="71"/>
      <c r="R1140" s="71"/>
      <c r="T1140" s="71"/>
      <c r="V1140" s="71"/>
      <c r="X1140" s="71"/>
      <c r="Z1140" s="71"/>
      <c r="AB1140" s="71"/>
      <c r="AD1140" s="71"/>
      <c r="AF1140" s="71"/>
      <c r="AH1140" s="71"/>
      <c r="AJ1140" s="71"/>
      <c r="AL1140" s="71"/>
      <c r="AN1140" s="71"/>
      <c r="AP1140" s="71"/>
      <c r="AR1140" s="76" t="s">
        <v>125</v>
      </c>
      <c r="AS1140" s="77">
        <f>IF(AS1138&gt;0,AS1138-AS1139,0)</f>
        <v>0</v>
      </c>
      <c r="AU1140" s="76" t="s">
        <v>125</v>
      </c>
      <c r="AV1140" s="77">
        <f>IF(AV1138&gt;0,AV1138-AV1139,0)</f>
        <v>0</v>
      </c>
      <c r="AX1140" s="76" t="s">
        <v>125</v>
      </c>
      <c r="AY1140" s="77">
        <f>IF(AY1138&gt;0,AY1138-AY1139,0)</f>
        <v>0</v>
      </c>
      <c r="BA1140" s="76" t="s">
        <v>125</v>
      </c>
      <c r="BB1140" s="77">
        <f>IF(BB1138&gt;0,BB1138-BB1139,0)</f>
        <v>0</v>
      </c>
      <c r="BD1140" s="76" t="s">
        <v>125</v>
      </c>
      <c r="BE1140" s="77">
        <f>IF(BE1138&gt;0,BE1138-BE1139,0)</f>
        <v>0</v>
      </c>
      <c r="BG1140" s="76" t="s">
        <v>125</v>
      </c>
      <c r="BH1140" s="77">
        <f>IF(BH1138&gt;0,BH1138-BH1139,0)</f>
        <v>0</v>
      </c>
      <c r="BJ1140" s="76" t="s">
        <v>125</v>
      </c>
      <c r="BK1140" s="77">
        <f>IF(BK1138&gt;0,BK1138-BK1139,0)</f>
        <v>0</v>
      </c>
      <c r="BM1140" s="76" t="s">
        <v>125</v>
      </c>
      <c r="BN1140" s="77">
        <f>IF(BN1138&gt;0,BN1138-BN1139,0)</f>
        <v>0</v>
      </c>
      <c r="BP1140" s="76" t="s">
        <v>125</v>
      </c>
      <c r="BQ1140" s="77">
        <f>IF(BQ1138&gt;0,BQ1138-BQ1139,0)</f>
        <v>0</v>
      </c>
    </row>
    <row r="1141" spans="4:71" ht="13.5" customHeight="1" x14ac:dyDescent="0.3">
      <c r="D1141" s="157"/>
      <c r="E1141" s="158"/>
      <c r="F1141" s="166"/>
      <c r="G1141" s="78"/>
      <c r="I1141" s="78"/>
      <c r="K1141" s="78"/>
      <c r="M1141" s="78"/>
      <c r="O1141" s="78"/>
      <c r="Q1141" s="78"/>
      <c r="S1141" s="78"/>
      <c r="U1141" s="78"/>
      <c r="W1141" s="78"/>
      <c r="Y1141" s="78"/>
      <c r="AA1141" s="78"/>
      <c r="AC1141" s="78"/>
      <c r="AE1141" s="78"/>
      <c r="AG1141" s="78"/>
      <c r="AI1141" s="78"/>
      <c r="AK1141" s="78"/>
      <c r="AM1141" s="78"/>
      <c r="AO1141" s="78"/>
      <c r="AQ1141" s="78"/>
    </row>
    <row r="1142" spans="4:71" ht="13.5" customHeight="1" x14ac:dyDescent="0.3">
      <c r="D1142" s="167"/>
      <c r="E1142" s="167"/>
      <c r="F1142" s="167"/>
      <c r="G1142" s="79"/>
      <c r="H1142" s="69"/>
      <c r="I1142" s="79"/>
      <c r="J1142" s="69"/>
      <c r="K1142" s="79"/>
      <c r="L1142" s="69"/>
      <c r="M1142" s="79"/>
      <c r="N1142" s="69"/>
      <c r="O1142" s="79"/>
      <c r="P1142" s="69"/>
      <c r="Q1142" s="79"/>
      <c r="R1142" s="69"/>
      <c r="S1142" s="79"/>
      <c r="T1142" s="69"/>
      <c r="U1142" s="79"/>
      <c r="V1142" s="69"/>
      <c r="W1142" s="79"/>
      <c r="X1142" s="69"/>
      <c r="Y1142" s="79"/>
      <c r="Z1142" s="69"/>
      <c r="AA1142" s="79"/>
      <c r="AB1142" s="69"/>
      <c r="AC1142" s="79"/>
      <c r="AD1142" s="69"/>
      <c r="AE1142" s="79"/>
      <c r="AF1142" s="69"/>
      <c r="AG1142" s="79"/>
      <c r="AH1142" s="69"/>
      <c r="AI1142" s="79"/>
      <c r="AJ1142" s="69"/>
      <c r="AK1142" s="79"/>
      <c r="AL1142" s="69"/>
      <c r="AM1142" s="79"/>
      <c r="AN1142" s="69"/>
      <c r="AO1142" s="79"/>
      <c r="AP1142" s="69"/>
      <c r="AQ1142" s="79"/>
      <c r="AR1142" s="582" t="str">
        <f>D1109</f>
        <v xml:space="preserve">Place Holder 1: </v>
      </c>
      <c r="AS1142" s="583"/>
      <c r="AU1142" s="582" t="str">
        <f>AR1142</f>
        <v xml:space="preserve">Place Holder 1: </v>
      </c>
      <c r="AV1142" s="583"/>
      <c r="AX1142" s="582" t="str">
        <f>AR1142</f>
        <v xml:space="preserve">Place Holder 1: </v>
      </c>
      <c r="AY1142" s="583"/>
      <c r="BA1142" s="582" t="str">
        <f>AR1142</f>
        <v xml:space="preserve">Place Holder 1: </v>
      </c>
      <c r="BB1142" s="583"/>
      <c r="BD1142" s="582" t="str">
        <f>AU1142</f>
        <v xml:space="preserve">Place Holder 1: </v>
      </c>
      <c r="BE1142" s="583"/>
      <c r="BG1142" s="582" t="str">
        <f>AX1142</f>
        <v xml:space="preserve">Place Holder 1: </v>
      </c>
      <c r="BH1142" s="583"/>
      <c r="BJ1142" s="582" t="str">
        <f>BA1142</f>
        <v xml:space="preserve">Place Holder 1: </v>
      </c>
      <c r="BK1142" s="583"/>
      <c r="BM1142" s="582" t="str">
        <f>BD1142</f>
        <v xml:space="preserve">Place Holder 1: </v>
      </c>
      <c r="BN1142" s="583"/>
      <c r="BP1142" s="582" t="str">
        <f>BG1142</f>
        <v xml:space="preserve">Place Holder 1: </v>
      </c>
      <c r="BQ1142" s="583"/>
    </row>
    <row r="1143" spans="4:71" ht="13.5" customHeight="1" x14ac:dyDescent="0.3">
      <c r="D1143" s="157"/>
      <c r="E1143" s="158"/>
      <c r="F1143" s="75"/>
      <c r="H1143" s="70"/>
      <c r="J1143" s="70"/>
      <c r="L1143" s="70"/>
      <c r="N1143" s="70"/>
      <c r="P1143" s="70"/>
      <c r="R1143" s="70"/>
      <c r="T1143" s="70"/>
      <c r="V1143" s="70"/>
      <c r="X1143" s="70"/>
      <c r="Z1143" s="70"/>
      <c r="AB1143" s="70"/>
      <c r="AD1143" s="70"/>
      <c r="AF1143" s="70"/>
      <c r="AH1143" s="70"/>
      <c r="AJ1143" s="70"/>
      <c r="AL1143" s="70"/>
      <c r="AN1143" s="70"/>
      <c r="AP1143" s="70"/>
      <c r="AR1143" s="584" t="str">
        <f>AQ8</f>
        <v>FY 2017</v>
      </c>
      <c r="AS1143" s="585"/>
      <c r="AU1143" s="584" t="str">
        <f>AT8</f>
        <v>FY 2018</v>
      </c>
      <c r="AV1143" s="585"/>
      <c r="AX1143" s="584" t="str">
        <f>AW8</f>
        <v>FY 2019</v>
      </c>
      <c r="AY1143" s="585"/>
      <c r="BA1143" s="584" t="str">
        <f>AZ8</f>
        <v>FY 2020</v>
      </c>
      <c r="BB1143" s="585"/>
      <c r="BD1143" s="584" t="str">
        <f>BC8</f>
        <v>FY 2021</v>
      </c>
      <c r="BE1143" s="585"/>
      <c r="BG1143" s="584" t="str">
        <f>BF8</f>
        <v>FY 2022</v>
      </c>
      <c r="BH1143" s="585"/>
      <c r="BJ1143" s="584" t="str">
        <f>BI8</f>
        <v>FY 2023</v>
      </c>
      <c r="BK1143" s="585"/>
      <c r="BM1143" s="584" t="str">
        <f>BL8</f>
        <v>FY 2024</v>
      </c>
      <c r="BN1143" s="585"/>
      <c r="BP1143" s="584" t="str">
        <f>BO8</f>
        <v>FY 2025</v>
      </c>
      <c r="BQ1143" s="585"/>
    </row>
    <row r="1144" spans="4:71" ht="13.5" customHeight="1" x14ac:dyDescent="0.3">
      <c r="D1144" s="157"/>
      <c r="E1144" s="158"/>
      <c r="F1144" s="168"/>
      <c r="H1144" s="71"/>
      <c r="J1144" s="71"/>
      <c r="L1144" s="71"/>
      <c r="N1144" s="71"/>
      <c r="P1144" s="71"/>
      <c r="R1144" s="71"/>
      <c r="T1144" s="71"/>
      <c r="V1144" s="71"/>
      <c r="X1144" s="71"/>
      <c r="Z1144" s="71"/>
      <c r="AB1144" s="71"/>
      <c r="AD1144" s="71"/>
      <c r="AF1144" s="71"/>
      <c r="AH1144" s="71"/>
      <c r="AJ1144" s="71"/>
      <c r="AL1144" s="71"/>
      <c r="AN1144" s="71"/>
      <c r="AP1144" s="71"/>
      <c r="AR1144" s="72" t="s">
        <v>123</v>
      </c>
      <c r="AS1144" s="73">
        <f>AS1109*-1</f>
        <v>0</v>
      </c>
      <c r="AU1144" s="72" t="s">
        <v>123</v>
      </c>
      <c r="AV1144" s="73">
        <f>AV1109*-1</f>
        <v>0</v>
      </c>
      <c r="AX1144" s="72" t="s">
        <v>123</v>
      </c>
      <c r="AY1144" s="73">
        <f>AY1109*-1</f>
        <v>0</v>
      </c>
      <c r="BA1144" s="72" t="s">
        <v>123</v>
      </c>
      <c r="BB1144" s="73">
        <f>BB1109*-1</f>
        <v>0</v>
      </c>
      <c r="BD1144" s="72" t="s">
        <v>123</v>
      </c>
      <c r="BE1144" s="73">
        <f>BE1109*-1</f>
        <v>0</v>
      </c>
      <c r="BG1144" s="72" t="s">
        <v>123</v>
      </c>
      <c r="BH1144" s="73">
        <f>BH1109*-1</f>
        <v>0</v>
      </c>
      <c r="BJ1144" s="72" t="s">
        <v>123</v>
      </c>
      <c r="BK1144" s="73">
        <f>BK1109*-1</f>
        <v>0</v>
      </c>
      <c r="BM1144" s="72" t="s">
        <v>123</v>
      </c>
      <c r="BN1144" s="73">
        <f>BN1109*-1</f>
        <v>0</v>
      </c>
      <c r="BP1144" s="72" t="s">
        <v>123</v>
      </c>
      <c r="BQ1144" s="73">
        <f>BQ1109*-1</f>
        <v>0</v>
      </c>
    </row>
    <row r="1145" spans="4:71" ht="13.5" customHeight="1" x14ac:dyDescent="0.3">
      <c r="D1145" s="157"/>
      <c r="E1145" s="158"/>
      <c r="F1145" s="168"/>
      <c r="H1145" s="71"/>
      <c r="J1145" s="71"/>
      <c r="L1145" s="71"/>
      <c r="N1145" s="71"/>
      <c r="P1145" s="71"/>
      <c r="R1145" s="71"/>
      <c r="T1145" s="71"/>
      <c r="V1145" s="71"/>
      <c r="X1145" s="71"/>
      <c r="Z1145" s="71"/>
      <c r="AB1145" s="71"/>
      <c r="AD1145" s="71"/>
      <c r="AF1145" s="71"/>
      <c r="AH1145" s="71"/>
      <c r="AJ1145" s="71"/>
      <c r="AL1145" s="71"/>
      <c r="AN1145" s="71"/>
      <c r="AP1145" s="71"/>
      <c r="AR1145" s="76" t="s">
        <v>124</v>
      </c>
      <c r="AS1145" s="77">
        <f>'[2]PH Pedestrian'!H41</f>
        <v>0</v>
      </c>
      <c r="AU1145" s="76" t="s">
        <v>124</v>
      </c>
      <c r="AV1145" s="77">
        <f>'[2]PH Pedestrian'!J41</f>
        <v>0</v>
      </c>
      <c r="AX1145" s="76" t="s">
        <v>124</v>
      </c>
      <c r="AY1145" s="77">
        <f>'[2]PH Pedestrian'!L41</f>
        <v>0</v>
      </c>
      <c r="BA1145" s="76" t="s">
        <v>124</v>
      </c>
      <c r="BB1145" s="77">
        <f>'[2]PH Pedestrian'!N41</f>
        <v>0</v>
      </c>
      <c r="BD1145" s="76" t="s">
        <v>124</v>
      </c>
      <c r="BE1145" s="77">
        <v>0</v>
      </c>
      <c r="BG1145" s="76" t="s">
        <v>124</v>
      </c>
      <c r="BH1145" s="77">
        <v>0</v>
      </c>
      <c r="BJ1145" s="76" t="s">
        <v>124</v>
      </c>
      <c r="BK1145" s="77">
        <v>0</v>
      </c>
      <c r="BM1145" s="76" t="s">
        <v>124</v>
      </c>
      <c r="BN1145" s="77">
        <v>0</v>
      </c>
      <c r="BP1145" s="76" t="s">
        <v>124</v>
      </c>
      <c r="BQ1145" s="77">
        <v>0</v>
      </c>
    </row>
    <row r="1146" spans="4:71" ht="13.5" customHeight="1" x14ac:dyDescent="0.3">
      <c r="D1146" s="159"/>
      <c r="E1146" s="158"/>
      <c r="F1146" s="34"/>
      <c r="H1146" s="71"/>
      <c r="J1146" s="71"/>
      <c r="L1146" s="71"/>
      <c r="N1146" s="71"/>
      <c r="P1146" s="71"/>
      <c r="R1146" s="71"/>
      <c r="T1146" s="71"/>
      <c r="V1146" s="71"/>
      <c r="X1146" s="71"/>
      <c r="Z1146" s="71"/>
      <c r="AB1146" s="71"/>
      <c r="AD1146" s="71"/>
      <c r="AF1146" s="71"/>
      <c r="AH1146" s="71"/>
      <c r="AJ1146" s="71"/>
      <c r="AL1146" s="71"/>
      <c r="AN1146" s="71"/>
      <c r="AP1146" s="71"/>
      <c r="AR1146" s="76" t="s">
        <v>125</v>
      </c>
      <c r="AS1146" s="77">
        <f>IF(AS1144&gt;0,AS1144-AS1145,0)</f>
        <v>0</v>
      </c>
      <c r="AU1146" s="76" t="s">
        <v>125</v>
      </c>
      <c r="AV1146" s="77">
        <f>IF(AV1144&gt;0,AV1144-AV1145,0)</f>
        <v>0</v>
      </c>
      <c r="AX1146" s="76" t="s">
        <v>125</v>
      </c>
      <c r="AY1146" s="77">
        <f>IF(AY1144&gt;0,AY1144-AY1145,0)</f>
        <v>0</v>
      </c>
      <c r="BA1146" s="76" t="s">
        <v>125</v>
      </c>
      <c r="BB1146" s="77">
        <f>IF(BB1144&gt;0,BB1144-BB1145,0)</f>
        <v>0</v>
      </c>
      <c r="BD1146" s="76" t="s">
        <v>125</v>
      </c>
      <c r="BE1146" s="77">
        <f>IF(BE1144&gt;0,BE1144-BE1145,0)</f>
        <v>0</v>
      </c>
      <c r="BG1146" s="76" t="s">
        <v>125</v>
      </c>
      <c r="BH1146" s="77">
        <f>IF(BH1144&gt;0,BH1144-BH1145,0)</f>
        <v>0</v>
      </c>
      <c r="BJ1146" s="76" t="s">
        <v>125</v>
      </c>
      <c r="BK1146" s="77">
        <f>IF(BK1144&gt;0,BK1144-BK1145,0)</f>
        <v>0</v>
      </c>
      <c r="BM1146" s="76" t="s">
        <v>125</v>
      </c>
      <c r="BN1146" s="77">
        <f>IF(BN1144&gt;0,BN1144-BN1145,0)</f>
        <v>0</v>
      </c>
      <c r="BP1146" s="76" t="s">
        <v>125</v>
      </c>
      <c r="BQ1146" s="77">
        <f>IF(BQ1144&gt;0,BQ1144-BQ1145,0)</f>
        <v>0</v>
      </c>
    </row>
    <row r="1147" spans="4:71" ht="13.5" customHeight="1" x14ac:dyDescent="0.3">
      <c r="D1147" s="159"/>
      <c r="E1147" s="158"/>
      <c r="F1147" s="166"/>
      <c r="AU1147" s="80"/>
    </row>
    <row r="1148" spans="4:71" ht="13.5" customHeight="1" x14ac:dyDescent="0.3">
      <c r="D1148" s="157"/>
      <c r="E1148" s="158"/>
      <c r="F1148" s="20"/>
      <c r="H1148" s="69"/>
      <c r="J1148" s="69"/>
      <c r="L1148" s="69"/>
      <c r="N1148" s="69"/>
      <c r="P1148" s="69"/>
      <c r="R1148" s="69"/>
      <c r="T1148" s="69"/>
      <c r="V1148" s="69"/>
      <c r="X1148" s="69"/>
      <c r="Z1148" s="69"/>
      <c r="AB1148" s="69"/>
      <c r="AD1148" s="69"/>
      <c r="AF1148" s="69"/>
      <c r="AH1148" s="69"/>
      <c r="AJ1148" s="69"/>
      <c r="AL1148" s="69"/>
      <c r="AN1148" s="69"/>
      <c r="AP1148" s="69"/>
      <c r="AR1148" s="587" t="str">
        <f>D1110</f>
        <v>Place Holder 2:</v>
      </c>
      <c r="AS1148" s="588"/>
      <c r="AU1148" s="587" t="str">
        <f>AR1148</f>
        <v>Place Holder 2:</v>
      </c>
      <c r="AV1148" s="588"/>
      <c r="AX1148" s="587" t="str">
        <f>AR1148</f>
        <v>Place Holder 2:</v>
      </c>
      <c r="AY1148" s="588"/>
      <c r="BA1148" s="587" t="str">
        <f>AR1148</f>
        <v>Place Holder 2:</v>
      </c>
      <c r="BB1148" s="588"/>
      <c r="BD1148" s="587" t="str">
        <f>AU1148</f>
        <v>Place Holder 2:</v>
      </c>
      <c r="BE1148" s="588"/>
      <c r="BG1148" s="587" t="str">
        <f>AX1148</f>
        <v>Place Holder 2:</v>
      </c>
      <c r="BH1148" s="588"/>
      <c r="BJ1148" s="587" t="str">
        <f>BA1148</f>
        <v>Place Holder 2:</v>
      </c>
      <c r="BK1148" s="588"/>
      <c r="BM1148" s="587" t="str">
        <f>BD1148</f>
        <v>Place Holder 2:</v>
      </c>
      <c r="BN1148" s="588"/>
      <c r="BP1148" s="587" t="str">
        <f>BG1148</f>
        <v>Place Holder 2:</v>
      </c>
      <c r="BQ1148" s="588"/>
    </row>
    <row r="1149" spans="4:71" ht="13.5" customHeight="1" x14ac:dyDescent="0.3">
      <c r="D1149" s="157"/>
      <c r="E1149" s="158"/>
      <c r="F1149" s="20"/>
      <c r="H1149" s="70"/>
      <c r="J1149" s="70"/>
      <c r="L1149" s="70"/>
      <c r="N1149" s="70"/>
      <c r="P1149" s="70"/>
      <c r="R1149" s="70"/>
      <c r="T1149" s="70"/>
      <c r="V1149" s="70"/>
      <c r="X1149" s="70"/>
      <c r="Z1149" s="70"/>
      <c r="AB1149" s="70"/>
      <c r="AD1149" s="70"/>
      <c r="AF1149" s="70"/>
      <c r="AH1149" s="70"/>
      <c r="AJ1149" s="70"/>
      <c r="AL1149" s="70"/>
      <c r="AN1149" s="70"/>
      <c r="AP1149" s="70"/>
      <c r="AR1149" s="589" t="str">
        <f>AQ8</f>
        <v>FY 2017</v>
      </c>
      <c r="AS1149" s="590"/>
      <c r="AU1149" s="589" t="str">
        <f>AT8</f>
        <v>FY 2018</v>
      </c>
      <c r="AV1149" s="590"/>
      <c r="AX1149" s="589" t="str">
        <f>AW8</f>
        <v>FY 2019</v>
      </c>
      <c r="AY1149" s="590"/>
      <c r="BA1149" s="589" t="str">
        <f>AZ8</f>
        <v>FY 2020</v>
      </c>
      <c r="BB1149" s="590"/>
      <c r="BD1149" s="589" t="str">
        <f>BC8</f>
        <v>FY 2021</v>
      </c>
      <c r="BE1149" s="590"/>
      <c r="BG1149" s="589" t="str">
        <f>BF8</f>
        <v>FY 2022</v>
      </c>
      <c r="BH1149" s="590"/>
      <c r="BJ1149" s="589" t="str">
        <f>BI8</f>
        <v>FY 2023</v>
      </c>
      <c r="BK1149" s="590"/>
      <c r="BM1149" s="589" t="str">
        <f>BL8</f>
        <v>FY 2024</v>
      </c>
      <c r="BN1149" s="590"/>
      <c r="BP1149" s="589" t="str">
        <f>BO8</f>
        <v>FY 2025</v>
      </c>
      <c r="BQ1149" s="590"/>
    </row>
    <row r="1150" spans="4:71" ht="13.5" customHeight="1" x14ac:dyDescent="0.3">
      <c r="D1150" s="159"/>
      <c r="E1150" s="158"/>
      <c r="F1150" s="34"/>
      <c r="H1150" s="71"/>
      <c r="J1150" s="71"/>
      <c r="L1150" s="71"/>
      <c r="N1150" s="71"/>
      <c r="P1150" s="71"/>
      <c r="R1150" s="71"/>
      <c r="T1150" s="71"/>
      <c r="V1150" s="71"/>
      <c r="X1150" s="71"/>
      <c r="Z1150" s="71"/>
      <c r="AB1150" s="71"/>
      <c r="AD1150" s="71"/>
      <c r="AF1150" s="71"/>
      <c r="AH1150" s="71"/>
      <c r="AJ1150" s="71"/>
      <c r="AL1150" s="71"/>
      <c r="AN1150" s="71"/>
      <c r="AP1150" s="71"/>
      <c r="AR1150" s="72" t="s">
        <v>123</v>
      </c>
      <c r="AS1150" s="73">
        <f>AS1110*-1</f>
        <v>0</v>
      </c>
      <c r="AU1150" s="72" t="s">
        <v>123</v>
      </c>
      <c r="AV1150" s="73">
        <f>AV1110*-1</f>
        <v>0</v>
      </c>
      <c r="AX1150" s="72" t="s">
        <v>123</v>
      </c>
      <c r="AY1150" s="73">
        <f>AY1110*-1</f>
        <v>0</v>
      </c>
      <c r="BA1150" s="72" t="s">
        <v>123</v>
      </c>
      <c r="BB1150" s="73">
        <f>BB1110*-1</f>
        <v>0</v>
      </c>
      <c r="BD1150" s="72" t="s">
        <v>123</v>
      </c>
      <c r="BE1150" s="73">
        <f>BE1110*-1</f>
        <v>0</v>
      </c>
      <c r="BG1150" s="72" t="s">
        <v>123</v>
      </c>
      <c r="BH1150" s="73">
        <f>BH1110*-1</f>
        <v>0</v>
      </c>
      <c r="BJ1150" s="72" t="s">
        <v>123</v>
      </c>
      <c r="BK1150" s="73">
        <f>BK1110*-1</f>
        <v>0</v>
      </c>
      <c r="BM1150" s="72" t="s">
        <v>123</v>
      </c>
      <c r="BN1150" s="73">
        <f>BN1110*-1</f>
        <v>0</v>
      </c>
      <c r="BP1150" s="72" t="s">
        <v>123</v>
      </c>
      <c r="BQ1150" s="73">
        <f>BQ1110*-1</f>
        <v>0</v>
      </c>
    </row>
    <row r="1151" spans="4:71" ht="13.5" customHeight="1" x14ac:dyDescent="0.3">
      <c r="D1151" s="157"/>
      <c r="E1151" s="169"/>
      <c r="F1151" s="166"/>
      <c r="H1151" s="71"/>
      <c r="J1151" s="71"/>
      <c r="L1151" s="71"/>
      <c r="N1151" s="71"/>
      <c r="P1151" s="71"/>
      <c r="R1151" s="71"/>
      <c r="T1151" s="71"/>
      <c r="V1151" s="71"/>
      <c r="X1151" s="71"/>
      <c r="Z1151" s="71"/>
      <c r="AB1151" s="71"/>
      <c r="AD1151" s="71"/>
      <c r="AF1151" s="71"/>
      <c r="AH1151" s="71"/>
      <c r="AJ1151" s="71"/>
      <c r="AL1151" s="71"/>
      <c r="AN1151" s="71"/>
      <c r="AP1151" s="71"/>
      <c r="AR1151" s="76" t="s">
        <v>124</v>
      </c>
      <c r="AS1151" s="77">
        <f>'[2]PH Maint.'!H27</f>
        <v>0</v>
      </c>
      <c r="AU1151" s="76" t="s">
        <v>124</v>
      </c>
      <c r="AV1151" s="77">
        <f>'[2]PH Maint.'!J27</f>
        <v>0</v>
      </c>
      <c r="AX1151" s="76" t="s">
        <v>124</v>
      </c>
      <c r="AY1151" s="77">
        <f>'[2]PH Maint.'!L27</f>
        <v>0</v>
      </c>
      <c r="BA1151" s="76" t="s">
        <v>124</v>
      </c>
      <c r="BB1151" s="77">
        <f>'[2]PH Maint.'!N27</f>
        <v>0</v>
      </c>
      <c r="BD1151" s="76" t="s">
        <v>124</v>
      </c>
      <c r="BE1151" s="77">
        <v>0</v>
      </c>
      <c r="BG1151" s="76" t="s">
        <v>124</v>
      </c>
      <c r="BH1151" s="77">
        <v>0</v>
      </c>
      <c r="BJ1151" s="76" t="s">
        <v>124</v>
      </c>
      <c r="BK1151" s="77">
        <v>0</v>
      </c>
      <c r="BM1151" s="76" t="s">
        <v>124</v>
      </c>
      <c r="BN1151" s="77">
        <v>0</v>
      </c>
      <c r="BP1151" s="76" t="s">
        <v>124</v>
      </c>
      <c r="BQ1151" s="77">
        <v>0</v>
      </c>
    </row>
    <row r="1152" spans="4:71" ht="13.5" customHeight="1" x14ac:dyDescent="0.3">
      <c r="D1152" s="157"/>
      <c r="E1152" s="169"/>
      <c r="F1152" s="30"/>
      <c r="H1152" s="71"/>
      <c r="J1152" s="71"/>
      <c r="L1152" s="71"/>
      <c r="N1152" s="71"/>
      <c r="P1152" s="71"/>
      <c r="R1152" s="71"/>
      <c r="T1152" s="71"/>
      <c r="V1152" s="71"/>
      <c r="X1152" s="71"/>
      <c r="Z1152" s="71"/>
      <c r="AB1152" s="71"/>
      <c r="AD1152" s="71"/>
      <c r="AF1152" s="71"/>
      <c r="AH1152" s="71"/>
      <c r="AJ1152" s="71"/>
      <c r="AL1152" s="71"/>
      <c r="AN1152" s="71"/>
      <c r="AP1152" s="71"/>
      <c r="AR1152" s="76" t="s">
        <v>125</v>
      </c>
      <c r="AS1152" s="77">
        <f>IF(AS1150&gt;0,AS1150-AS1151,0)</f>
        <v>0</v>
      </c>
      <c r="AU1152" s="76" t="s">
        <v>125</v>
      </c>
      <c r="AV1152" s="77">
        <f>IF(AV1150&gt;0,AV1150-AV1151,0)</f>
        <v>0</v>
      </c>
      <c r="AX1152" s="76" t="s">
        <v>125</v>
      </c>
      <c r="AY1152" s="77">
        <f>IF(AY1150&gt;0,AY1150-AY1151,0)</f>
        <v>0</v>
      </c>
      <c r="BA1152" s="76" t="s">
        <v>125</v>
      </c>
      <c r="BB1152" s="77">
        <f>IF(BB1150&gt;0,BB1150-BB1151,0)</f>
        <v>0</v>
      </c>
      <c r="BD1152" s="76" t="s">
        <v>125</v>
      </c>
      <c r="BE1152" s="77">
        <f>IF(BE1150&gt;0,BE1150-BE1151,0)</f>
        <v>0</v>
      </c>
      <c r="BG1152" s="76" t="s">
        <v>125</v>
      </c>
      <c r="BH1152" s="77">
        <f>IF(BH1150&gt;0,BH1150-BH1151,0)</f>
        <v>0</v>
      </c>
      <c r="BJ1152" s="76" t="s">
        <v>125</v>
      </c>
      <c r="BK1152" s="77">
        <f>IF(BK1150&gt;0,BK1150-BK1151,0)</f>
        <v>0</v>
      </c>
      <c r="BM1152" s="76" t="s">
        <v>125</v>
      </c>
      <c r="BN1152" s="77">
        <f>IF(BN1150&gt;0,BN1150-BN1151,0)</f>
        <v>0</v>
      </c>
      <c r="BP1152" s="76" t="s">
        <v>125</v>
      </c>
      <c r="BQ1152" s="77">
        <f>IF(BQ1150&gt;0,BQ1150-BQ1151,0)</f>
        <v>0</v>
      </c>
    </row>
    <row r="1153" spans="4:69" ht="13.5" customHeight="1" x14ac:dyDescent="0.3">
      <c r="D1153" s="157"/>
      <c r="E1153" s="158"/>
      <c r="F1153" s="75"/>
    </row>
    <row r="1154" spans="4:69" ht="13.5" customHeight="1" x14ac:dyDescent="0.3">
      <c r="D1154" s="157"/>
      <c r="E1154" s="158"/>
      <c r="F1154" s="75"/>
      <c r="H1154" s="69"/>
      <c r="J1154" s="69"/>
      <c r="L1154" s="69"/>
      <c r="N1154" s="69"/>
      <c r="P1154" s="69"/>
      <c r="R1154" s="69"/>
      <c r="T1154" s="69"/>
      <c r="V1154" s="69"/>
      <c r="X1154" s="69"/>
      <c r="Z1154" s="69"/>
      <c r="AB1154" s="69"/>
      <c r="AD1154" s="69"/>
      <c r="AF1154" s="69"/>
      <c r="AH1154" s="69"/>
      <c r="AJ1154" s="69"/>
      <c r="AL1154" s="69"/>
      <c r="AN1154" s="69"/>
      <c r="AP1154" s="69"/>
      <c r="AR1154" s="605" t="s">
        <v>41</v>
      </c>
      <c r="AS1154" s="606"/>
      <c r="AU1154" s="605" t="s">
        <v>41</v>
      </c>
      <c r="AV1154" s="606"/>
      <c r="AX1154" s="605" t="s">
        <v>41</v>
      </c>
      <c r="AY1154" s="606"/>
      <c r="BA1154" s="605" t="s">
        <v>41</v>
      </c>
      <c r="BB1154" s="606"/>
      <c r="BD1154" s="605" t="s">
        <v>41</v>
      </c>
      <c r="BE1154" s="606"/>
      <c r="BG1154" s="605" t="s">
        <v>41</v>
      </c>
      <c r="BH1154" s="606"/>
      <c r="BJ1154" s="605" t="s">
        <v>41</v>
      </c>
      <c r="BK1154" s="606"/>
      <c r="BM1154" s="605" t="s">
        <v>41</v>
      </c>
      <c r="BN1154" s="606"/>
      <c r="BP1154" s="605" t="s">
        <v>41</v>
      </c>
      <c r="BQ1154" s="606"/>
    </row>
    <row r="1155" spans="4:69" ht="13.5" customHeight="1" x14ac:dyDescent="0.3">
      <c r="D1155" s="170"/>
      <c r="E1155" s="171"/>
      <c r="F1155" s="172"/>
      <c r="H1155" s="70"/>
      <c r="J1155" s="70"/>
      <c r="L1155" s="70"/>
      <c r="N1155" s="70"/>
      <c r="P1155" s="70"/>
      <c r="R1155" s="70"/>
      <c r="T1155" s="70"/>
      <c r="V1155" s="70"/>
      <c r="X1155" s="70"/>
      <c r="Z1155" s="70"/>
      <c r="AB1155" s="70"/>
      <c r="AD1155" s="70"/>
      <c r="AF1155" s="70"/>
      <c r="AH1155" s="70"/>
      <c r="AJ1155" s="70"/>
      <c r="AL1155" s="70"/>
      <c r="AN1155" s="70"/>
      <c r="AP1155" s="70"/>
      <c r="AR1155" s="595" t="str">
        <f>AQ8</f>
        <v>FY 2017</v>
      </c>
      <c r="AS1155" s="596"/>
      <c r="AU1155" s="595" t="str">
        <f>AT8</f>
        <v>FY 2018</v>
      </c>
      <c r="AV1155" s="596"/>
      <c r="AX1155" s="595" t="str">
        <f>AW8</f>
        <v>FY 2019</v>
      </c>
      <c r="AY1155" s="596"/>
      <c r="BA1155" s="595" t="str">
        <f>AZ8</f>
        <v>FY 2020</v>
      </c>
      <c r="BB1155" s="596"/>
      <c r="BD1155" s="595" t="str">
        <f>BC8</f>
        <v>FY 2021</v>
      </c>
      <c r="BE1155" s="596"/>
      <c r="BG1155" s="595" t="str">
        <f>BF8</f>
        <v>FY 2022</v>
      </c>
      <c r="BH1155" s="596"/>
      <c r="BJ1155" s="595" t="str">
        <f>BI8</f>
        <v>FY 2023</v>
      </c>
      <c r="BK1155" s="596"/>
      <c r="BM1155" s="595" t="str">
        <f>BL8</f>
        <v>FY 2024</v>
      </c>
      <c r="BN1155" s="596"/>
      <c r="BP1155" s="595" t="str">
        <f>BO8</f>
        <v>FY 2025</v>
      </c>
      <c r="BQ1155" s="596"/>
    </row>
    <row r="1156" spans="4:69" ht="13.5" customHeight="1" x14ac:dyDescent="0.3">
      <c r="E1156"/>
      <c r="H1156" s="71"/>
      <c r="J1156" s="71"/>
      <c r="L1156" s="71"/>
      <c r="N1156" s="71"/>
      <c r="P1156" s="71"/>
      <c r="R1156" s="71"/>
      <c r="T1156" s="71"/>
      <c r="V1156" s="71"/>
      <c r="X1156" s="71"/>
      <c r="Z1156" s="71"/>
      <c r="AB1156" s="71"/>
      <c r="AD1156" s="71"/>
      <c r="AF1156" s="71"/>
      <c r="AH1156" s="71"/>
      <c r="AJ1156" s="71"/>
      <c r="AL1156" s="71"/>
      <c r="AN1156" s="71"/>
      <c r="AP1156" s="71"/>
      <c r="AR1156" s="72" t="s">
        <v>123</v>
      </c>
      <c r="AS1156" s="73">
        <f>[2]Planning!E26</f>
        <v>0</v>
      </c>
      <c r="AU1156" s="72" t="s">
        <v>123</v>
      </c>
      <c r="AV1156" s="73">
        <f>[2]Planning!E26</f>
        <v>0</v>
      </c>
      <c r="AX1156" s="72" t="s">
        <v>123</v>
      </c>
      <c r="AY1156" s="73">
        <f>[2]Planning!E26</f>
        <v>0</v>
      </c>
      <c r="BA1156" s="72" t="s">
        <v>123</v>
      </c>
      <c r="BB1156" s="73">
        <f>[2]Planning!E26</f>
        <v>0</v>
      </c>
      <c r="BD1156" s="72" t="s">
        <v>123</v>
      </c>
      <c r="BE1156" s="73">
        <f>[2]Planning!H26</f>
        <v>0</v>
      </c>
      <c r="BG1156" s="72" t="s">
        <v>123</v>
      </c>
      <c r="BH1156" s="73">
        <f>[2]Planning!K26</f>
        <v>0</v>
      </c>
      <c r="BJ1156" s="72" t="s">
        <v>123</v>
      </c>
      <c r="BK1156" s="73">
        <f>[2]Planning!N26</f>
        <v>0</v>
      </c>
      <c r="BM1156" s="72" t="s">
        <v>123</v>
      </c>
      <c r="BN1156" s="73">
        <f>[2]Planning!Q26</f>
        <v>0</v>
      </c>
      <c r="BP1156" s="72" t="s">
        <v>123</v>
      </c>
      <c r="BQ1156" s="73">
        <f>[2]Planning!T26</f>
        <v>0</v>
      </c>
    </row>
    <row r="1157" spans="4:69" ht="13.5" customHeight="1" x14ac:dyDescent="0.3">
      <c r="D1157" s="163"/>
      <c r="E1157" s="163"/>
      <c r="F1157" s="163"/>
      <c r="H1157" s="71"/>
      <c r="J1157" s="71"/>
      <c r="L1157" s="71"/>
      <c r="N1157" s="71"/>
      <c r="P1157" s="71"/>
      <c r="R1157" s="71"/>
      <c r="T1157" s="71"/>
      <c r="V1157" s="71"/>
      <c r="X1157" s="71"/>
      <c r="Z1157" s="71"/>
      <c r="AB1157" s="71"/>
      <c r="AD1157" s="71"/>
      <c r="AF1157" s="71"/>
      <c r="AH1157" s="71"/>
      <c r="AJ1157" s="71"/>
      <c r="AL1157" s="71"/>
      <c r="AN1157" s="71"/>
      <c r="AP1157" s="71"/>
      <c r="AR1157" s="76" t="s">
        <v>124</v>
      </c>
      <c r="AS1157" s="77">
        <f>[2]Planning!H27</f>
        <v>0</v>
      </c>
      <c r="AU1157" s="76" t="s">
        <v>124</v>
      </c>
      <c r="AV1157" s="77">
        <f>[2]Planning!J27</f>
        <v>0</v>
      </c>
      <c r="AX1157" s="76" t="s">
        <v>124</v>
      </c>
      <c r="AY1157" s="77">
        <f>[2]Planning!L27</f>
        <v>0</v>
      </c>
      <c r="BA1157" s="76" t="s">
        <v>124</v>
      </c>
      <c r="BB1157" s="77">
        <f>[2]Planning!N27</f>
        <v>0</v>
      </c>
      <c r="BD1157" s="76" t="s">
        <v>124</v>
      </c>
      <c r="BE1157" s="77">
        <v>0</v>
      </c>
      <c r="BG1157" s="76" t="s">
        <v>124</v>
      </c>
      <c r="BH1157" s="77">
        <v>0</v>
      </c>
      <c r="BJ1157" s="76" t="s">
        <v>124</v>
      </c>
      <c r="BK1157" s="77">
        <v>0</v>
      </c>
      <c r="BM1157" s="76" t="s">
        <v>124</v>
      </c>
      <c r="BN1157" s="77">
        <v>0</v>
      </c>
      <c r="BP1157" s="76" t="s">
        <v>124</v>
      </c>
      <c r="BQ1157" s="77">
        <v>0</v>
      </c>
    </row>
    <row r="1158" spans="4:69" x14ac:dyDescent="0.3">
      <c r="D1158" s="157"/>
      <c r="E1158"/>
      <c r="F1158" s="173"/>
      <c r="H1158" s="71"/>
      <c r="J1158" s="71"/>
      <c r="L1158" s="71"/>
      <c r="N1158" s="71"/>
      <c r="P1158" s="71"/>
      <c r="R1158" s="71"/>
      <c r="T1158" s="71"/>
      <c r="V1158" s="71"/>
      <c r="X1158" s="71"/>
      <c r="Z1158" s="71"/>
      <c r="AB1158" s="71"/>
      <c r="AD1158" s="71"/>
      <c r="AF1158" s="71"/>
      <c r="AH1158" s="71"/>
      <c r="AJ1158" s="71"/>
      <c r="AL1158" s="71"/>
      <c r="AN1158" s="71"/>
      <c r="AP1158" s="71"/>
      <c r="AR1158" s="76" t="s">
        <v>125</v>
      </c>
      <c r="AS1158" s="77">
        <f>IF(AS1156&gt;0,AS1156-AS1157,0)</f>
        <v>0</v>
      </c>
      <c r="AU1158" s="76" t="s">
        <v>125</v>
      </c>
      <c r="AV1158" s="77">
        <f>IF(AV1156&gt;0,AV1156-AV1157,0)</f>
        <v>0</v>
      </c>
      <c r="AX1158" s="76" t="s">
        <v>125</v>
      </c>
      <c r="AY1158" s="77">
        <f>IF(AY1156&gt;0,AY1156-AY1157,0)</f>
        <v>0</v>
      </c>
      <c r="BA1158" s="76" t="s">
        <v>125</v>
      </c>
      <c r="BB1158" s="77">
        <f>IF(BB1156&gt;0,BB1156-BB1157,0)</f>
        <v>0</v>
      </c>
      <c r="BD1158" s="76" t="s">
        <v>125</v>
      </c>
      <c r="BE1158" s="77">
        <f>IF(BE1156&gt;0,BE1156-BE1157,0)</f>
        <v>0</v>
      </c>
      <c r="BG1158" s="76" t="s">
        <v>125</v>
      </c>
      <c r="BH1158" s="77">
        <f>IF(BH1156&gt;0,BH1156-BH1157,0)</f>
        <v>0</v>
      </c>
      <c r="BJ1158" s="76" t="s">
        <v>125</v>
      </c>
      <c r="BK1158" s="77">
        <f>IF(BK1156&gt;0,BK1156-BK1157,0)</f>
        <v>0</v>
      </c>
      <c r="BM1158" s="76" t="s">
        <v>125</v>
      </c>
      <c r="BN1158" s="77">
        <f>IF(BN1156&gt;0,BN1156-BN1157,0)</f>
        <v>0</v>
      </c>
      <c r="BP1158" s="76" t="s">
        <v>125</v>
      </c>
      <c r="BQ1158" s="77">
        <f>IF(BQ1156&gt;0,BQ1156-BQ1157,0)</f>
        <v>0</v>
      </c>
    </row>
    <row r="1159" spans="4:69" x14ac:dyDescent="0.3">
      <c r="D1159" s="8"/>
      <c r="E1159"/>
      <c r="F1159" s="173"/>
    </row>
    <row r="1160" spans="4:69" x14ac:dyDescent="0.3">
      <c r="D1160" s="157"/>
      <c r="E1160" s="174"/>
      <c r="F1160" s="20"/>
      <c r="H1160" s="69"/>
      <c r="J1160" s="69"/>
      <c r="L1160" s="69"/>
      <c r="N1160" s="69"/>
      <c r="P1160" s="69"/>
      <c r="R1160" s="69"/>
      <c r="T1160" s="69"/>
      <c r="V1160" s="69"/>
      <c r="X1160" s="69"/>
      <c r="Z1160" s="69"/>
      <c r="AB1160" s="69"/>
      <c r="AD1160" s="69"/>
      <c r="AF1160" s="69"/>
      <c r="AH1160" s="69"/>
      <c r="AJ1160" s="69"/>
      <c r="AL1160" s="69"/>
      <c r="AN1160" s="69"/>
      <c r="AP1160" s="69"/>
      <c r="AR1160" s="597" t="s">
        <v>126</v>
      </c>
      <c r="AS1160" s="598"/>
      <c r="AU1160" s="599" t="s">
        <v>127</v>
      </c>
      <c r="AV1160" s="600"/>
    </row>
    <row r="1161" spans="4:69" x14ac:dyDescent="0.3">
      <c r="D1161" s="157"/>
      <c r="E1161" s="174"/>
      <c r="F1161" s="20"/>
      <c r="H1161" s="70"/>
      <c r="J1161" s="70"/>
      <c r="L1161" s="70"/>
      <c r="N1161" s="70"/>
      <c r="P1161" s="70"/>
      <c r="R1161" s="70"/>
      <c r="T1161" s="70"/>
      <c r="V1161" s="70"/>
      <c r="X1161" s="70"/>
      <c r="Z1161" s="70"/>
      <c r="AB1161" s="70"/>
      <c r="AD1161" s="70"/>
      <c r="AF1161" s="70"/>
      <c r="AH1161" s="70"/>
      <c r="AJ1161" s="70"/>
      <c r="AL1161" s="70"/>
      <c r="AN1161" s="70"/>
      <c r="AP1161" s="70"/>
      <c r="AR1161" s="601" t="s">
        <v>128</v>
      </c>
      <c r="AS1161" s="602"/>
      <c r="AU1161" s="603" t="s">
        <v>128</v>
      </c>
      <c r="AV1161" s="604"/>
    </row>
    <row r="1162" spans="4:69" x14ac:dyDescent="0.3">
      <c r="D1162" s="157"/>
      <c r="E1162" s="174"/>
      <c r="F1162" s="20"/>
      <c r="H1162" s="71"/>
      <c r="J1162" s="71"/>
      <c r="L1162" s="71"/>
      <c r="N1162" s="71"/>
      <c r="P1162" s="71"/>
      <c r="R1162" s="71"/>
      <c r="T1162" s="71"/>
      <c r="V1162" s="71"/>
      <c r="X1162" s="71"/>
      <c r="Z1162" s="71"/>
      <c r="AB1162" s="71"/>
      <c r="AD1162" s="71"/>
      <c r="AF1162" s="71"/>
      <c r="AH1162" s="71"/>
      <c r="AJ1162" s="71"/>
      <c r="AL1162" s="71"/>
      <c r="AN1162" s="71"/>
      <c r="AP1162" s="71"/>
      <c r="AR1162" s="72" t="s">
        <v>123</v>
      </c>
      <c r="AS1162" s="73">
        <f>IF('[2]Funding Target 1'!E38&gt;0,'[2]Funding Target 1'!E38,'[2]Funding Target 1'!E48)</f>
        <v>0</v>
      </c>
      <c r="AU1162" s="72" t="s">
        <v>123</v>
      </c>
      <c r="AV1162" s="73">
        <f>IF('[2]Funding Target 2'!E38&gt;0,'[2]Funding Target 2'!E38,'[2]Funding Target 2'!E38)</f>
        <v>0</v>
      </c>
    </row>
    <row r="1163" spans="4:69" x14ac:dyDescent="0.3">
      <c r="D1163" s="160"/>
      <c r="E1163" s="147"/>
      <c r="F1163" s="175"/>
      <c r="H1163" s="71"/>
      <c r="J1163" s="71"/>
      <c r="L1163" s="71"/>
      <c r="N1163" s="71"/>
      <c r="P1163" s="71"/>
      <c r="R1163" s="71"/>
      <c r="T1163" s="71"/>
      <c r="V1163" s="71"/>
      <c r="X1163" s="71"/>
      <c r="Z1163" s="71"/>
      <c r="AB1163" s="71"/>
      <c r="AD1163" s="71"/>
      <c r="AF1163" s="71"/>
      <c r="AH1163" s="71"/>
      <c r="AJ1163" s="71"/>
      <c r="AL1163" s="71"/>
      <c r="AN1163" s="71"/>
      <c r="AP1163" s="71"/>
      <c r="AR1163" s="76" t="s">
        <v>124</v>
      </c>
      <c r="AS1163" s="77">
        <f>'[2]Funding Target 1'!E40</f>
        <v>0</v>
      </c>
      <c r="AU1163" s="76" t="s">
        <v>124</v>
      </c>
      <c r="AV1163" s="77">
        <f>'[2]Funding Target 2'!E40</f>
        <v>0</v>
      </c>
    </row>
    <row r="1164" spans="4:69" x14ac:dyDescent="0.3">
      <c r="E1164"/>
      <c r="H1164" s="71"/>
      <c r="J1164" s="71"/>
      <c r="L1164" s="71"/>
      <c r="N1164" s="71"/>
      <c r="P1164" s="71"/>
      <c r="R1164" s="71"/>
      <c r="T1164" s="71"/>
      <c r="V1164" s="71"/>
      <c r="X1164" s="71"/>
      <c r="Z1164" s="71"/>
      <c r="AB1164" s="71"/>
      <c r="AD1164" s="71"/>
      <c r="AF1164" s="71"/>
      <c r="AH1164" s="71"/>
      <c r="AJ1164" s="71"/>
      <c r="AL1164" s="71"/>
      <c r="AN1164" s="71"/>
      <c r="AP1164" s="71"/>
      <c r="AR1164" s="76" t="s">
        <v>125</v>
      </c>
      <c r="AS1164" s="77">
        <f>IF(AS1162&gt;0,AS1162-AS1163,0)</f>
        <v>0</v>
      </c>
      <c r="AU1164" s="76" t="s">
        <v>125</v>
      </c>
      <c r="AV1164" s="77">
        <f>IF(AV1162&gt;0,AV1162-AV1163,0)</f>
        <v>0</v>
      </c>
    </row>
    <row r="1165" spans="4:69" ht="15" thickBot="1" x14ac:dyDescent="0.35">
      <c r="D1165" s="161"/>
      <c r="E1165"/>
      <c r="F1165" s="71"/>
      <c r="H1165" s="71"/>
      <c r="J1165" s="71"/>
      <c r="L1165" s="71"/>
      <c r="N1165" s="71"/>
      <c r="P1165" s="71"/>
      <c r="R1165" s="71"/>
      <c r="T1165" s="71"/>
      <c r="V1165" s="71"/>
      <c r="X1165" s="71"/>
      <c r="Z1165" s="71"/>
      <c r="AB1165" s="71"/>
      <c r="AD1165" s="71"/>
      <c r="AF1165" s="71"/>
      <c r="AH1165" s="71"/>
      <c r="AJ1165" s="71"/>
      <c r="AL1165" s="71"/>
      <c r="AN1165" s="71"/>
      <c r="AP1165" s="71"/>
      <c r="AR1165" s="8"/>
      <c r="AS1165" s="71"/>
      <c r="AU1165" s="8"/>
      <c r="AV1165" s="71"/>
    </row>
    <row r="1166" spans="4:69" ht="15" customHeight="1" x14ac:dyDescent="0.3">
      <c r="D1166" s="161"/>
      <c r="E1166"/>
      <c r="F1166" s="71"/>
      <c r="H1166" s="71"/>
      <c r="J1166" s="71"/>
      <c r="L1166" s="71"/>
      <c r="N1166" s="71"/>
      <c r="P1166" s="71"/>
      <c r="R1166" s="71"/>
      <c r="T1166" s="71"/>
      <c r="V1166" s="71"/>
      <c r="X1166" s="71"/>
      <c r="Z1166" s="71"/>
      <c r="AB1166" s="71"/>
      <c r="AD1166" s="71"/>
      <c r="AF1166" s="71"/>
      <c r="AH1166" s="71"/>
      <c r="AJ1166" s="71"/>
      <c r="AL1166" s="71"/>
      <c r="AN1166" s="71"/>
      <c r="AP1166" s="71"/>
      <c r="AR1166" s="8"/>
      <c r="AS1166" s="71"/>
      <c r="AU1166" s="591" t="s">
        <v>129</v>
      </c>
      <c r="AV1166" s="592"/>
      <c r="AX1166" s="591" t="s">
        <v>130</v>
      </c>
      <c r="AY1166" s="592"/>
      <c r="BA1166" s="591" t="s">
        <v>131</v>
      </c>
      <c r="BB1166" s="592"/>
      <c r="BD1166" s="591" t="s">
        <v>132</v>
      </c>
      <c r="BE1166" s="592"/>
      <c r="BG1166" s="591" t="s">
        <v>132</v>
      </c>
      <c r="BH1166" s="592"/>
      <c r="BJ1166" s="591" t="s">
        <v>132</v>
      </c>
      <c r="BK1166" s="592"/>
      <c r="BM1166" s="591" t="s">
        <v>132</v>
      </c>
      <c r="BN1166" s="592"/>
      <c r="BP1166" s="591" t="s">
        <v>132</v>
      </c>
      <c r="BQ1166" s="592"/>
    </row>
    <row r="1167" spans="4:69" x14ac:dyDescent="0.3">
      <c r="D1167" s="157"/>
      <c r="E1167" s="162"/>
      <c r="F1167" s="84"/>
      <c r="H1167" s="71"/>
      <c r="J1167" s="71"/>
      <c r="L1167" s="71"/>
      <c r="N1167" s="71"/>
      <c r="P1167" s="71"/>
      <c r="R1167" s="71"/>
      <c r="T1167" s="71"/>
      <c r="V1167" s="71"/>
      <c r="X1167" s="71"/>
      <c r="Z1167" s="71"/>
      <c r="AB1167" s="71"/>
      <c r="AD1167" s="71"/>
      <c r="AF1167" s="71"/>
      <c r="AH1167" s="71"/>
      <c r="AJ1167" s="71"/>
      <c r="AL1167" s="71"/>
      <c r="AN1167" s="71"/>
      <c r="AP1167" s="71"/>
      <c r="AR1167" s="8"/>
      <c r="AS1167" s="71"/>
      <c r="AU1167" s="593"/>
      <c r="AV1167" s="594"/>
      <c r="AX1167" s="593"/>
      <c r="AY1167" s="594"/>
      <c r="BA1167" s="593"/>
      <c r="BB1167" s="594"/>
      <c r="BD1167" s="593"/>
      <c r="BE1167" s="594"/>
      <c r="BG1167" s="593"/>
      <c r="BH1167" s="594"/>
      <c r="BJ1167" s="593"/>
      <c r="BK1167" s="594"/>
      <c r="BM1167" s="593"/>
      <c r="BN1167" s="594"/>
      <c r="BP1167" s="593"/>
      <c r="BQ1167" s="594"/>
    </row>
    <row r="1168" spans="4:69" x14ac:dyDescent="0.3">
      <c r="D1168" s="157"/>
      <c r="E1168" s="162"/>
      <c r="F1168" s="84"/>
      <c r="H1168" s="71"/>
      <c r="J1168" s="71"/>
      <c r="L1168" s="71"/>
      <c r="N1168" s="71"/>
      <c r="P1168" s="71"/>
      <c r="R1168" s="71"/>
      <c r="T1168" s="71"/>
      <c r="V1168" s="71"/>
      <c r="X1168" s="71"/>
      <c r="Z1168" s="71"/>
      <c r="AB1168" s="71"/>
      <c r="AD1168" s="71"/>
      <c r="AF1168" s="71"/>
      <c r="AH1168" s="71"/>
      <c r="AJ1168" s="71"/>
      <c r="AL1168" s="71"/>
      <c r="AN1168" s="71"/>
      <c r="AP1168" s="71"/>
      <c r="AR1168" s="8"/>
      <c r="AS1168" s="71"/>
      <c r="AU1168" s="85" t="s">
        <v>133</v>
      </c>
      <c r="AV1168" s="86"/>
      <c r="AX1168" s="85" t="s">
        <v>133</v>
      </c>
      <c r="AY1168" s="87"/>
      <c r="BA1168" s="85" t="s">
        <v>133</v>
      </c>
      <c r="BB1168" s="87"/>
      <c r="BD1168" s="85" t="s">
        <v>133</v>
      </c>
      <c r="BE1168" s="87"/>
      <c r="BG1168" s="85" t="s">
        <v>133</v>
      </c>
      <c r="BH1168" s="87"/>
      <c r="BJ1168" s="85" t="s">
        <v>133</v>
      </c>
      <c r="BK1168" s="87"/>
      <c r="BM1168" s="85" t="s">
        <v>133</v>
      </c>
      <c r="BN1168" s="87"/>
      <c r="BP1168" s="85" t="s">
        <v>133</v>
      </c>
      <c r="BQ1168" s="87"/>
    </row>
    <row r="1169" spans="4:69" ht="15" thickBot="1" x14ac:dyDescent="0.35">
      <c r="D1169" s="57"/>
      <c r="E1169" s="147"/>
      <c r="F1169" s="176"/>
      <c r="H1169" s="71"/>
      <c r="J1169" s="71"/>
      <c r="L1169" s="71"/>
      <c r="N1169" s="71"/>
      <c r="P1169" s="71"/>
      <c r="R1169" s="71"/>
      <c r="T1169" s="71"/>
      <c r="V1169" s="71"/>
      <c r="X1169" s="71"/>
      <c r="Z1169" s="71"/>
      <c r="AB1169" s="71"/>
      <c r="AD1169" s="71"/>
      <c r="AF1169" s="71"/>
      <c r="AH1169" s="71"/>
      <c r="AJ1169" s="71"/>
      <c r="AL1169" s="71"/>
      <c r="AN1169" s="71"/>
      <c r="AP1169" s="71"/>
      <c r="AR1169" s="8"/>
      <c r="AS1169" s="71"/>
      <c r="AU1169" s="88" t="s">
        <v>134</v>
      </c>
      <c r="AV1169" s="89"/>
      <c r="AX1169" s="88" t="s">
        <v>135</v>
      </c>
      <c r="AY1169" s="89"/>
      <c r="BA1169" s="88" t="s">
        <v>136</v>
      </c>
      <c r="BB1169" s="89"/>
      <c r="BD1169" s="88" t="s">
        <v>137</v>
      </c>
      <c r="BE1169" s="89"/>
      <c r="BG1169" s="88" t="s">
        <v>137</v>
      </c>
      <c r="BH1169" s="89"/>
      <c r="BJ1169" s="88" t="s">
        <v>137</v>
      </c>
      <c r="BK1169" s="89"/>
      <c r="BM1169" s="88" t="s">
        <v>137</v>
      </c>
      <c r="BN1169" s="89"/>
      <c r="BP1169" s="88" t="s">
        <v>137</v>
      </c>
      <c r="BQ1169" s="89"/>
    </row>
    <row r="1170" spans="4:69" x14ac:dyDescent="0.3">
      <c r="D1170" s="177"/>
      <c r="E1170" s="177"/>
      <c r="F1170" s="178"/>
      <c r="H1170" s="71"/>
      <c r="J1170" s="71"/>
      <c r="L1170" s="71"/>
      <c r="N1170" s="71"/>
      <c r="P1170" s="71"/>
      <c r="R1170" s="71"/>
      <c r="T1170" s="71"/>
      <c r="V1170" s="71"/>
      <c r="X1170" s="71"/>
      <c r="Z1170" s="71"/>
      <c r="AB1170" s="71"/>
      <c r="AD1170" s="71"/>
      <c r="AF1170" s="71"/>
      <c r="AH1170" s="71"/>
      <c r="AJ1170" s="71"/>
      <c r="AL1170" s="71"/>
      <c r="AN1170" s="71"/>
      <c r="AP1170" s="71"/>
      <c r="AR1170" s="8"/>
      <c r="AS1170" s="71"/>
      <c r="AU1170" s="8"/>
      <c r="AV1170" s="71"/>
    </row>
  </sheetData>
  <sheetProtection selectLockedCells="1"/>
  <mergeCells count="6408">
    <mergeCell ref="BR779:BR780"/>
    <mergeCell ref="BS779:BS780"/>
    <mergeCell ref="A781:A792"/>
    <mergeCell ref="B781:B792"/>
    <mergeCell ref="C781:C792"/>
    <mergeCell ref="D781:D792"/>
    <mergeCell ref="E781:E792"/>
    <mergeCell ref="BS782:BS783"/>
    <mergeCell ref="BS785:BS786"/>
    <mergeCell ref="BS788:BS789"/>
    <mergeCell ref="BS791:BS792"/>
    <mergeCell ref="AZ779:AZ780"/>
    <mergeCell ref="BA779:BA780"/>
    <mergeCell ref="BB779:BB780"/>
    <mergeCell ref="BC779:BC780"/>
    <mergeCell ref="BD779:BD780"/>
    <mergeCell ref="BE779:BE780"/>
    <mergeCell ref="BF779:BF780"/>
    <mergeCell ref="BG779:BG780"/>
    <mergeCell ref="BH779:BH780"/>
    <mergeCell ref="BI779:BI780"/>
    <mergeCell ref="BJ779:BJ780"/>
    <mergeCell ref="BK779:BK780"/>
    <mergeCell ref="BL779:BL780"/>
    <mergeCell ref="BM779:BM780"/>
    <mergeCell ref="BN779:BN780"/>
    <mergeCell ref="BO779:BO780"/>
    <mergeCell ref="BP779:BP780"/>
    <mergeCell ref="AI779:AI780"/>
    <mergeCell ref="AJ779:AJ780"/>
    <mergeCell ref="AK779:AK780"/>
    <mergeCell ref="AL779:AL780"/>
    <mergeCell ref="AM779:AM780"/>
    <mergeCell ref="AN779:AN780"/>
    <mergeCell ref="AO779:AO780"/>
    <mergeCell ref="AP779:AP780"/>
    <mergeCell ref="AQ779:AQ780"/>
    <mergeCell ref="AR779:AR780"/>
    <mergeCell ref="AS779:AS780"/>
    <mergeCell ref="AT779:AT780"/>
    <mergeCell ref="AU779:AU780"/>
    <mergeCell ref="AV779:AV780"/>
    <mergeCell ref="AW779:AW780"/>
    <mergeCell ref="AX779:AX780"/>
    <mergeCell ref="AY779:AY780"/>
    <mergeCell ref="R779:R780"/>
    <mergeCell ref="S779:S780"/>
    <mergeCell ref="T779:T780"/>
    <mergeCell ref="U779:U780"/>
    <mergeCell ref="V779:V780"/>
    <mergeCell ref="W779:W780"/>
    <mergeCell ref="X779:X780"/>
    <mergeCell ref="Y779:Y780"/>
    <mergeCell ref="Z779:Z780"/>
    <mergeCell ref="AA779:AA780"/>
    <mergeCell ref="AB779:AB780"/>
    <mergeCell ref="AC779:AC780"/>
    <mergeCell ref="AD779:AD780"/>
    <mergeCell ref="AE779:AE780"/>
    <mergeCell ref="AF779:AF780"/>
    <mergeCell ref="AG779:AG780"/>
    <mergeCell ref="AH779:AH780"/>
    <mergeCell ref="A779:A780"/>
    <mergeCell ref="B779:B780"/>
    <mergeCell ref="C779:C780"/>
    <mergeCell ref="D779:D780"/>
    <mergeCell ref="E779:E780"/>
    <mergeCell ref="F779:F780"/>
    <mergeCell ref="G779:G780"/>
    <mergeCell ref="H779:H780"/>
    <mergeCell ref="I779:I780"/>
    <mergeCell ref="J779:J780"/>
    <mergeCell ref="K779:K780"/>
    <mergeCell ref="L779:L780"/>
    <mergeCell ref="M779:M780"/>
    <mergeCell ref="N779:N780"/>
    <mergeCell ref="O779:O780"/>
    <mergeCell ref="P779:P780"/>
    <mergeCell ref="Q779:Q780"/>
    <mergeCell ref="AZ919:AZ920"/>
    <mergeCell ref="BA919:BA920"/>
    <mergeCell ref="BB919:BB920"/>
    <mergeCell ref="BC919:BC920"/>
    <mergeCell ref="BD919:BD920"/>
    <mergeCell ref="BE919:BE920"/>
    <mergeCell ref="BR919:BR920"/>
    <mergeCell ref="BS919:BS920"/>
    <mergeCell ref="A921:A932"/>
    <mergeCell ref="B921:B932"/>
    <mergeCell ref="C921:C932"/>
    <mergeCell ref="D921:D932"/>
    <mergeCell ref="E921:E932"/>
    <mergeCell ref="BS922:BS923"/>
    <mergeCell ref="BS925:BS926"/>
    <mergeCell ref="BS928:BS929"/>
    <mergeCell ref="BS931:BS932"/>
    <mergeCell ref="AI919:AI920"/>
    <mergeCell ref="AJ919:AJ920"/>
    <mergeCell ref="AK919:AK920"/>
    <mergeCell ref="AL919:AL920"/>
    <mergeCell ref="AM919:AM920"/>
    <mergeCell ref="AN919:AN920"/>
    <mergeCell ref="AO919:AO920"/>
    <mergeCell ref="AP919:AP920"/>
    <mergeCell ref="AQ919:AQ920"/>
    <mergeCell ref="AR919:AR920"/>
    <mergeCell ref="AS919:AS920"/>
    <mergeCell ref="AT919:AT920"/>
    <mergeCell ref="AU919:AU920"/>
    <mergeCell ref="AV919:AV920"/>
    <mergeCell ref="AW919:AW920"/>
    <mergeCell ref="AX919:AX920"/>
    <mergeCell ref="AY919:AY920"/>
    <mergeCell ref="R919:R920"/>
    <mergeCell ref="S919:S920"/>
    <mergeCell ref="T919:T920"/>
    <mergeCell ref="U919:U920"/>
    <mergeCell ref="V919:V920"/>
    <mergeCell ref="W919:W920"/>
    <mergeCell ref="X919:X920"/>
    <mergeCell ref="Y919:Y920"/>
    <mergeCell ref="Z919:Z920"/>
    <mergeCell ref="AA919:AA920"/>
    <mergeCell ref="AB919:AB920"/>
    <mergeCell ref="AC919:AC920"/>
    <mergeCell ref="AD919:AD920"/>
    <mergeCell ref="AE919:AE920"/>
    <mergeCell ref="AF919:AF920"/>
    <mergeCell ref="AG919:AG920"/>
    <mergeCell ref="AH919:AH920"/>
    <mergeCell ref="A919:A920"/>
    <mergeCell ref="B919:B920"/>
    <mergeCell ref="C919:C920"/>
    <mergeCell ref="D919:D920"/>
    <mergeCell ref="E919:E920"/>
    <mergeCell ref="F919:F920"/>
    <mergeCell ref="G919:G920"/>
    <mergeCell ref="H919:H920"/>
    <mergeCell ref="I919:I920"/>
    <mergeCell ref="J919:J920"/>
    <mergeCell ref="K919:K920"/>
    <mergeCell ref="L919:L920"/>
    <mergeCell ref="M919:M920"/>
    <mergeCell ref="N919:N920"/>
    <mergeCell ref="O919:O920"/>
    <mergeCell ref="P919:P920"/>
    <mergeCell ref="Q919:Q920"/>
    <mergeCell ref="G9:G10"/>
    <mergeCell ref="H9:H10"/>
    <mergeCell ref="I9:I10"/>
    <mergeCell ref="J9:J10"/>
    <mergeCell ref="K9:K10"/>
    <mergeCell ref="L9:L10"/>
    <mergeCell ref="Y8:Z8"/>
    <mergeCell ref="AA8:AB8"/>
    <mergeCell ref="A9:A10"/>
    <mergeCell ref="B9:B10"/>
    <mergeCell ref="C9:C10"/>
    <mergeCell ref="D9:D10"/>
    <mergeCell ref="E9:E10"/>
    <mergeCell ref="F9:F10"/>
    <mergeCell ref="A1:BS2"/>
    <mergeCell ref="A3:BS4"/>
    <mergeCell ref="A5:BS5"/>
    <mergeCell ref="A6:BS6"/>
    <mergeCell ref="A8:F8"/>
    <mergeCell ref="G8:H8"/>
    <mergeCell ref="I8:J8"/>
    <mergeCell ref="K8:L8"/>
    <mergeCell ref="M8:N8"/>
    <mergeCell ref="O8:P8"/>
    <mergeCell ref="AO8:AP8"/>
    <mergeCell ref="AQ8:AS8"/>
    <mergeCell ref="AT8:AV8"/>
    <mergeCell ref="AW8:AY8"/>
    <mergeCell ref="AZ8:BB8"/>
    <mergeCell ref="BC8:BE8"/>
    <mergeCell ref="AC8:AD8"/>
    <mergeCell ref="AE8:AF8"/>
    <mergeCell ref="AK9:AK10"/>
    <mergeCell ref="U8:V8"/>
    <mergeCell ref="W8:X8"/>
    <mergeCell ref="S9:S10"/>
    <mergeCell ref="T9:T10"/>
    <mergeCell ref="U9:U10"/>
    <mergeCell ref="V9:V10"/>
    <mergeCell ref="W9:W10"/>
    <mergeCell ref="X9:X10"/>
    <mergeCell ref="AL9:AL10"/>
    <mergeCell ref="AM9:AM10"/>
    <mergeCell ref="AN9:AN10"/>
    <mergeCell ref="AO9:AO10"/>
    <mergeCell ref="M9:M10"/>
    <mergeCell ref="N9:N10"/>
    <mergeCell ref="O9:O10"/>
    <mergeCell ref="P9:P10"/>
    <mergeCell ref="Q9:Q10"/>
    <mergeCell ref="R9:R10"/>
    <mergeCell ref="AG8:AH8"/>
    <mergeCell ref="AI8:AJ8"/>
    <mergeCell ref="AK8:AL8"/>
    <mergeCell ref="AM8:AN8"/>
    <mergeCell ref="Q8:R8"/>
    <mergeCell ref="S8:T8"/>
    <mergeCell ref="BS12:BS13"/>
    <mergeCell ref="BS15:BS16"/>
    <mergeCell ref="AP9:AP10"/>
    <mergeCell ref="AE9:AE10"/>
    <mergeCell ref="AF9:AF10"/>
    <mergeCell ref="AG9:AG10"/>
    <mergeCell ref="AH9:AH10"/>
    <mergeCell ref="AI9:AI10"/>
    <mergeCell ref="AJ9:AJ10"/>
    <mergeCell ref="Y9:Y10"/>
    <mergeCell ref="Z9:Z10"/>
    <mergeCell ref="AA9:AA10"/>
    <mergeCell ref="AB9:AB10"/>
    <mergeCell ref="AC9:AC10"/>
    <mergeCell ref="AD9:AD10"/>
    <mergeCell ref="BC9:BC10"/>
    <mergeCell ref="BD9:BD10"/>
    <mergeCell ref="BE9:BE10"/>
    <mergeCell ref="BR9:BR10"/>
    <mergeCell ref="BS9:BS10"/>
    <mergeCell ref="AW9:AW10"/>
    <mergeCell ref="AX9:AX10"/>
    <mergeCell ref="AY9:AY10"/>
    <mergeCell ref="AZ9:AZ10"/>
    <mergeCell ref="BA9:BA10"/>
    <mergeCell ref="BB9:BB10"/>
    <mergeCell ref="AQ9:AQ10"/>
    <mergeCell ref="AR9:AR10"/>
    <mergeCell ref="AS9:AS10"/>
    <mergeCell ref="AT9:AT10"/>
    <mergeCell ref="AU9:AU10"/>
    <mergeCell ref="AV9:AV10"/>
    <mergeCell ref="E23:E24"/>
    <mergeCell ref="F23:F24"/>
    <mergeCell ref="AP23:AP24"/>
    <mergeCell ref="AE23:AE24"/>
    <mergeCell ref="AF23:AF24"/>
    <mergeCell ref="AG23:AG24"/>
    <mergeCell ref="AH23:AH24"/>
    <mergeCell ref="AI23:AI24"/>
    <mergeCell ref="AJ23:AJ24"/>
    <mergeCell ref="Y23:Y24"/>
    <mergeCell ref="Z23:Z24"/>
    <mergeCell ref="AA23:AA24"/>
    <mergeCell ref="AB23:AB24"/>
    <mergeCell ref="AC23:AC24"/>
    <mergeCell ref="AD23:AD24"/>
    <mergeCell ref="A11:A22"/>
    <mergeCell ref="B11:B22"/>
    <mergeCell ref="C11:C22"/>
    <mergeCell ref="D11:D22"/>
    <mergeCell ref="E11:E22"/>
    <mergeCell ref="M23:M24"/>
    <mergeCell ref="N23:N24"/>
    <mergeCell ref="O23:O24"/>
    <mergeCell ref="P23:P24"/>
    <mergeCell ref="Q23:Q24"/>
    <mergeCell ref="R23:R24"/>
    <mergeCell ref="BS18:BS19"/>
    <mergeCell ref="A25:A36"/>
    <mergeCell ref="B25:B36"/>
    <mergeCell ref="C25:C36"/>
    <mergeCell ref="D25:D36"/>
    <mergeCell ref="E25:E36"/>
    <mergeCell ref="BC23:BC24"/>
    <mergeCell ref="BD23:BD24"/>
    <mergeCell ref="BE23:BE24"/>
    <mergeCell ref="BR23:BR24"/>
    <mergeCell ref="BS23:BS24"/>
    <mergeCell ref="AW23:AW24"/>
    <mergeCell ref="AX23:AX24"/>
    <mergeCell ref="AY23:AY24"/>
    <mergeCell ref="AZ23:AZ24"/>
    <mergeCell ref="BA23:BA24"/>
    <mergeCell ref="BB23:BB24"/>
    <mergeCell ref="AQ23:AQ24"/>
    <mergeCell ref="AR23:AR24"/>
    <mergeCell ref="AS23:AS24"/>
    <mergeCell ref="AT23:AT24"/>
    <mergeCell ref="AU23:AU24"/>
    <mergeCell ref="AV23:AV24"/>
    <mergeCell ref="AK23:AK24"/>
    <mergeCell ref="AL23:AL24"/>
    <mergeCell ref="AM23:AM24"/>
    <mergeCell ref="AN23:AN24"/>
    <mergeCell ref="BS21:BS22"/>
    <mergeCell ref="A23:A24"/>
    <mergeCell ref="B23:B24"/>
    <mergeCell ref="C23:C24"/>
    <mergeCell ref="D23:D24"/>
    <mergeCell ref="X37:X38"/>
    <mergeCell ref="AO23:AO24"/>
    <mergeCell ref="BS32:BS33"/>
    <mergeCell ref="BS26:BS27"/>
    <mergeCell ref="BS29:BS30"/>
    <mergeCell ref="M37:M38"/>
    <mergeCell ref="N37:N38"/>
    <mergeCell ref="O37:O38"/>
    <mergeCell ref="P37:P38"/>
    <mergeCell ref="Q37:Q38"/>
    <mergeCell ref="R37:R38"/>
    <mergeCell ref="G37:G38"/>
    <mergeCell ref="H37:H38"/>
    <mergeCell ref="I37:I38"/>
    <mergeCell ref="J37:J38"/>
    <mergeCell ref="K37:K38"/>
    <mergeCell ref="L37:L38"/>
    <mergeCell ref="BS35:BS36"/>
    <mergeCell ref="S23:S24"/>
    <mergeCell ref="T23:T24"/>
    <mergeCell ref="U23:U24"/>
    <mergeCell ref="V23:V24"/>
    <mergeCell ref="W23:W24"/>
    <mergeCell ref="X23:X24"/>
    <mergeCell ref="G23:G24"/>
    <mergeCell ref="H23:H24"/>
    <mergeCell ref="I23:I24"/>
    <mergeCell ref="J23:J24"/>
    <mergeCell ref="K23:K24"/>
    <mergeCell ref="L23:L24"/>
    <mergeCell ref="AK37:AK38"/>
    <mergeCell ref="AL37:AL38"/>
    <mergeCell ref="AM37:AM38"/>
    <mergeCell ref="AN37:AN38"/>
    <mergeCell ref="AO37:AO38"/>
    <mergeCell ref="BS46:BS47"/>
    <mergeCell ref="BS40:BS41"/>
    <mergeCell ref="BS43:BS44"/>
    <mergeCell ref="A37:A38"/>
    <mergeCell ref="B37:B38"/>
    <mergeCell ref="C37:C38"/>
    <mergeCell ref="D37:D38"/>
    <mergeCell ref="E37:E38"/>
    <mergeCell ref="F37:F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BC37:BC38"/>
    <mergeCell ref="BD37:BD38"/>
    <mergeCell ref="BE37:BE38"/>
    <mergeCell ref="BR37:BR38"/>
    <mergeCell ref="BS37:BS38"/>
    <mergeCell ref="AW37:AW38"/>
    <mergeCell ref="AX37:AX38"/>
    <mergeCell ref="AY37:AY38"/>
    <mergeCell ref="AZ37:AZ38"/>
    <mergeCell ref="BA37:BA38"/>
    <mergeCell ref="BB37:BB38"/>
    <mergeCell ref="AQ37:AQ38"/>
    <mergeCell ref="AR37:AR38"/>
    <mergeCell ref="AS37:AS38"/>
    <mergeCell ref="AT37:AT38"/>
    <mergeCell ref="AU37:AU38"/>
    <mergeCell ref="AV37:AV38"/>
    <mergeCell ref="BS49:BS50"/>
    <mergeCell ref="A51:A52"/>
    <mergeCell ref="B51:B52"/>
    <mergeCell ref="C51:C52"/>
    <mergeCell ref="D51:D52"/>
    <mergeCell ref="E51:E52"/>
    <mergeCell ref="F51:F52"/>
    <mergeCell ref="AP51:AP52"/>
    <mergeCell ref="AE51:AE52"/>
    <mergeCell ref="AF51:AF52"/>
    <mergeCell ref="AG51:AG52"/>
    <mergeCell ref="AH51:AH52"/>
    <mergeCell ref="AI51:AI52"/>
    <mergeCell ref="AJ51:AJ52"/>
    <mergeCell ref="Y51:Y52"/>
    <mergeCell ref="Z51:Z52"/>
    <mergeCell ref="AA51:AA52"/>
    <mergeCell ref="AB51:AB52"/>
    <mergeCell ref="AC51:AC52"/>
    <mergeCell ref="AD51:AD52"/>
    <mergeCell ref="A39:A50"/>
    <mergeCell ref="B39:B50"/>
    <mergeCell ref="C39:C50"/>
    <mergeCell ref="D39:D50"/>
    <mergeCell ref="E39:E50"/>
    <mergeCell ref="A53:A64"/>
    <mergeCell ref="B53:B64"/>
    <mergeCell ref="C53:C64"/>
    <mergeCell ref="D53:D64"/>
    <mergeCell ref="E53:E64"/>
    <mergeCell ref="BC51:BC52"/>
    <mergeCell ref="BD51:BD52"/>
    <mergeCell ref="BE51:BE52"/>
    <mergeCell ref="BR51:BR52"/>
    <mergeCell ref="M51:M52"/>
    <mergeCell ref="N51:N52"/>
    <mergeCell ref="O51:O52"/>
    <mergeCell ref="P51:P52"/>
    <mergeCell ref="Q51:Q52"/>
    <mergeCell ref="R51:R52"/>
    <mergeCell ref="BS51:BS52"/>
    <mergeCell ref="AW51:AW52"/>
    <mergeCell ref="AX51:AX52"/>
    <mergeCell ref="AY51:AY52"/>
    <mergeCell ref="AZ51:AZ52"/>
    <mergeCell ref="BA51:BA52"/>
    <mergeCell ref="BB51:BB52"/>
    <mergeCell ref="AQ51:AQ52"/>
    <mergeCell ref="AR51:AR52"/>
    <mergeCell ref="AS51:AS52"/>
    <mergeCell ref="AT51:AT52"/>
    <mergeCell ref="AU51:AU52"/>
    <mergeCell ref="AV51:AV52"/>
    <mergeCell ref="AK51:AK52"/>
    <mergeCell ref="AL51:AL52"/>
    <mergeCell ref="AM51:AM52"/>
    <mergeCell ref="AN51:AN52"/>
    <mergeCell ref="X65:X66"/>
    <mergeCell ref="AO51:AO52"/>
    <mergeCell ref="BS60:BS61"/>
    <mergeCell ref="BS54:BS55"/>
    <mergeCell ref="BS57:BS58"/>
    <mergeCell ref="M65:M66"/>
    <mergeCell ref="N65:N66"/>
    <mergeCell ref="O65:O66"/>
    <mergeCell ref="P65:P66"/>
    <mergeCell ref="Q65:Q66"/>
    <mergeCell ref="R65:R66"/>
    <mergeCell ref="G65:G66"/>
    <mergeCell ref="H65:H66"/>
    <mergeCell ref="I65:I66"/>
    <mergeCell ref="J65:J66"/>
    <mergeCell ref="K65:K66"/>
    <mergeCell ref="L65:L66"/>
    <mergeCell ref="BS63:BS64"/>
    <mergeCell ref="S51:S52"/>
    <mergeCell ref="T51:T52"/>
    <mergeCell ref="U51:U52"/>
    <mergeCell ref="V51:V52"/>
    <mergeCell ref="W51:W52"/>
    <mergeCell ref="X51:X52"/>
    <mergeCell ref="G51:G52"/>
    <mergeCell ref="H51:H52"/>
    <mergeCell ref="I51:I52"/>
    <mergeCell ref="J51:J52"/>
    <mergeCell ref="K51:K52"/>
    <mergeCell ref="L51:L52"/>
    <mergeCell ref="AK65:AK66"/>
    <mergeCell ref="AL65:AL66"/>
    <mergeCell ref="AM65:AM66"/>
    <mergeCell ref="AN65:AN66"/>
    <mergeCell ref="AO65:AO66"/>
    <mergeCell ref="BS74:BS75"/>
    <mergeCell ref="BS68:BS69"/>
    <mergeCell ref="BS71:BS72"/>
    <mergeCell ref="A65:A66"/>
    <mergeCell ref="B65:B66"/>
    <mergeCell ref="C65:C66"/>
    <mergeCell ref="D65:D66"/>
    <mergeCell ref="E65:E66"/>
    <mergeCell ref="F65:F66"/>
    <mergeCell ref="AP65:AP66"/>
    <mergeCell ref="AE65:AE66"/>
    <mergeCell ref="AF65:AF66"/>
    <mergeCell ref="AG65:AG66"/>
    <mergeCell ref="AH65:AH66"/>
    <mergeCell ref="AI65:AI66"/>
    <mergeCell ref="AJ65:AJ66"/>
    <mergeCell ref="Y65:Y66"/>
    <mergeCell ref="Z65:Z66"/>
    <mergeCell ref="AA65:AA66"/>
    <mergeCell ref="AB65:AB66"/>
    <mergeCell ref="AC65:AC66"/>
    <mergeCell ref="AD65:AD66"/>
    <mergeCell ref="S65:S66"/>
    <mergeCell ref="T65:T66"/>
    <mergeCell ref="U65:U66"/>
    <mergeCell ref="V65:V66"/>
    <mergeCell ref="W65:W66"/>
    <mergeCell ref="BC65:BC66"/>
    <mergeCell ref="BD65:BD66"/>
    <mergeCell ref="BE65:BE66"/>
    <mergeCell ref="BR65:BR66"/>
    <mergeCell ref="BS65:BS66"/>
    <mergeCell ref="AW65:AW66"/>
    <mergeCell ref="AX65:AX66"/>
    <mergeCell ref="AY65:AY66"/>
    <mergeCell ref="AZ65:AZ66"/>
    <mergeCell ref="BA65:BA66"/>
    <mergeCell ref="BB65:BB66"/>
    <mergeCell ref="AQ65:AQ66"/>
    <mergeCell ref="AR65:AR66"/>
    <mergeCell ref="AS65:AS66"/>
    <mergeCell ref="AT65:AT66"/>
    <mergeCell ref="AU65:AU66"/>
    <mergeCell ref="AV65:AV66"/>
    <mergeCell ref="BS77:BS78"/>
    <mergeCell ref="A79:A80"/>
    <mergeCell ref="B79:B80"/>
    <mergeCell ref="C79:C80"/>
    <mergeCell ref="D79:D80"/>
    <mergeCell ref="E79:E80"/>
    <mergeCell ref="F79:F80"/>
    <mergeCell ref="AP79:AP80"/>
    <mergeCell ref="AE79:AE80"/>
    <mergeCell ref="AF79:AF80"/>
    <mergeCell ref="AG79:AG80"/>
    <mergeCell ref="AH79:AH80"/>
    <mergeCell ref="AI79:AI80"/>
    <mergeCell ref="AJ79:AJ80"/>
    <mergeCell ref="Y79:Y80"/>
    <mergeCell ref="Z79:Z80"/>
    <mergeCell ref="AA79:AA80"/>
    <mergeCell ref="AB79:AB80"/>
    <mergeCell ref="AC79:AC80"/>
    <mergeCell ref="AD79:AD80"/>
    <mergeCell ref="A67:A78"/>
    <mergeCell ref="B67:B78"/>
    <mergeCell ref="C67:C78"/>
    <mergeCell ref="D67:D78"/>
    <mergeCell ref="E67:E78"/>
    <mergeCell ref="A81:A92"/>
    <mergeCell ref="B81:B92"/>
    <mergeCell ref="C81:C92"/>
    <mergeCell ref="D81:D92"/>
    <mergeCell ref="E81:E92"/>
    <mergeCell ref="BC79:BC80"/>
    <mergeCell ref="BD79:BD80"/>
    <mergeCell ref="BE79:BE80"/>
    <mergeCell ref="BR79:BR80"/>
    <mergeCell ref="M79:M80"/>
    <mergeCell ref="N79:N80"/>
    <mergeCell ref="O79:O80"/>
    <mergeCell ref="P79:P80"/>
    <mergeCell ref="Q79:Q80"/>
    <mergeCell ref="R79:R80"/>
    <mergeCell ref="BS79:BS80"/>
    <mergeCell ref="AW79:AW80"/>
    <mergeCell ref="AX79:AX80"/>
    <mergeCell ref="AY79:AY80"/>
    <mergeCell ref="AZ79:AZ80"/>
    <mergeCell ref="BA79:BA80"/>
    <mergeCell ref="BB79:BB80"/>
    <mergeCell ref="AQ79:AQ80"/>
    <mergeCell ref="AR79:AR80"/>
    <mergeCell ref="AS79:AS80"/>
    <mergeCell ref="AT79:AT80"/>
    <mergeCell ref="AU79:AU80"/>
    <mergeCell ref="AV79:AV80"/>
    <mergeCell ref="AK79:AK80"/>
    <mergeCell ref="AL79:AL80"/>
    <mergeCell ref="AM79:AM80"/>
    <mergeCell ref="AN79:AN80"/>
    <mergeCell ref="BJ79:BJ80"/>
    <mergeCell ref="BK79:BK80"/>
    <mergeCell ref="X93:X94"/>
    <mergeCell ref="AO79:AO80"/>
    <mergeCell ref="BS88:BS89"/>
    <mergeCell ref="BS82:BS83"/>
    <mergeCell ref="BS85:BS86"/>
    <mergeCell ref="M93:M94"/>
    <mergeCell ref="N93:N94"/>
    <mergeCell ref="O93:O94"/>
    <mergeCell ref="P93:P94"/>
    <mergeCell ref="Q93:Q94"/>
    <mergeCell ref="R93:R94"/>
    <mergeCell ref="G93:G94"/>
    <mergeCell ref="H93:H94"/>
    <mergeCell ref="I93:I94"/>
    <mergeCell ref="J93:J94"/>
    <mergeCell ref="K93:K94"/>
    <mergeCell ref="L93:L94"/>
    <mergeCell ref="BS91:BS92"/>
    <mergeCell ref="S79:S80"/>
    <mergeCell ref="T79:T80"/>
    <mergeCell ref="U79:U80"/>
    <mergeCell ref="V79:V80"/>
    <mergeCell ref="W79:W80"/>
    <mergeCell ref="X79:X80"/>
    <mergeCell ref="G79:G80"/>
    <mergeCell ref="H79:H80"/>
    <mergeCell ref="I79:I80"/>
    <mergeCell ref="J79:J80"/>
    <mergeCell ref="K79:K80"/>
    <mergeCell ref="L79:L80"/>
    <mergeCell ref="AK93:AK94"/>
    <mergeCell ref="AL93:AL94"/>
    <mergeCell ref="AM93:AM94"/>
    <mergeCell ref="AN93:AN94"/>
    <mergeCell ref="AO93:AO94"/>
    <mergeCell ref="BS102:BS103"/>
    <mergeCell ref="BS96:BS97"/>
    <mergeCell ref="BS99:BS100"/>
    <mergeCell ref="A93:A94"/>
    <mergeCell ref="B93:B94"/>
    <mergeCell ref="C93:C94"/>
    <mergeCell ref="D93:D94"/>
    <mergeCell ref="E93:E94"/>
    <mergeCell ref="F93:F94"/>
    <mergeCell ref="AP93:AP94"/>
    <mergeCell ref="AE93:AE94"/>
    <mergeCell ref="AF93:AF94"/>
    <mergeCell ref="AG93:AG94"/>
    <mergeCell ref="AH93:AH94"/>
    <mergeCell ref="AI93:AI94"/>
    <mergeCell ref="AJ93:AJ94"/>
    <mergeCell ref="Y93:Y94"/>
    <mergeCell ref="Z93:Z94"/>
    <mergeCell ref="AA93:AA94"/>
    <mergeCell ref="AB93:AB94"/>
    <mergeCell ref="AC93:AC94"/>
    <mergeCell ref="AD93:AD94"/>
    <mergeCell ref="S93:S94"/>
    <mergeCell ref="T93:T94"/>
    <mergeCell ref="U93:U94"/>
    <mergeCell ref="V93:V94"/>
    <mergeCell ref="W93:W94"/>
    <mergeCell ref="BC93:BC94"/>
    <mergeCell ref="BD93:BD94"/>
    <mergeCell ref="BE93:BE94"/>
    <mergeCell ref="BR93:BR94"/>
    <mergeCell ref="BS93:BS94"/>
    <mergeCell ref="AW93:AW94"/>
    <mergeCell ref="AX93:AX94"/>
    <mergeCell ref="AY93:AY94"/>
    <mergeCell ref="AZ93:AZ94"/>
    <mergeCell ref="BA93:BA94"/>
    <mergeCell ref="BB93:BB94"/>
    <mergeCell ref="AQ93:AQ94"/>
    <mergeCell ref="AR93:AR94"/>
    <mergeCell ref="AS93:AS94"/>
    <mergeCell ref="AT93:AT94"/>
    <mergeCell ref="AU93:AU94"/>
    <mergeCell ref="AV93:AV94"/>
    <mergeCell ref="BS105:BS106"/>
    <mergeCell ref="A107:A108"/>
    <mergeCell ref="B107:B108"/>
    <mergeCell ref="C107:C108"/>
    <mergeCell ref="D107:D108"/>
    <mergeCell ref="E107:E108"/>
    <mergeCell ref="F107:F108"/>
    <mergeCell ref="AP107:AP108"/>
    <mergeCell ref="AE107:AE108"/>
    <mergeCell ref="AF107:AF108"/>
    <mergeCell ref="AG107:AG108"/>
    <mergeCell ref="AH107:AH108"/>
    <mergeCell ref="AI107:AI108"/>
    <mergeCell ref="AJ107:AJ108"/>
    <mergeCell ref="Y107:Y108"/>
    <mergeCell ref="Z107:Z108"/>
    <mergeCell ref="AA107:AA108"/>
    <mergeCell ref="AB107:AB108"/>
    <mergeCell ref="AC107:AC108"/>
    <mergeCell ref="AD107:AD108"/>
    <mergeCell ref="A95:A106"/>
    <mergeCell ref="B95:B106"/>
    <mergeCell ref="C95:C106"/>
    <mergeCell ref="D95:D106"/>
    <mergeCell ref="E95:E106"/>
    <mergeCell ref="A109:A120"/>
    <mergeCell ref="B109:B120"/>
    <mergeCell ref="C109:C120"/>
    <mergeCell ref="D109:D120"/>
    <mergeCell ref="E109:E120"/>
    <mergeCell ref="BC107:BC108"/>
    <mergeCell ref="BD107:BD108"/>
    <mergeCell ref="BE107:BE108"/>
    <mergeCell ref="BR107:BR108"/>
    <mergeCell ref="M107:M108"/>
    <mergeCell ref="N107:N108"/>
    <mergeCell ref="O107:O108"/>
    <mergeCell ref="P107:P108"/>
    <mergeCell ref="Q107:Q108"/>
    <mergeCell ref="R107:R108"/>
    <mergeCell ref="BS107:BS108"/>
    <mergeCell ref="AW107:AW108"/>
    <mergeCell ref="AX107:AX108"/>
    <mergeCell ref="AY107:AY108"/>
    <mergeCell ref="AZ107:AZ108"/>
    <mergeCell ref="BA107:BA108"/>
    <mergeCell ref="BB107:BB108"/>
    <mergeCell ref="AQ107:AQ108"/>
    <mergeCell ref="AR107:AR108"/>
    <mergeCell ref="AS107:AS108"/>
    <mergeCell ref="AT107:AT108"/>
    <mergeCell ref="AU107:AU108"/>
    <mergeCell ref="AV107:AV108"/>
    <mergeCell ref="AK107:AK108"/>
    <mergeCell ref="AL107:AL108"/>
    <mergeCell ref="AM107:AM108"/>
    <mergeCell ref="AN107:AN108"/>
    <mergeCell ref="X121:X122"/>
    <mergeCell ref="AO107:AO108"/>
    <mergeCell ref="BS116:BS117"/>
    <mergeCell ref="BS110:BS111"/>
    <mergeCell ref="BS113:BS114"/>
    <mergeCell ref="M121:M122"/>
    <mergeCell ref="N121:N122"/>
    <mergeCell ref="O121:O122"/>
    <mergeCell ref="P121:P122"/>
    <mergeCell ref="Q121:Q122"/>
    <mergeCell ref="R121:R122"/>
    <mergeCell ref="G121:G122"/>
    <mergeCell ref="H121:H122"/>
    <mergeCell ref="I121:I122"/>
    <mergeCell ref="J121:J122"/>
    <mergeCell ref="K121:K122"/>
    <mergeCell ref="L121:L122"/>
    <mergeCell ref="BS119:BS120"/>
    <mergeCell ref="S107:S108"/>
    <mergeCell ref="T107:T108"/>
    <mergeCell ref="U107:U108"/>
    <mergeCell ref="V107:V108"/>
    <mergeCell ref="W107:W108"/>
    <mergeCell ref="X107:X108"/>
    <mergeCell ref="G107:G108"/>
    <mergeCell ref="H107:H108"/>
    <mergeCell ref="I107:I108"/>
    <mergeCell ref="J107:J108"/>
    <mergeCell ref="K107:K108"/>
    <mergeCell ref="L107:L108"/>
    <mergeCell ref="AK121:AK122"/>
    <mergeCell ref="AL121:AL122"/>
    <mergeCell ref="AM121:AM122"/>
    <mergeCell ref="AN121:AN122"/>
    <mergeCell ref="AO121:AO122"/>
    <mergeCell ref="BS130:BS131"/>
    <mergeCell ref="BS124:BS125"/>
    <mergeCell ref="BS127:BS128"/>
    <mergeCell ref="A121:A122"/>
    <mergeCell ref="B121:B122"/>
    <mergeCell ref="C121:C122"/>
    <mergeCell ref="D121:D122"/>
    <mergeCell ref="E121:E122"/>
    <mergeCell ref="F121:F122"/>
    <mergeCell ref="AP121:AP122"/>
    <mergeCell ref="AE121:AE122"/>
    <mergeCell ref="AF121:AF122"/>
    <mergeCell ref="AG121:AG122"/>
    <mergeCell ref="AH121:AH122"/>
    <mergeCell ref="AI121:AI122"/>
    <mergeCell ref="AJ121:AJ122"/>
    <mergeCell ref="Y121:Y122"/>
    <mergeCell ref="Z121:Z122"/>
    <mergeCell ref="AA121:AA122"/>
    <mergeCell ref="AB121:AB122"/>
    <mergeCell ref="AC121:AC122"/>
    <mergeCell ref="AD121:AD122"/>
    <mergeCell ref="S121:S122"/>
    <mergeCell ref="T121:T122"/>
    <mergeCell ref="U121:U122"/>
    <mergeCell ref="V121:V122"/>
    <mergeCell ref="W121:W122"/>
    <mergeCell ref="BC121:BC122"/>
    <mergeCell ref="BD121:BD122"/>
    <mergeCell ref="BE121:BE122"/>
    <mergeCell ref="BR121:BR122"/>
    <mergeCell ref="BS121:BS122"/>
    <mergeCell ref="AW121:AW122"/>
    <mergeCell ref="AX121:AX122"/>
    <mergeCell ref="AY121:AY122"/>
    <mergeCell ref="AZ121:AZ122"/>
    <mergeCell ref="BA121:BA122"/>
    <mergeCell ref="BB121:BB122"/>
    <mergeCell ref="AQ121:AQ122"/>
    <mergeCell ref="AR121:AR122"/>
    <mergeCell ref="AS121:AS122"/>
    <mergeCell ref="AT121:AT122"/>
    <mergeCell ref="AU121:AU122"/>
    <mergeCell ref="AV121:AV122"/>
    <mergeCell ref="BS133:BS134"/>
    <mergeCell ref="A135:A136"/>
    <mergeCell ref="B135:B136"/>
    <mergeCell ref="C135:C136"/>
    <mergeCell ref="D135:D136"/>
    <mergeCell ref="E135:E136"/>
    <mergeCell ref="F135:F136"/>
    <mergeCell ref="AP135:AP136"/>
    <mergeCell ref="AE135:AE136"/>
    <mergeCell ref="AF135:AF136"/>
    <mergeCell ref="AG135:AG136"/>
    <mergeCell ref="AH135:AH136"/>
    <mergeCell ref="AI135:AI136"/>
    <mergeCell ref="AJ135:AJ136"/>
    <mergeCell ref="Y135:Y136"/>
    <mergeCell ref="Z135:Z136"/>
    <mergeCell ref="AA135:AA136"/>
    <mergeCell ref="AB135:AB136"/>
    <mergeCell ref="AC135:AC136"/>
    <mergeCell ref="AD135:AD136"/>
    <mergeCell ref="A123:A134"/>
    <mergeCell ref="B123:B134"/>
    <mergeCell ref="C123:C134"/>
    <mergeCell ref="D123:D134"/>
    <mergeCell ref="E123:E134"/>
    <mergeCell ref="A137:A148"/>
    <mergeCell ref="B137:B148"/>
    <mergeCell ref="C137:C148"/>
    <mergeCell ref="D137:D148"/>
    <mergeCell ref="E137:E148"/>
    <mergeCell ref="BC135:BC136"/>
    <mergeCell ref="BD135:BD136"/>
    <mergeCell ref="BE135:BE136"/>
    <mergeCell ref="BR135:BR136"/>
    <mergeCell ref="M135:M136"/>
    <mergeCell ref="N135:N136"/>
    <mergeCell ref="O135:O136"/>
    <mergeCell ref="P135:P136"/>
    <mergeCell ref="Q135:Q136"/>
    <mergeCell ref="R135:R136"/>
    <mergeCell ref="BS135:BS136"/>
    <mergeCell ref="AW135:AW136"/>
    <mergeCell ref="AX135:AX136"/>
    <mergeCell ref="AY135:AY136"/>
    <mergeCell ref="AZ135:AZ136"/>
    <mergeCell ref="BA135:BA136"/>
    <mergeCell ref="BB135:BB136"/>
    <mergeCell ref="AQ135:AQ136"/>
    <mergeCell ref="AR135:AR136"/>
    <mergeCell ref="AS135:AS136"/>
    <mergeCell ref="AT135:AT136"/>
    <mergeCell ref="AU135:AU136"/>
    <mergeCell ref="AV135:AV136"/>
    <mergeCell ref="AK135:AK136"/>
    <mergeCell ref="AL135:AL136"/>
    <mergeCell ref="AM135:AM136"/>
    <mergeCell ref="AN135:AN136"/>
    <mergeCell ref="X149:X150"/>
    <mergeCell ref="AO135:AO136"/>
    <mergeCell ref="BS144:BS145"/>
    <mergeCell ref="BS138:BS139"/>
    <mergeCell ref="BS141:BS142"/>
    <mergeCell ref="M149:M150"/>
    <mergeCell ref="N149:N150"/>
    <mergeCell ref="O149:O150"/>
    <mergeCell ref="P149:P150"/>
    <mergeCell ref="Q149:Q150"/>
    <mergeCell ref="R149:R150"/>
    <mergeCell ref="G149:G150"/>
    <mergeCell ref="H149:H150"/>
    <mergeCell ref="I149:I150"/>
    <mergeCell ref="J149:J150"/>
    <mergeCell ref="K149:K150"/>
    <mergeCell ref="L149:L150"/>
    <mergeCell ref="BS147:BS148"/>
    <mergeCell ref="S135:S136"/>
    <mergeCell ref="T135:T136"/>
    <mergeCell ref="U135:U136"/>
    <mergeCell ref="V135:V136"/>
    <mergeCell ref="W135:W136"/>
    <mergeCell ref="X135:X136"/>
    <mergeCell ref="G135:G136"/>
    <mergeCell ref="H135:H136"/>
    <mergeCell ref="I135:I136"/>
    <mergeCell ref="J135:J136"/>
    <mergeCell ref="K135:K136"/>
    <mergeCell ref="L135:L136"/>
    <mergeCell ref="AK149:AK150"/>
    <mergeCell ref="AL149:AL150"/>
    <mergeCell ref="AM149:AM150"/>
    <mergeCell ref="AN149:AN150"/>
    <mergeCell ref="AO149:AO150"/>
    <mergeCell ref="BS158:BS159"/>
    <mergeCell ref="BS152:BS153"/>
    <mergeCell ref="BS155:BS156"/>
    <mergeCell ref="A149:A150"/>
    <mergeCell ref="B149:B150"/>
    <mergeCell ref="C149:C150"/>
    <mergeCell ref="D149:D150"/>
    <mergeCell ref="E149:E150"/>
    <mergeCell ref="F149:F150"/>
    <mergeCell ref="AP149:AP150"/>
    <mergeCell ref="AE149:AE150"/>
    <mergeCell ref="AF149:AF150"/>
    <mergeCell ref="AG149:AG150"/>
    <mergeCell ref="AH149:AH150"/>
    <mergeCell ref="AI149:AI150"/>
    <mergeCell ref="AJ149:AJ150"/>
    <mergeCell ref="Y149:Y150"/>
    <mergeCell ref="Z149:Z150"/>
    <mergeCell ref="AA149:AA150"/>
    <mergeCell ref="AB149:AB150"/>
    <mergeCell ref="AC149:AC150"/>
    <mergeCell ref="AD149:AD150"/>
    <mergeCell ref="S149:S150"/>
    <mergeCell ref="T149:T150"/>
    <mergeCell ref="U149:U150"/>
    <mergeCell ref="V149:V150"/>
    <mergeCell ref="W149:W150"/>
    <mergeCell ref="BC149:BC150"/>
    <mergeCell ref="BD149:BD150"/>
    <mergeCell ref="BE149:BE150"/>
    <mergeCell ref="BR149:BR150"/>
    <mergeCell ref="BS149:BS150"/>
    <mergeCell ref="AW149:AW150"/>
    <mergeCell ref="AX149:AX150"/>
    <mergeCell ref="AY149:AY150"/>
    <mergeCell ref="AZ149:AZ150"/>
    <mergeCell ref="BA149:BA150"/>
    <mergeCell ref="BB149:BB150"/>
    <mergeCell ref="AQ149:AQ150"/>
    <mergeCell ref="AR149:AR150"/>
    <mergeCell ref="AS149:AS150"/>
    <mergeCell ref="AT149:AT150"/>
    <mergeCell ref="AU149:AU150"/>
    <mergeCell ref="AV149:AV150"/>
    <mergeCell ref="BS161:BS162"/>
    <mergeCell ref="A163:A164"/>
    <mergeCell ref="B163:B164"/>
    <mergeCell ref="C163:C164"/>
    <mergeCell ref="D163:D164"/>
    <mergeCell ref="E163:E164"/>
    <mergeCell ref="F163:F164"/>
    <mergeCell ref="AP163:AP164"/>
    <mergeCell ref="AE163:AE164"/>
    <mergeCell ref="AF163:AF164"/>
    <mergeCell ref="AG163:AG164"/>
    <mergeCell ref="AH163:AH164"/>
    <mergeCell ref="AI163:AI164"/>
    <mergeCell ref="AJ163:AJ164"/>
    <mergeCell ref="Y163:Y164"/>
    <mergeCell ref="Z163:Z164"/>
    <mergeCell ref="AA163:AA164"/>
    <mergeCell ref="AB163:AB164"/>
    <mergeCell ref="AC163:AC164"/>
    <mergeCell ref="AD163:AD164"/>
    <mergeCell ref="A151:A162"/>
    <mergeCell ref="B151:B162"/>
    <mergeCell ref="C151:C162"/>
    <mergeCell ref="D151:D162"/>
    <mergeCell ref="E151:E162"/>
    <mergeCell ref="A165:A176"/>
    <mergeCell ref="B165:B176"/>
    <mergeCell ref="C165:C176"/>
    <mergeCell ref="D165:D176"/>
    <mergeCell ref="E165:E176"/>
    <mergeCell ref="BC163:BC164"/>
    <mergeCell ref="BD163:BD164"/>
    <mergeCell ref="BE163:BE164"/>
    <mergeCell ref="BR163:BR164"/>
    <mergeCell ref="M163:M164"/>
    <mergeCell ref="N163:N164"/>
    <mergeCell ref="O163:O164"/>
    <mergeCell ref="P163:P164"/>
    <mergeCell ref="Q163:Q164"/>
    <mergeCell ref="R163:R164"/>
    <mergeCell ref="BS163:BS164"/>
    <mergeCell ref="AW163:AW164"/>
    <mergeCell ref="AX163:AX164"/>
    <mergeCell ref="AY163:AY164"/>
    <mergeCell ref="AZ163:AZ164"/>
    <mergeCell ref="BA163:BA164"/>
    <mergeCell ref="BB163:BB164"/>
    <mergeCell ref="AQ163:AQ164"/>
    <mergeCell ref="AR163:AR164"/>
    <mergeCell ref="AS163:AS164"/>
    <mergeCell ref="AT163:AT164"/>
    <mergeCell ref="AU163:AU164"/>
    <mergeCell ref="AV163:AV164"/>
    <mergeCell ref="AK163:AK164"/>
    <mergeCell ref="AL163:AL164"/>
    <mergeCell ref="AM163:AM164"/>
    <mergeCell ref="AN163:AN164"/>
    <mergeCell ref="BL163:BL164"/>
    <mergeCell ref="BM163:BM164"/>
    <mergeCell ref="BN163:BN164"/>
    <mergeCell ref="BO163:BO164"/>
    <mergeCell ref="BP163:BP164"/>
    <mergeCell ref="BQ163:BQ164"/>
    <mergeCell ref="X177:X178"/>
    <mergeCell ref="AO163:AO164"/>
    <mergeCell ref="BS172:BS173"/>
    <mergeCell ref="BS166:BS167"/>
    <mergeCell ref="BS169:BS170"/>
    <mergeCell ref="M177:M178"/>
    <mergeCell ref="N177:N178"/>
    <mergeCell ref="O177:O178"/>
    <mergeCell ref="P177:P178"/>
    <mergeCell ref="Q177:Q178"/>
    <mergeCell ref="R177:R178"/>
    <mergeCell ref="G177:G178"/>
    <mergeCell ref="H177:H178"/>
    <mergeCell ref="I177:I178"/>
    <mergeCell ref="J177:J178"/>
    <mergeCell ref="K177:K178"/>
    <mergeCell ref="L177:L178"/>
    <mergeCell ref="BS175:BS176"/>
    <mergeCell ref="S163:S164"/>
    <mergeCell ref="T163:T164"/>
    <mergeCell ref="U163:U164"/>
    <mergeCell ref="V163:V164"/>
    <mergeCell ref="W163:W164"/>
    <mergeCell ref="X163:X164"/>
    <mergeCell ref="G163:G164"/>
    <mergeCell ref="H163:H164"/>
    <mergeCell ref="I163:I164"/>
    <mergeCell ref="J163:J164"/>
    <mergeCell ref="K163:K164"/>
    <mergeCell ref="L163:L164"/>
    <mergeCell ref="AK177:AK178"/>
    <mergeCell ref="AL177:AL178"/>
    <mergeCell ref="AM177:AM178"/>
    <mergeCell ref="AN177:AN178"/>
    <mergeCell ref="AO177:AO178"/>
    <mergeCell ref="BS186:BS187"/>
    <mergeCell ref="BS180:BS181"/>
    <mergeCell ref="BS183:BS184"/>
    <mergeCell ref="A177:A178"/>
    <mergeCell ref="B177:B178"/>
    <mergeCell ref="C177:C178"/>
    <mergeCell ref="D177:D178"/>
    <mergeCell ref="E177:E178"/>
    <mergeCell ref="F177:F178"/>
    <mergeCell ref="AP177:AP178"/>
    <mergeCell ref="AE177:AE178"/>
    <mergeCell ref="AF177:AF178"/>
    <mergeCell ref="AG177:AG178"/>
    <mergeCell ref="AH177:AH178"/>
    <mergeCell ref="AI177:AI178"/>
    <mergeCell ref="AJ177:AJ178"/>
    <mergeCell ref="Y177:Y178"/>
    <mergeCell ref="Z177:Z178"/>
    <mergeCell ref="AA177:AA178"/>
    <mergeCell ref="AB177:AB178"/>
    <mergeCell ref="AC177:AC178"/>
    <mergeCell ref="AD177:AD178"/>
    <mergeCell ref="S177:S178"/>
    <mergeCell ref="T177:T178"/>
    <mergeCell ref="U177:U178"/>
    <mergeCell ref="V177:V178"/>
    <mergeCell ref="W177:W178"/>
    <mergeCell ref="BC177:BC178"/>
    <mergeCell ref="BD177:BD178"/>
    <mergeCell ref="BE177:BE178"/>
    <mergeCell ref="BR177:BR178"/>
    <mergeCell ref="BS177:BS178"/>
    <mergeCell ref="AW177:AW178"/>
    <mergeCell ref="AX177:AX178"/>
    <mergeCell ref="AY177:AY178"/>
    <mergeCell ref="AZ177:AZ178"/>
    <mergeCell ref="BA177:BA178"/>
    <mergeCell ref="BB177:BB178"/>
    <mergeCell ref="AQ177:AQ178"/>
    <mergeCell ref="AR177:AR178"/>
    <mergeCell ref="AS177:AS178"/>
    <mergeCell ref="AT177:AT178"/>
    <mergeCell ref="AU177:AU178"/>
    <mergeCell ref="AV177:AV178"/>
    <mergeCell ref="BS189:BS190"/>
    <mergeCell ref="A191:A192"/>
    <mergeCell ref="B191:B192"/>
    <mergeCell ref="C191:C192"/>
    <mergeCell ref="D191:D192"/>
    <mergeCell ref="E191:E192"/>
    <mergeCell ref="F191:F192"/>
    <mergeCell ref="AP191:AP192"/>
    <mergeCell ref="AE191:AE192"/>
    <mergeCell ref="AF191:AF192"/>
    <mergeCell ref="AG191:AG192"/>
    <mergeCell ref="AH191:AH192"/>
    <mergeCell ref="AI191:AI192"/>
    <mergeCell ref="AJ191:AJ192"/>
    <mergeCell ref="Y191:Y192"/>
    <mergeCell ref="Z191:Z192"/>
    <mergeCell ref="AA191:AA192"/>
    <mergeCell ref="AB191:AB192"/>
    <mergeCell ref="AC191:AC192"/>
    <mergeCell ref="AD191:AD192"/>
    <mergeCell ref="A179:A190"/>
    <mergeCell ref="B179:B190"/>
    <mergeCell ref="C179:C190"/>
    <mergeCell ref="D179:D190"/>
    <mergeCell ref="E179:E190"/>
    <mergeCell ref="A193:A204"/>
    <mergeCell ref="B193:B204"/>
    <mergeCell ref="C193:C204"/>
    <mergeCell ref="D193:D204"/>
    <mergeCell ref="E193:E204"/>
    <mergeCell ref="BC191:BC192"/>
    <mergeCell ref="BD191:BD192"/>
    <mergeCell ref="BE191:BE192"/>
    <mergeCell ref="BR191:BR192"/>
    <mergeCell ref="M191:M192"/>
    <mergeCell ref="N191:N192"/>
    <mergeCell ref="O191:O192"/>
    <mergeCell ref="P191:P192"/>
    <mergeCell ref="Q191:Q192"/>
    <mergeCell ref="R191:R192"/>
    <mergeCell ref="BS191:BS192"/>
    <mergeCell ref="AW191:AW192"/>
    <mergeCell ref="AX191:AX192"/>
    <mergeCell ref="AY191:AY192"/>
    <mergeCell ref="AZ191:AZ192"/>
    <mergeCell ref="BA191:BA192"/>
    <mergeCell ref="BB191:BB192"/>
    <mergeCell ref="AQ191:AQ192"/>
    <mergeCell ref="AR191:AR192"/>
    <mergeCell ref="AS191:AS192"/>
    <mergeCell ref="AT191:AT192"/>
    <mergeCell ref="AU191:AU192"/>
    <mergeCell ref="AV191:AV192"/>
    <mergeCell ref="AK191:AK192"/>
    <mergeCell ref="AL191:AL192"/>
    <mergeCell ref="AM191:AM192"/>
    <mergeCell ref="AN191:AN192"/>
    <mergeCell ref="X205:X206"/>
    <mergeCell ref="AO191:AO192"/>
    <mergeCell ref="BS200:BS201"/>
    <mergeCell ref="BS194:BS195"/>
    <mergeCell ref="BS197:BS198"/>
    <mergeCell ref="M205:M206"/>
    <mergeCell ref="N205:N206"/>
    <mergeCell ref="O205:O206"/>
    <mergeCell ref="P205:P206"/>
    <mergeCell ref="Q205:Q206"/>
    <mergeCell ref="R205:R206"/>
    <mergeCell ref="G205:G206"/>
    <mergeCell ref="H205:H206"/>
    <mergeCell ref="I205:I206"/>
    <mergeCell ref="J205:J206"/>
    <mergeCell ref="K205:K206"/>
    <mergeCell ref="L205:L206"/>
    <mergeCell ref="BS203:BS204"/>
    <mergeCell ref="S191:S192"/>
    <mergeCell ref="T191:T192"/>
    <mergeCell ref="U191:U192"/>
    <mergeCell ref="V191:V192"/>
    <mergeCell ref="W191:W192"/>
    <mergeCell ref="X191:X192"/>
    <mergeCell ref="G191:G192"/>
    <mergeCell ref="H191:H192"/>
    <mergeCell ref="I191:I192"/>
    <mergeCell ref="J191:J192"/>
    <mergeCell ref="K191:K192"/>
    <mergeCell ref="L191:L192"/>
    <mergeCell ref="AK205:AK206"/>
    <mergeCell ref="AL205:AL206"/>
    <mergeCell ref="AM205:AM206"/>
    <mergeCell ref="AN205:AN206"/>
    <mergeCell ref="AO205:AO206"/>
    <mergeCell ref="BS214:BS215"/>
    <mergeCell ref="BS208:BS209"/>
    <mergeCell ref="BS211:BS212"/>
    <mergeCell ref="A205:A206"/>
    <mergeCell ref="B205:B206"/>
    <mergeCell ref="C205:C206"/>
    <mergeCell ref="D205:D206"/>
    <mergeCell ref="E205:E206"/>
    <mergeCell ref="F205:F206"/>
    <mergeCell ref="AP205:AP206"/>
    <mergeCell ref="AE205:AE206"/>
    <mergeCell ref="AF205:AF206"/>
    <mergeCell ref="AG205:AG206"/>
    <mergeCell ref="AH205:AH206"/>
    <mergeCell ref="AI205:AI206"/>
    <mergeCell ref="AJ205:AJ206"/>
    <mergeCell ref="Y205:Y206"/>
    <mergeCell ref="Z205:Z206"/>
    <mergeCell ref="AA205:AA206"/>
    <mergeCell ref="AB205:AB206"/>
    <mergeCell ref="AC205:AC206"/>
    <mergeCell ref="AD205:AD206"/>
    <mergeCell ref="S205:S206"/>
    <mergeCell ref="T205:T206"/>
    <mergeCell ref="U205:U206"/>
    <mergeCell ref="V205:V206"/>
    <mergeCell ref="W205:W206"/>
    <mergeCell ref="BC205:BC206"/>
    <mergeCell ref="BD205:BD206"/>
    <mergeCell ref="BE205:BE206"/>
    <mergeCell ref="BR205:BR206"/>
    <mergeCell ref="BS205:BS206"/>
    <mergeCell ref="AW205:AW206"/>
    <mergeCell ref="AX205:AX206"/>
    <mergeCell ref="AY205:AY206"/>
    <mergeCell ref="AZ205:AZ206"/>
    <mergeCell ref="BA205:BA206"/>
    <mergeCell ref="BB205:BB206"/>
    <mergeCell ref="AQ205:AQ206"/>
    <mergeCell ref="AR205:AR206"/>
    <mergeCell ref="AS205:AS206"/>
    <mergeCell ref="AT205:AT206"/>
    <mergeCell ref="AU205:AU206"/>
    <mergeCell ref="AV205:AV206"/>
    <mergeCell ref="BS217:BS218"/>
    <mergeCell ref="A219:A220"/>
    <mergeCell ref="B219:B220"/>
    <mergeCell ref="C219:C220"/>
    <mergeCell ref="D219:D220"/>
    <mergeCell ref="E219:E220"/>
    <mergeCell ref="F219:F220"/>
    <mergeCell ref="AP219:AP220"/>
    <mergeCell ref="AE219:AE220"/>
    <mergeCell ref="AF219:AF220"/>
    <mergeCell ref="AG219:AG220"/>
    <mergeCell ref="AH219:AH220"/>
    <mergeCell ref="AI219:AI220"/>
    <mergeCell ref="AJ219:AJ220"/>
    <mergeCell ref="Y219:Y220"/>
    <mergeCell ref="Z219:Z220"/>
    <mergeCell ref="AA219:AA220"/>
    <mergeCell ref="AB219:AB220"/>
    <mergeCell ref="AC219:AC220"/>
    <mergeCell ref="AD219:AD220"/>
    <mergeCell ref="A207:A218"/>
    <mergeCell ref="B207:B218"/>
    <mergeCell ref="C207:C218"/>
    <mergeCell ref="D207:D218"/>
    <mergeCell ref="E207:E218"/>
    <mergeCell ref="A221:A232"/>
    <mergeCell ref="B221:B232"/>
    <mergeCell ref="C221:C232"/>
    <mergeCell ref="D221:D232"/>
    <mergeCell ref="E221:E232"/>
    <mergeCell ref="BC219:BC220"/>
    <mergeCell ref="BD219:BD220"/>
    <mergeCell ref="BE219:BE220"/>
    <mergeCell ref="BR219:BR220"/>
    <mergeCell ref="M219:M220"/>
    <mergeCell ref="N219:N220"/>
    <mergeCell ref="O219:O220"/>
    <mergeCell ref="P219:P220"/>
    <mergeCell ref="Q219:Q220"/>
    <mergeCell ref="R219:R220"/>
    <mergeCell ref="BS219:BS220"/>
    <mergeCell ref="AW219:AW220"/>
    <mergeCell ref="AX219:AX220"/>
    <mergeCell ref="AY219:AY220"/>
    <mergeCell ref="AZ219:AZ220"/>
    <mergeCell ref="BA219:BA220"/>
    <mergeCell ref="BB219:BB220"/>
    <mergeCell ref="AQ219:AQ220"/>
    <mergeCell ref="AR219:AR220"/>
    <mergeCell ref="AS219:AS220"/>
    <mergeCell ref="AT219:AT220"/>
    <mergeCell ref="AU219:AU220"/>
    <mergeCell ref="AV219:AV220"/>
    <mergeCell ref="AK219:AK220"/>
    <mergeCell ref="AL219:AL220"/>
    <mergeCell ref="AM219:AM220"/>
    <mergeCell ref="AN219:AN220"/>
    <mergeCell ref="BL219:BL220"/>
    <mergeCell ref="BM219:BM220"/>
    <mergeCell ref="BN219:BN220"/>
    <mergeCell ref="BO219:BO220"/>
    <mergeCell ref="BP219:BP220"/>
    <mergeCell ref="BQ219:BQ220"/>
    <mergeCell ref="BI219:BI220"/>
    <mergeCell ref="BJ219:BJ220"/>
    <mergeCell ref="BK219:BK220"/>
    <mergeCell ref="X233:X234"/>
    <mergeCell ref="AO219:AO220"/>
    <mergeCell ref="BS228:BS229"/>
    <mergeCell ref="BS222:BS223"/>
    <mergeCell ref="BS225:BS226"/>
    <mergeCell ref="M233:M234"/>
    <mergeCell ref="N233:N234"/>
    <mergeCell ref="O233:O234"/>
    <mergeCell ref="P233:P234"/>
    <mergeCell ref="Q233:Q234"/>
    <mergeCell ref="R233:R234"/>
    <mergeCell ref="G233:G234"/>
    <mergeCell ref="H233:H234"/>
    <mergeCell ref="I233:I234"/>
    <mergeCell ref="J233:J234"/>
    <mergeCell ref="K233:K234"/>
    <mergeCell ref="L233:L234"/>
    <mergeCell ref="BS231:BS232"/>
    <mergeCell ref="S219:S220"/>
    <mergeCell ref="T219:T220"/>
    <mergeCell ref="U219:U220"/>
    <mergeCell ref="V219:V220"/>
    <mergeCell ref="W219:W220"/>
    <mergeCell ref="X219:X220"/>
    <mergeCell ref="G219:G220"/>
    <mergeCell ref="H219:H220"/>
    <mergeCell ref="I219:I220"/>
    <mergeCell ref="J219:J220"/>
    <mergeCell ref="K219:K220"/>
    <mergeCell ref="L219:L220"/>
    <mergeCell ref="AK233:AK234"/>
    <mergeCell ref="AL233:AL234"/>
    <mergeCell ref="AM233:AM234"/>
    <mergeCell ref="AN233:AN234"/>
    <mergeCell ref="AO233:AO234"/>
    <mergeCell ref="BS242:BS243"/>
    <mergeCell ref="BS236:BS237"/>
    <mergeCell ref="BS239:BS240"/>
    <mergeCell ref="A233:A234"/>
    <mergeCell ref="B233:B234"/>
    <mergeCell ref="C233:C234"/>
    <mergeCell ref="D233:D234"/>
    <mergeCell ref="E233:E234"/>
    <mergeCell ref="F233:F234"/>
    <mergeCell ref="AP233:AP234"/>
    <mergeCell ref="AE233:AE234"/>
    <mergeCell ref="AF233:AF234"/>
    <mergeCell ref="AG233:AG234"/>
    <mergeCell ref="AH233:AH234"/>
    <mergeCell ref="AI233:AI234"/>
    <mergeCell ref="AJ233:AJ234"/>
    <mergeCell ref="Y233:Y234"/>
    <mergeCell ref="Z233:Z234"/>
    <mergeCell ref="AA233:AA234"/>
    <mergeCell ref="AB233:AB234"/>
    <mergeCell ref="AC233:AC234"/>
    <mergeCell ref="AD233:AD234"/>
    <mergeCell ref="S233:S234"/>
    <mergeCell ref="T233:T234"/>
    <mergeCell ref="U233:U234"/>
    <mergeCell ref="V233:V234"/>
    <mergeCell ref="W233:W234"/>
    <mergeCell ref="BC233:BC234"/>
    <mergeCell ref="BD233:BD234"/>
    <mergeCell ref="BE233:BE234"/>
    <mergeCell ref="BR233:BR234"/>
    <mergeCell ref="BS233:BS234"/>
    <mergeCell ref="AW233:AW234"/>
    <mergeCell ref="AX233:AX234"/>
    <mergeCell ref="AY233:AY234"/>
    <mergeCell ref="AZ233:AZ234"/>
    <mergeCell ref="BA233:BA234"/>
    <mergeCell ref="BB233:BB234"/>
    <mergeCell ref="AQ233:AQ234"/>
    <mergeCell ref="AR233:AR234"/>
    <mergeCell ref="AS233:AS234"/>
    <mergeCell ref="AT233:AT234"/>
    <mergeCell ref="AU233:AU234"/>
    <mergeCell ref="AV233:AV234"/>
    <mergeCell ref="BS245:BS246"/>
    <mergeCell ref="A247:A248"/>
    <mergeCell ref="B247:B248"/>
    <mergeCell ref="C247:C248"/>
    <mergeCell ref="D247:D248"/>
    <mergeCell ref="E247:E248"/>
    <mergeCell ref="F247:F248"/>
    <mergeCell ref="AP247:AP248"/>
    <mergeCell ref="AE247:AE248"/>
    <mergeCell ref="AF247:AF248"/>
    <mergeCell ref="AG247:AG248"/>
    <mergeCell ref="AH247:AH248"/>
    <mergeCell ref="AI247:AI248"/>
    <mergeCell ref="AJ247:AJ248"/>
    <mergeCell ref="Y247:Y248"/>
    <mergeCell ref="Z247:Z248"/>
    <mergeCell ref="AA247:AA248"/>
    <mergeCell ref="AB247:AB248"/>
    <mergeCell ref="AC247:AC248"/>
    <mergeCell ref="AD247:AD248"/>
    <mergeCell ref="A235:A246"/>
    <mergeCell ref="B235:B246"/>
    <mergeCell ref="C235:C246"/>
    <mergeCell ref="D235:D246"/>
    <mergeCell ref="E235:E246"/>
    <mergeCell ref="A249:A260"/>
    <mergeCell ref="B249:B260"/>
    <mergeCell ref="C249:C260"/>
    <mergeCell ref="D249:D260"/>
    <mergeCell ref="E249:E260"/>
    <mergeCell ref="BC247:BC248"/>
    <mergeCell ref="BD247:BD248"/>
    <mergeCell ref="BE247:BE248"/>
    <mergeCell ref="BR247:BR248"/>
    <mergeCell ref="M247:M248"/>
    <mergeCell ref="N247:N248"/>
    <mergeCell ref="O247:O248"/>
    <mergeCell ref="P247:P248"/>
    <mergeCell ref="Q247:Q248"/>
    <mergeCell ref="R247:R248"/>
    <mergeCell ref="BS247:BS248"/>
    <mergeCell ref="AW247:AW248"/>
    <mergeCell ref="AX247:AX248"/>
    <mergeCell ref="AY247:AY248"/>
    <mergeCell ref="AZ247:AZ248"/>
    <mergeCell ref="BA247:BA248"/>
    <mergeCell ref="BB247:BB248"/>
    <mergeCell ref="AQ247:AQ248"/>
    <mergeCell ref="AR247:AR248"/>
    <mergeCell ref="AS247:AS248"/>
    <mergeCell ref="AT247:AT248"/>
    <mergeCell ref="AU247:AU248"/>
    <mergeCell ref="AV247:AV248"/>
    <mergeCell ref="AK247:AK248"/>
    <mergeCell ref="AL247:AL248"/>
    <mergeCell ref="AM247:AM248"/>
    <mergeCell ref="AN247:AN248"/>
    <mergeCell ref="X261:X262"/>
    <mergeCell ref="AO247:AO248"/>
    <mergeCell ref="BS256:BS257"/>
    <mergeCell ref="BS250:BS251"/>
    <mergeCell ref="BS253:BS254"/>
    <mergeCell ref="M261:M262"/>
    <mergeCell ref="N261:N262"/>
    <mergeCell ref="O261:O262"/>
    <mergeCell ref="P261:P262"/>
    <mergeCell ref="Q261:Q262"/>
    <mergeCell ref="R261:R262"/>
    <mergeCell ref="G261:G262"/>
    <mergeCell ref="H261:H262"/>
    <mergeCell ref="I261:I262"/>
    <mergeCell ref="J261:J262"/>
    <mergeCell ref="K261:K262"/>
    <mergeCell ref="L261:L262"/>
    <mergeCell ref="BS259:BS260"/>
    <mergeCell ref="S247:S248"/>
    <mergeCell ref="T247:T248"/>
    <mergeCell ref="U247:U248"/>
    <mergeCell ref="V247:V248"/>
    <mergeCell ref="W247:W248"/>
    <mergeCell ref="X247:X248"/>
    <mergeCell ref="G247:G248"/>
    <mergeCell ref="H247:H248"/>
    <mergeCell ref="I247:I248"/>
    <mergeCell ref="J247:J248"/>
    <mergeCell ref="K247:K248"/>
    <mergeCell ref="L247:L248"/>
    <mergeCell ref="AK261:AK262"/>
    <mergeCell ref="AL261:AL262"/>
    <mergeCell ref="AM261:AM262"/>
    <mergeCell ref="AN261:AN262"/>
    <mergeCell ref="AO261:AO262"/>
    <mergeCell ref="BS270:BS271"/>
    <mergeCell ref="BS264:BS265"/>
    <mergeCell ref="BS267:BS268"/>
    <mergeCell ref="A261:A262"/>
    <mergeCell ref="B261:B262"/>
    <mergeCell ref="C261:C262"/>
    <mergeCell ref="D261:D262"/>
    <mergeCell ref="E261:E262"/>
    <mergeCell ref="F261:F262"/>
    <mergeCell ref="AP261:AP262"/>
    <mergeCell ref="AE261:AE262"/>
    <mergeCell ref="AF261:AF262"/>
    <mergeCell ref="AG261:AG262"/>
    <mergeCell ref="AH261:AH262"/>
    <mergeCell ref="AI261:AI262"/>
    <mergeCell ref="AJ261:AJ262"/>
    <mergeCell ref="Y261:Y262"/>
    <mergeCell ref="Z261:Z262"/>
    <mergeCell ref="AA261:AA262"/>
    <mergeCell ref="AB261:AB262"/>
    <mergeCell ref="AC261:AC262"/>
    <mergeCell ref="AD261:AD262"/>
    <mergeCell ref="S261:S262"/>
    <mergeCell ref="T261:T262"/>
    <mergeCell ref="U261:U262"/>
    <mergeCell ref="V261:V262"/>
    <mergeCell ref="W261:W262"/>
    <mergeCell ref="BC261:BC262"/>
    <mergeCell ref="BD261:BD262"/>
    <mergeCell ref="BE261:BE262"/>
    <mergeCell ref="BR261:BR262"/>
    <mergeCell ref="BS261:BS262"/>
    <mergeCell ref="AW261:AW262"/>
    <mergeCell ref="AX261:AX262"/>
    <mergeCell ref="AY261:AY262"/>
    <mergeCell ref="AZ261:AZ262"/>
    <mergeCell ref="BA261:BA262"/>
    <mergeCell ref="BB261:BB262"/>
    <mergeCell ref="AQ261:AQ262"/>
    <mergeCell ref="AR261:AR262"/>
    <mergeCell ref="AS261:AS262"/>
    <mergeCell ref="AT261:AT262"/>
    <mergeCell ref="AU261:AU262"/>
    <mergeCell ref="AV261:AV262"/>
    <mergeCell ref="BS273:BS274"/>
    <mergeCell ref="A275:A276"/>
    <mergeCell ref="B275:B276"/>
    <mergeCell ref="C275:C276"/>
    <mergeCell ref="D275:D276"/>
    <mergeCell ref="E275:E276"/>
    <mergeCell ref="F275:F276"/>
    <mergeCell ref="AP275:AP276"/>
    <mergeCell ref="AE275:AE276"/>
    <mergeCell ref="AF275:AF276"/>
    <mergeCell ref="AG275:AG276"/>
    <mergeCell ref="AH275:AH276"/>
    <mergeCell ref="AI275:AI276"/>
    <mergeCell ref="AJ275:AJ276"/>
    <mergeCell ref="Y275:Y276"/>
    <mergeCell ref="Z275:Z276"/>
    <mergeCell ref="AA275:AA276"/>
    <mergeCell ref="AB275:AB276"/>
    <mergeCell ref="AC275:AC276"/>
    <mergeCell ref="AD275:AD276"/>
    <mergeCell ref="A263:A274"/>
    <mergeCell ref="B263:B274"/>
    <mergeCell ref="C263:C274"/>
    <mergeCell ref="D263:D274"/>
    <mergeCell ref="E263:E274"/>
    <mergeCell ref="A277:A288"/>
    <mergeCell ref="B277:B288"/>
    <mergeCell ref="C277:C288"/>
    <mergeCell ref="D277:D288"/>
    <mergeCell ref="E277:E288"/>
    <mergeCell ref="BC275:BC276"/>
    <mergeCell ref="BD275:BD276"/>
    <mergeCell ref="BE275:BE276"/>
    <mergeCell ref="BR275:BR276"/>
    <mergeCell ref="M275:M276"/>
    <mergeCell ref="N275:N276"/>
    <mergeCell ref="O275:O276"/>
    <mergeCell ref="P275:P276"/>
    <mergeCell ref="Q275:Q276"/>
    <mergeCell ref="R275:R276"/>
    <mergeCell ref="BS275:BS276"/>
    <mergeCell ref="AW275:AW276"/>
    <mergeCell ref="AX275:AX276"/>
    <mergeCell ref="AY275:AY276"/>
    <mergeCell ref="AZ275:AZ276"/>
    <mergeCell ref="BA275:BA276"/>
    <mergeCell ref="BB275:BB276"/>
    <mergeCell ref="AQ275:AQ276"/>
    <mergeCell ref="AR275:AR276"/>
    <mergeCell ref="AS275:AS276"/>
    <mergeCell ref="AT275:AT276"/>
    <mergeCell ref="AU275:AU276"/>
    <mergeCell ref="AV275:AV276"/>
    <mergeCell ref="AK275:AK276"/>
    <mergeCell ref="AL275:AL276"/>
    <mergeCell ref="AM275:AM276"/>
    <mergeCell ref="AN275:AN276"/>
    <mergeCell ref="BL275:BL276"/>
    <mergeCell ref="BM275:BM276"/>
    <mergeCell ref="BN275:BN276"/>
    <mergeCell ref="BO275:BO276"/>
    <mergeCell ref="BP275:BP276"/>
    <mergeCell ref="BQ275:BQ276"/>
    <mergeCell ref="X289:X290"/>
    <mergeCell ref="AO275:AO276"/>
    <mergeCell ref="BS284:BS285"/>
    <mergeCell ref="BS278:BS279"/>
    <mergeCell ref="BS281:BS282"/>
    <mergeCell ref="M289:M290"/>
    <mergeCell ref="N289:N290"/>
    <mergeCell ref="O289:O290"/>
    <mergeCell ref="P289:P290"/>
    <mergeCell ref="Q289:Q290"/>
    <mergeCell ref="R289:R290"/>
    <mergeCell ref="G289:G290"/>
    <mergeCell ref="H289:H290"/>
    <mergeCell ref="I289:I290"/>
    <mergeCell ref="J289:J290"/>
    <mergeCell ref="K289:K290"/>
    <mergeCell ref="L289:L290"/>
    <mergeCell ref="BS287:BS288"/>
    <mergeCell ref="S275:S276"/>
    <mergeCell ref="T275:T276"/>
    <mergeCell ref="U275:U276"/>
    <mergeCell ref="V275:V276"/>
    <mergeCell ref="W275:W276"/>
    <mergeCell ref="X275:X276"/>
    <mergeCell ref="G275:G276"/>
    <mergeCell ref="H275:H276"/>
    <mergeCell ref="I275:I276"/>
    <mergeCell ref="J275:J276"/>
    <mergeCell ref="K275:K276"/>
    <mergeCell ref="L275:L276"/>
    <mergeCell ref="AK289:AK290"/>
    <mergeCell ref="AL289:AL290"/>
    <mergeCell ref="AM289:AM290"/>
    <mergeCell ref="AN289:AN290"/>
    <mergeCell ref="AO289:AO290"/>
    <mergeCell ref="BS298:BS299"/>
    <mergeCell ref="BS292:BS293"/>
    <mergeCell ref="BS295:BS296"/>
    <mergeCell ref="A289:A290"/>
    <mergeCell ref="B289:B290"/>
    <mergeCell ref="C289:C290"/>
    <mergeCell ref="D289:D290"/>
    <mergeCell ref="E289:E290"/>
    <mergeCell ref="F289:F290"/>
    <mergeCell ref="AP289:AP290"/>
    <mergeCell ref="AE289:AE290"/>
    <mergeCell ref="AF289:AF290"/>
    <mergeCell ref="AG289:AG290"/>
    <mergeCell ref="AH289:AH290"/>
    <mergeCell ref="AI289:AI290"/>
    <mergeCell ref="AJ289:AJ290"/>
    <mergeCell ref="Y289:Y290"/>
    <mergeCell ref="Z289:Z290"/>
    <mergeCell ref="AA289:AA290"/>
    <mergeCell ref="AB289:AB290"/>
    <mergeCell ref="AC289:AC290"/>
    <mergeCell ref="AD289:AD290"/>
    <mergeCell ref="S289:S290"/>
    <mergeCell ref="T289:T290"/>
    <mergeCell ref="U289:U290"/>
    <mergeCell ref="V289:V290"/>
    <mergeCell ref="W289:W290"/>
    <mergeCell ref="BC289:BC290"/>
    <mergeCell ref="BD289:BD290"/>
    <mergeCell ref="BE289:BE290"/>
    <mergeCell ref="BR289:BR290"/>
    <mergeCell ref="BS289:BS290"/>
    <mergeCell ref="AW289:AW290"/>
    <mergeCell ref="AX289:AX290"/>
    <mergeCell ref="AY289:AY290"/>
    <mergeCell ref="AZ289:AZ290"/>
    <mergeCell ref="BA289:BA290"/>
    <mergeCell ref="BB289:BB290"/>
    <mergeCell ref="AQ289:AQ290"/>
    <mergeCell ref="AR289:AR290"/>
    <mergeCell ref="AS289:AS290"/>
    <mergeCell ref="AT289:AT290"/>
    <mergeCell ref="AU289:AU290"/>
    <mergeCell ref="AV289:AV290"/>
    <mergeCell ref="BS301:BS302"/>
    <mergeCell ref="A317:A318"/>
    <mergeCell ref="B317:B318"/>
    <mergeCell ref="C317:C318"/>
    <mergeCell ref="D317:D318"/>
    <mergeCell ref="E317:E318"/>
    <mergeCell ref="F317:F318"/>
    <mergeCell ref="AP317:AP318"/>
    <mergeCell ref="AE317:AE318"/>
    <mergeCell ref="AF317:AF318"/>
    <mergeCell ref="AG317:AG318"/>
    <mergeCell ref="AH317:AH318"/>
    <mergeCell ref="AI317:AI318"/>
    <mergeCell ref="AJ317:AJ318"/>
    <mergeCell ref="Y317:Y318"/>
    <mergeCell ref="Z317:Z318"/>
    <mergeCell ref="AA317:AA318"/>
    <mergeCell ref="AB317:AB318"/>
    <mergeCell ref="AC317:AC318"/>
    <mergeCell ref="AD317:AD318"/>
    <mergeCell ref="A291:A302"/>
    <mergeCell ref="B291:B302"/>
    <mergeCell ref="C291:C302"/>
    <mergeCell ref="D291:D302"/>
    <mergeCell ref="E291:E302"/>
    <mergeCell ref="A319:A330"/>
    <mergeCell ref="B319:B330"/>
    <mergeCell ref="C319:C330"/>
    <mergeCell ref="D319:D330"/>
    <mergeCell ref="E319:E330"/>
    <mergeCell ref="BC317:BC318"/>
    <mergeCell ref="BD317:BD318"/>
    <mergeCell ref="BE317:BE318"/>
    <mergeCell ref="BR317:BR318"/>
    <mergeCell ref="M317:M318"/>
    <mergeCell ref="N317:N318"/>
    <mergeCell ref="O317:O318"/>
    <mergeCell ref="P317:P318"/>
    <mergeCell ref="Q317:Q318"/>
    <mergeCell ref="R317:R318"/>
    <mergeCell ref="A303:A304"/>
    <mergeCell ref="B303:B304"/>
    <mergeCell ref="C303:C304"/>
    <mergeCell ref="D303:D304"/>
    <mergeCell ref="E303:E304"/>
    <mergeCell ref="F303:F304"/>
    <mergeCell ref="G303:G304"/>
    <mergeCell ref="H303:H304"/>
    <mergeCell ref="I303:I304"/>
    <mergeCell ref="BS317:BS318"/>
    <mergeCell ref="AW317:AW318"/>
    <mergeCell ref="AX317:AX318"/>
    <mergeCell ref="AY317:AY318"/>
    <mergeCell ref="AZ317:AZ318"/>
    <mergeCell ref="BA317:BA318"/>
    <mergeCell ref="BB317:BB318"/>
    <mergeCell ref="AQ317:AQ318"/>
    <mergeCell ref="AR317:AR318"/>
    <mergeCell ref="AS317:AS318"/>
    <mergeCell ref="AT317:AT318"/>
    <mergeCell ref="AU317:AU318"/>
    <mergeCell ref="AV317:AV318"/>
    <mergeCell ref="AK317:AK318"/>
    <mergeCell ref="AL317:AL318"/>
    <mergeCell ref="AM317:AM318"/>
    <mergeCell ref="AN317:AN318"/>
    <mergeCell ref="BI317:BI318"/>
    <mergeCell ref="BJ317:BJ318"/>
    <mergeCell ref="BK317:BK318"/>
    <mergeCell ref="X331:X332"/>
    <mergeCell ref="AO317:AO318"/>
    <mergeCell ref="BS326:BS327"/>
    <mergeCell ref="BS320:BS321"/>
    <mergeCell ref="BS323:BS324"/>
    <mergeCell ref="M331:M332"/>
    <mergeCell ref="N331:N332"/>
    <mergeCell ref="O331:O332"/>
    <mergeCell ref="P331:P332"/>
    <mergeCell ref="Q331:Q332"/>
    <mergeCell ref="R331:R332"/>
    <mergeCell ref="G331:G332"/>
    <mergeCell ref="H331:H332"/>
    <mergeCell ref="I331:I332"/>
    <mergeCell ref="J331:J332"/>
    <mergeCell ref="K331:K332"/>
    <mergeCell ref="L331:L332"/>
    <mergeCell ref="BS329:BS330"/>
    <mergeCell ref="S317:S318"/>
    <mergeCell ref="T317:T318"/>
    <mergeCell ref="U317:U318"/>
    <mergeCell ref="V317:V318"/>
    <mergeCell ref="W317:W318"/>
    <mergeCell ref="X317:X318"/>
    <mergeCell ref="G317:G318"/>
    <mergeCell ref="H317:H318"/>
    <mergeCell ref="I317:I318"/>
    <mergeCell ref="J317:J318"/>
    <mergeCell ref="K317:K318"/>
    <mergeCell ref="L317:L318"/>
    <mergeCell ref="AK331:AK332"/>
    <mergeCell ref="AL331:AL332"/>
    <mergeCell ref="AM331:AM332"/>
    <mergeCell ref="AN331:AN332"/>
    <mergeCell ref="AO331:AO332"/>
    <mergeCell ref="BS340:BS341"/>
    <mergeCell ref="BS334:BS335"/>
    <mergeCell ref="BS337:BS338"/>
    <mergeCell ref="A331:A332"/>
    <mergeCell ref="B331:B332"/>
    <mergeCell ref="C331:C332"/>
    <mergeCell ref="D331:D332"/>
    <mergeCell ref="E331:E332"/>
    <mergeCell ref="F331:F332"/>
    <mergeCell ref="AP331:AP332"/>
    <mergeCell ref="AE331:AE332"/>
    <mergeCell ref="AF331:AF332"/>
    <mergeCell ref="AG331:AG332"/>
    <mergeCell ref="AH331:AH332"/>
    <mergeCell ref="AI331:AI332"/>
    <mergeCell ref="AJ331:AJ332"/>
    <mergeCell ref="Y331:Y332"/>
    <mergeCell ref="Z331:Z332"/>
    <mergeCell ref="AA331:AA332"/>
    <mergeCell ref="AB331:AB332"/>
    <mergeCell ref="AC331:AC332"/>
    <mergeCell ref="AD331:AD332"/>
    <mergeCell ref="S331:S332"/>
    <mergeCell ref="T331:T332"/>
    <mergeCell ref="U331:U332"/>
    <mergeCell ref="V331:V332"/>
    <mergeCell ref="W331:W332"/>
    <mergeCell ref="BC331:BC332"/>
    <mergeCell ref="BD331:BD332"/>
    <mergeCell ref="BE331:BE332"/>
    <mergeCell ref="BR331:BR332"/>
    <mergeCell ref="BS331:BS332"/>
    <mergeCell ref="AW331:AW332"/>
    <mergeCell ref="AX331:AX332"/>
    <mergeCell ref="AY331:AY332"/>
    <mergeCell ref="AZ331:AZ332"/>
    <mergeCell ref="BA331:BA332"/>
    <mergeCell ref="BB331:BB332"/>
    <mergeCell ref="AQ331:AQ332"/>
    <mergeCell ref="AR331:AR332"/>
    <mergeCell ref="AS331:AS332"/>
    <mergeCell ref="AT331:AT332"/>
    <mergeCell ref="AU331:AU332"/>
    <mergeCell ref="AV331:AV332"/>
    <mergeCell ref="BS343:BS344"/>
    <mergeCell ref="A345:A346"/>
    <mergeCell ref="B345:B346"/>
    <mergeCell ref="C345:C346"/>
    <mergeCell ref="D345:D346"/>
    <mergeCell ref="E345:E346"/>
    <mergeCell ref="F345:F346"/>
    <mergeCell ref="AP345:AP346"/>
    <mergeCell ref="AE345:AE346"/>
    <mergeCell ref="AF345:AF346"/>
    <mergeCell ref="AG345:AG346"/>
    <mergeCell ref="AH345:AH346"/>
    <mergeCell ref="AI345:AI346"/>
    <mergeCell ref="AJ345:AJ346"/>
    <mergeCell ref="Y345:Y346"/>
    <mergeCell ref="Z345:Z346"/>
    <mergeCell ref="AA345:AA346"/>
    <mergeCell ref="AB345:AB346"/>
    <mergeCell ref="AC345:AC346"/>
    <mergeCell ref="AD345:AD346"/>
    <mergeCell ref="A333:A344"/>
    <mergeCell ref="B333:B344"/>
    <mergeCell ref="C333:C344"/>
    <mergeCell ref="D333:D344"/>
    <mergeCell ref="E333:E344"/>
    <mergeCell ref="A347:A358"/>
    <mergeCell ref="B347:B358"/>
    <mergeCell ref="C347:C358"/>
    <mergeCell ref="D347:D358"/>
    <mergeCell ref="E347:E358"/>
    <mergeCell ref="BC345:BC346"/>
    <mergeCell ref="BD345:BD346"/>
    <mergeCell ref="BE345:BE346"/>
    <mergeCell ref="BR345:BR346"/>
    <mergeCell ref="M345:M346"/>
    <mergeCell ref="N345:N346"/>
    <mergeCell ref="O345:O346"/>
    <mergeCell ref="P345:P346"/>
    <mergeCell ref="Q345:Q346"/>
    <mergeCell ref="R345:R346"/>
    <mergeCell ref="BS345:BS346"/>
    <mergeCell ref="AW345:AW346"/>
    <mergeCell ref="AX345:AX346"/>
    <mergeCell ref="AY345:AY346"/>
    <mergeCell ref="AZ345:AZ346"/>
    <mergeCell ref="BA345:BA346"/>
    <mergeCell ref="BB345:BB346"/>
    <mergeCell ref="AQ345:AQ346"/>
    <mergeCell ref="AR345:AR346"/>
    <mergeCell ref="AS345:AS346"/>
    <mergeCell ref="AT345:AT346"/>
    <mergeCell ref="AU345:AU346"/>
    <mergeCell ref="AV345:AV346"/>
    <mergeCell ref="AK345:AK346"/>
    <mergeCell ref="AL345:AL346"/>
    <mergeCell ref="AM345:AM346"/>
    <mergeCell ref="AN345:AN346"/>
    <mergeCell ref="BF345:BF346"/>
    <mergeCell ref="BG345:BG346"/>
    <mergeCell ref="BH345:BH346"/>
    <mergeCell ref="BI345:BI346"/>
    <mergeCell ref="BJ345:BJ346"/>
    <mergeCell ref="BK345:BK346"/>
    <mergeCell ref="X359:X360"/>
    <mergeCell ref="AO345:AO346"/>
    <mergeCell ref="BS354:BS355"/>
    <mergeCell ref="BS348:BS349"/>
    <mergeCell ref="BS351:BS352"/>
    <mergeCell ref="M359:M360"/>
    <mergeCell ref="N359:N360"/>
    <mergeCell ref="O359:O360"/>
    <mergeCell ref="P359:P360"/>
    <mergeCell ref="Q359:Q360"/>
    <mergeCell ref="R359:R360"/>
    <mergeCell ref="G359:G360"/>
    <mergeCell ref="H359:H360"/>
    <mergeCell ref="I359:I360"/>
    <mergeCell ref="J359:J360"/>
    <mergeCell ref="K359:K360"/>
    <mergeCell ref="L359:L360"/>
    <mergeCell ref="BS357:BS358"/>
    <mergeCell ref="S345:S346"/>
    <mergeCell ref="T345:T346"/>
    <mergeCell ref="U345:U346"/>
    <mergeCell ref="V345:V346"/>
    <mergeCell ref="W345:W346"/>
    <mergeCell ref="X345:X346"/>
    <mergeCell ref="G345:G346"/>
    <mergeCell ref="H345:H346"/>
    <mergeCell ref="I345:I346"/>
    <mergeCell ref="J345:J346"/>
    <mergeCell ref="K345:K346"/>
    <mergeCell ref="L345:L346"/>
    <mergeCell ref="AK359:AK360"/>
    <mergeCell ref="AL359:AL360"/>
    <mergeCell ref="AM359:AM360"/>
    <mergeCell ref="AN359:AN360"/>
    <mergeCell ref="AO359:AO360"/>
    <mergeCell ref="BS368:BS369"/>
    <mergeCell ref="BS362:BS363"/>
    <mergeCell ref="BS365:BS366"/>
    <mergeCell ref="A359:A360"/>
    <mergeCell ref="B359:B360"/>
    <mergeCell ref="C359:C360"/>
    <mergeCell ref="D359:D360"/>
    <mergeCell ref="E359:E360"/>
    <mergeCell ref="F359:F360"/>
    <mergeCell ref="AP359:AP360"/>
    <mergeCell ref="AE359:AE360"/>
    <mergeCell ref="AF359:AF360"/>
    <mergeCell ref="AG359:AG360"/>
    <mergeCell ref="AH359:AH360"/>
    <mergeCell ref="AI359:AI360"/>
    <mergeCell ref="AJ359:AJ360"/>
    <mergeCell ref="Y359:Y360"/>
    <mergeCell ref="Z359:Z360"/>
    <mergeCell ref="AA359:AA360"/>
    <mergeCell ref="AB359:AB360"/>
    <mergeCell ref="AC359:AC360"/>
    <mergeCell ref="AD359:AD360"/>
    <mergeCell ref="S359:S360"/>
    <mergeCell ref="T359:T360"/>
    <mergeCell ref="U359:U360"/>
    <mergeCell ref="V359:V360"/>
    <mergeCell ref="W359:W360"/>
    <mergeCell ref="BC359:BC360"/>
    <mergeCell ref="BD359:BD360"/>
    <mergeCell ref="BE359:BE360"/>
    <mergeCell ref="BR359:BR360"/>
    <mergeCell ref="BS359:BS360"/>
    <mergeCell ref="AW359:AW360"/>
    <mergeCell ref="AX359:AX360"/>
    <mergeCell ref="AY359:AY360"/>
    <mergeCell ref="AZ359:AZ360"/>
    <mergeCell ref="BA359:BA360"/>
    <mergeCell ref="BB359:BB360"/>
    <mergeCell ref="AQ359:AQ360"/>
    <mergeCell ref="AR359:AR360"/>
    <mergeCell ref="AS359:AS360"/>
    <mergeCell ref="AT359:AT360"/>
    <mergeCell ref="AU359:AU360"/>
    <mergeCell ref="AV359:AV360"/>
    <mergeCell ref="BS371:BS372"/>
    <mergeCell ref="A373:A374"/>
    <mergeCell ref="B373:B374"/>
    <mergeCell ref="C373:C374"/>
    <mergeCell ref="D373:D374"/>
    <mergeCell ref="E373:E374"/>
    <mergeCell ref="F373:F374"/>
    <mergeCell ref="AP373:AP374"/>
    <mergeCell ref="AE373:AE374"/>
    <mergeCell ref="AF373:AF374"/>
    <mergeCell ref="AG373:AG374"/>
    <mergeCell ref="AH373:AH374"/>
    <mergeCell ref="AI373:AI374"/>
    <mergeCell ref="AJ373:AJ374"/>
    <mergeCell ref="Y373:Y374"/>
    <mergeCell ref="Z373:Z374"/>
    <mergeCell ref="AA373:AA374"/>
    <mergeCell ref="AB373:AB374"/>
    <mergeCell ref="AC373:AC374"/>
    <mergeCell ref="AD373:AD374"/>
    <mergeCell ref="A361:A372"/>
    <mergeCell ref="B361:B372"/>
    <mergeCell ref="C361:C372"/>
    <mergeCell ref="D361:D372"/>
    <mergeCell ref="E361:E372"/>
    <mergeCell ref="A375:A386"/>
    <mergeCell ref="B375:B386"/>
    <mergeCell ref="C375:C386"/>
    <mergeCell ref="D375:D386"/>
    <mergeCell ref="E375:E386"/>
    <mergeCell ref="BC373:BC374"/>
    <mergeCell ref="BD373:BD374"/>
    <mergeCell ref="BE373:BE374"/>
    <mergeCell ref="BR373:BR374"/>
    <mergeCell ref="M373:M374"/>
    <mergeCell ref="N373:N374"/>
    <mergeCell ref="O373:O374"/>
    <mergeCell ref="P373:P374"/>
    <mergeCell ref="Q373:Q374"/>
    <mergeCell ref="R373:R374"/>
    <mergeCell ref="BS373:BS374"/>
    <mergeCell ref="AW373:AW374"/>
    <mergeCell ref="AX373:AX374"/>
    <mergeCell ref="AY373:AY374"/>
    <mergeCell ref="AZ373:AZ374"/>
    <mergeCell ref="BA373:BA374"/>
    <mergeCell ref="BB373:BB374"/>
    <mergeCell ref="AQ373:AQ374"/>
    <mergeCell ref="AR373:AR374"/>
    <mergeCell ref="AS373:AS374"/>
    <mergeCell ref="AT373:AT374"/>
    <mergeCell ref="AU373:AU374"/>
    <mergeCell ref="AV373:AV374"/>
    <mergeCell ref="AK373:AK374"/>
    <mergeCell ref="AL373:AL374"/>
    <mergeCell ref="AM373:AM374"/>
    <mergeCell ref="AN373:AN374"/>
    <mergeCell ref="BL373:BL374"/>
    <mergeCell ref="BM373:BM374"/>
    <mergeCell ref="BN373:BN374"/>
    <mergeCell ref="BO373:BO374"/>
    <mergeCell ref="BP373:BP374"/>
    <mergeCell ref="BQ373:BQ374"/>
    <mergeCell ref="X387:X388"/>
    <mergeCell ref="AO373:AO374"/>
    <mergeCell ref="BS382:BS383"/>
    <mergeCell ref="BS376:BS377"/>
    <mergeCell ref="BS379:BS380"/>
    <mergeCell ref="M387:M388"/>
    <mergeCell ref="N387:N388"/>
    <mergeCell ref="O387:O388"/>
    <mergeCell ref="P387:P388"/>
    <mergeCell ref="Q387:Q388"/>
    <mergeCell ref="R387:R388"/>
    <mergeCell ref="G387:G388"/>
    <mergeCell ref="H387:H388"/>
    <mergeCell ref="I387:I388"/>
    <mergeCell ref="J387:J388"/>
    <mergeCell ref="K387:K388"/>
    <mergeCell ref="L387:L388"/>
    <mergeCell ref="BS385:BS386"/>
    <mergeCell ref="S373:S374"/>
    <mergeCell ref="T373:T374"/>
    <mergeCell ref="U373:U374"/>
    <mergeCell ref="V373:V374"/>
    <mergeCell ref="W373:W374"/>
    <mergeCell ref="X373:X374"/>
    <mergeCell ref="G373:G374"/>
    <mergeCell ref="H373:H374"/>
    <mergeCell ref="I373:I374"/>
    <mergeCell ref="J373:J374"/>
    <mergeCell ref="K373:K374"/>
    <mergeCell ref="L373:L374"/>
    <mergeCell ref="AK387:AK388"/>
    <mergeCell ref="AL387:AL388"/>
    <mergeCell ref="AM387:AM388"/>
    <mergeCell ref="AN387:AN388"/>
    <mergeCell ref="AO387:AO388"/>
    <mergeCell ref="BS396:BS397"/>
    <mergeCell ref="BS390:BS391"/>
    <mergeCell ref="BS393:BS394"/>
    <mergeCell ref="A387:A388"/>
    <mergeCell ref="B387:B388"/>
    <mergeCell ref="C387:C388"/>
    <mergeCell ref="D387:D388"/>
    <mergeCell ref="E387:E388"/>
    <mergeCell ref="F387:F388"/>
    <mergeCell ref="AP387:AP388"/>
    <mergeCell ref="AE387:AE388"/>
    <mergeCell ref="AF387:AF388"/>
    <mergeCell ref="AG387:AG388"/>
    <mergeCell ref="AH387:AH388"/>
    <mergeCell ref="AI387:AI388"/>
    <mergeCell ref="AJ387:AJ388"/>
    <mergeCell ref="Y387:Y388"/>
    <mergeCell ref="Z387:Z388"/>
    <mergeCell ref="AA387:AA388"/>
    <mergeCell ref="AB387:AB388"/>
    <mergeCell ref="AC387:AC388"/>
    <mergeCell ref="AD387:AD388"/>
    <mergeCell ref="S387:S388"/>
    <mergeCell ref="T387:T388"/>
    <mergeCell ref="U387:U388"/>
    <mergeCell ref="V387:V388"/>
    <mergeCell ref="W387:W388"/>
    <mergeCell ref="BC387:BC388"/>
    <mergeCell ref="BD387:BD388"/>
    <mergeCell ref="BE387:BE388"/>
    <mergeCell ref="BR387:BR388"/>
    <mergeCell ref="BS387:BS388"/>
    <mergeCell ref="AW387:AW388"/>
    <mergeCell ref="AX387:AX388"/>
    <mergeCell ref="AY387:AY388"/>
    <mergeCell ref="AZ387:AZ388"/>
    <mergeCell ref="BA387:BA388"/>
    <mergeCell ref="BB387:BB388"/>
    <mergeCell ref="AQ387:AQ388"/>
    <mergeCell ref="AR387:AR388"/>
    <mergeCell ref="AS387:AS388"/>
    <mergeCell ref="AT387:AT388"/>
    <mergeCell ref="AU387:AU388"/>
    <mergeCell ref="AV387:AV388"/>
    <mergeCell ref="BS399:BS400"/>
    <mergeCell ref="A401:A402"/>
    <mergeCell ref="B401:B402"/>
    <mergeCell ref="C401:C402"/>
    <mergeCell ref="D401:D402"/>
    <mergeCell ref="E401:E402"/>
    <mergeCell ref="F401:F402"/>
    <mergeCell ref="AP401:AP402"/>
    <mergeCell ref="AE401:AE402"/>
    <mergeCell ref="AF401:AF402"/>
    <mergeCell ref="AG401:AG402"/>
    <mergeCell ref="AH401:AH402"/>
    <mergeCell ref="AI401:AI402"/>
    <mergeCell ref="AJ401:AJ402"/>
    <mergeCell ref="Y401:Y402"/>
    <mergeCell ref="Z401:Z402"/>
    <mergeCell ref="AA401:AA402"/>
    <mergeCell ref="AB401:AB402"/>
    <mergeCell ref="AC401:AC402"/>
    <mergeCell ref="AD401:AD402"/>
    <mergeCell ref="A389:A400"/>
    <mergeCell ref="B389:B400"/>
    <mergeCell ref="C389:C400"/>
    <mergeCell ref="D389:D400"/>
    <mergeCell ref="E389:E400"/>
    <mergeCell ref="A403:A414"/>
    <mergeCell ref="B403:B414"/>
    <mergeCell ref="C403:C414"/>
    <mergeCell ref="D403:D414"/>
    <mergeCell ref="E403:E414"/>
    <mergeCell ref="BC401:BC402"/>
    <mergeCell ref="BD401:BD402"/>
    <mergeCell ref="BE401:BE402"/>
    <mergeCell ref="BR401:BR402"/>
    <mergeCell ref="M401:M402"/>
    <mergeCell ref="N401:N402"/>
    <mergeCell ref="O401:O402"/>
    <mergeCell ref="P401:P402"/>
    <mergeCell ref="Q401:Q402"/>
    <mergeCell ref="R401:R402"/>
    <mergeCell ref="BS401:BS402"/>
    <mergeCell ref="AW401:AW402"/>
    <mergeCell ref="AX401:AX402"/>
    <mergeCell ref="AY401:AY402"/>
    <mergeCell ref="AZ401:AZ402"/>
    <mergeCell ref="BA401:BA402"/>
    <mergeCell ref="BB401:BB402"/>
    <mergeCell ref="AQ401:AQ402"/>
    <mergeCell ref="AR401:AR402"/>
    <mergeCell ref="AS401:AS402"/>
    <mergeCell ref="AT401:AT402"/>
    <mergeCell ref="AU401:AU402"/>
    <mergeCell ref="AV401:AV402"/>
    <mergeCell ref="AK401:AK402"/>
    <mergeCell ref="AL401:AL402"/>
    <mergeCell ref="AM401:AM402"/>
    <mergeCell ref="AN401:AN402"/>
    <mergeCell ref="X415:X416"/>
    <mergeCell ref="AO401:AO402"/>
    <mergeCell ref="BS410:BS411"/>
    <mergeCell ref="BS404:BS405"/>
    <mergeCell ref="BS407:BS408"/>
    <mergeCell ref="M415:M416"/>
    <mergeCell ref="N415:N416"/>
    <mergeCell ref="O415:O416"/>
    <mergeCell ref="P415:P416"/>
    <mergeCell ref="Q415:Q416"/>
    <mergeCell ref="R415:R416"/>
    <mergeCell ref="G415:G416"/>
    <mergeCell ref="H415:H416"/>
    <mergeCell ref="I415:I416"/>
    <mergeCell ref="J415:J416"/>
    <mergeCell ref="K415:K416"/>
    <mergeCell ref="L415:L416"/>
    <mergeCell ref="BS413:BS414"/>
    <mergeCell ref="S401:S402"/>
    <mergeCell ref="T401:T402"/>
    <mergeCell ref="U401:U402"/>
    <mergeCell ref="V401:V402"/>
    <mergeCell ref="W401:W402"/>
    <mergeCell ref="X401:X402"/>
    <mergeCell ref="G401:G402"/>
    <mergeCell ref="H401:H402"/>
    <mergeCell ref="I401:I402"/>
    <mergeCell ref="J401:J402"/>
    <mergeCell ref="K401:K402"/>
    <mergeCell ref="L401:L402"/>
    <mergeCell ref="AK415:AK416"/>
    <mergeCell ref="AL415:AL416"/>
    <mergeCell ref="AM415:AM416"/>
    <mergeCell ref="AN415:AN416"/>
    <mergeCell ref="AO415:AO416"/>
    <mergeCell ref="BS424:BS425"/>
    <mergeCell ref="BS418:BS419"/>
    <mergeCell ref="BS421:BS422"/>
    <mergeCell ref="A415:A416"/>
    <mergeCell ref="B415:B416"/>
    <mergeCell ref="C415:C416"/>
    <mergeCell ref="D415:D416"/>
    <mergeCell ref="E415:E416"/>
    <mergeCell ref="F415:F416"/>
    <mergeCell ref="AP415:AP416"/>
    <mergeCell ref="AE415:AE416"/>
    <mergeCell ref="AF415:AF416"/>
    <mergeCell ref="AG415:AG416"/>
    <mergeCell ref="AH415:AH416"/>
    <mergeCell ref="AI415:AI416"/>
    <mergeCell ref="AJ415:AJ416"/>
    <mergeCell ref="Y415:Y416"/>
    <mergeCell ref="Z415:Z416"/>
    <mergeCell ref="AA415:AA416"/>
    <mergeCell ref="AB415:AB416"/>
    <mergeCell ref="AC415:AC416"/>
    <mergeCell ref="AD415:AD416"/>
    <mergeCell ref="S415:S416"/>
    <mergeCell ref="T415:T416"/>
    <mergeCell ref="U415:U416"/>
    <mergeCell ref="V415:V416"/>
    <mergeCell ref="W415:W416"/>
    <mergeCell ref="BC415:BC416"/>
    <mergeCell ref="BD415:BD416"/>
    <mergeCell ref="BE415:BE416"/>
    <mergeCell ref="BR415:BR416"/>
    <mergeCell ref="BS415:BS416"/>
    <mergeCell ref="AW415:AW416"/>
    <mergeCell ref="AX415:AX416"/>
    <mergeCell ref="AY415:AY416"/>
    <mergeCell ref="AZ415:AZ416"/>
    <mergeCell ref="BA415:BA416"/>
    <mergeCell ref="BB415:BB416"/>
    <mergeCell ref="AQ415:AQ416"/>
    <mergeCell ref="AR415:AR416"/>
    <mergeCell ref="AS415:AS416"/>
    <mergeCell ref="AT415:AT416"/>
    <mergeCell ref="AU415:AU416"/>
    <mergeCell ref="AV415:AV416"/>
    <mergeCell ref="BS427:BS428"/>
    <mergeCell ref="A429:A430"/>
    <mergeCell ref="B429:B430"/>
    <mergeCell ref="C429:C430"/>
    <mergeCell ref="D429:D430"/>
    <mergeCell ref="E429:E430"/>
    <mergeCell ref="F429:F430"/>
    <mergeCell ref="AP429:AP430"/>
    <mergeCell ref="AE429:AE430"/>
    <mergeCell ref="AF429:AF430"/>
    <mergeCell ref="AG429:AG430"/>
    <mergeCell ref="AH429:AH430"/>
    <mergeCell ref="AI429:AI430"/>
    <mergeCell ref="AJ429:AJ430"/>
    <mergeCell ref="Y429:Y430"/>
    <mergeCell ref="Z429:Z430"/>
    <mergeCell ref="AA429:AA430"/>
    <mergeCell ref="AB429:AB430"/>
    <mergeCell ref="AC429:AC430"/>
    <mergeCell ref="AD429:AD430"/>
    <mergeCell ref="A417:A428"/>
    <mergeCell ref="B417:B428"/>
    <mergeCell ref="C417:C428"/>
    <mergeCell ref="D417:D428"/>
    <mergeCell ref="E417:E428"/>
    <mergeCell ref="A431:A442"/>
    <mergeCell ref="B431:B442"/>
    <mergeCell ref="C431:C442"/>
    <mergeCell ref="D431:D442"/>
    <mergeCell ref="E431:E442"/>
    <mergeCell ref="BC429:BC430"/>
    <mergeCell ref="BD429:BD430"/>
    <mergeCell ref="BE429:BE430"/>
    <mergeCell ref="BR429:BR430"/>
    <mergeCell ref="M429:M430"/>
    <mergeCell ref="N429:N430"/>
    <mergeCell ref="O429:O430"/>
    <mergeCell ref="P429:P430"/>
    <mergeCell ref="Q429:Q430"/>
    <mergeCell ref="R429:R430"/>
    <mergeCell ref="BS429:BS430"/>
    <mergeCell ref="AW429:AW430"/>
    <mergeCell ref="AX429:AX430"/>
    <mergeCell ref="AY429:AY430"/>
    <mergeCell ref="AZ429:AZ430"/>
    <mergeCell ref="BA429:BA430"/>
    <mergeCell ref="BB429:BB430"/>
    <mergeCell ref="AQ429:AQ430"/>
    <mergeCell ref="AR429:AR430"/>
    <mergeCell ref="AS429:AS430"/>
    <mergeCell ref="AT429:AT430"/>
    <mergeCell ref="AU429:AU430"/>
    <mergeCell ref="AV429:AV430"/>
    <mergeCell ref="AK429:AK430"/>
    <mergeCell ref="AL429:AL430"/>
    <mergeCell ref="AM429:AM430"/>
    <mergeCell ref="AN429:AN430"/>
    <mergeCell ref="BL429:BL430"/>
    <mergeCell ref="BM429:BM430"/>
    <mergeCell ref="BN429:BN430"/>
    <mergeCell ref="BO429:BO430"/>
    <mergeCell ref="BP429:BP430"/>
    <mergeCell ref="BQ429:BQ430"/>
    <mergeCell ref="BI429:BI430"/>
    <mergeCell ref="BJ429:BJ430"/>
    <mergeCell ref="BK429:BK430"/>
    <mergeCell ref="X443:X444"/>
    <mergeCell ref="AO429:AO430"/>
    <mergeCell ref="BS438:BS439"/>
    <mergeCell ref="BS432:BS433"/>
    <mergeCell ref="BS435:BS436"/>
    <mergeCell ref="M443:M444"/>
    <mergeCell ref="N443:N444"/>
    <mergeCell ref="O443:O444"/>
    <mergeCell ref="P443:P444"/>
    <mergeCell ref="Q443:Q444"/>
    <mergeCell ref="R443:R444"/>
    <mergeCell ref="G443:G444"/>
    <mergeCell ref="H443:H444"/>
    <mergeCell ref="I443:I444"/>
    <mergeCell ref="J443:J444"/>
    <mergeCell ref="K443:K444"/>
    <mergeCell ref="L443:L444"/>
    <mergeCell ref="BS441:BS442"/>
    <mergeCell ref="S429:S430"/>
    <mergeCell ref="T429:T430"/>
    <mergeCell ref="U429:U430"/>
    <mergeCell ref="V429:V430"/>
    <mergeCell ref="W429:W430"/>
    <mergeCell ref="X429:X430"/>
    <mergeCell ref="G429:G430"/>
    <mergeCell ref="H429:H430"/>
    <mergeCell ref="I429:I430"/>
    <mergeCell ref="J429:J430"/>
    <mergeCell ref="K429:K430"/>
    <mergeCell ref="L429:L430"/>
    <mergeCell ref="AK443:AK444"/>
    <mergeCell ref="AL443:AL444"/>
    <mergeCell ref="AM443:AM444"/>
    <mergeCell ref="AN443:AN444"/>
    <mergeCell ref="AO443:AO444"/>
    <mergeCell ref="BS452:BS453"/>
    <mergeCell ref="BS446:BS447"/>
    <mergeCell ref="BS449:BS450"/>
    <mergeCell ref="A443:A444"/>
    <mergeCell ref="B443:B444"/>
    <mergeCell ref="C443:C444"/>
    <mergeCell ref="D443:D444"/>
    <mergeCell ref="E443:E444"/>
    <mergeCell ref="F443:F444"/>
    <mergeCell ref="AP443:AP444"/>
    <mergeCell ref="AE443:AE444"/>
    <mergeCell ref="AF443:AF444"/>
    <mergeCell ref="AG443:AG444"/>
    <mergeCell ref="AH443:AH444"/>
    <mergeCell ref="AI443:AI444"/>
    <mergeCell ref="AJ443:AJ444"/>
    <mergeCell ref="Y443:Y444"/>
    <mergeCell ref="Z443:Z444"/>
    <mergeCell ref="AA443:AA444"/>
    <mergeCell ref="AB443:AB444"/>
    <mergeCell ref="AC443:AC444"/>
    <mergeCell ref="AD443:AD444"/>
    <mergeCell ref="S443:S444"/>
    <mergeCell ref="T443:T444"/>
    <mergeCell ref="U443:U444"/>
    <mergeCell ref="V443:V444"/>
    <mergeCell ref="W443:W444"/>
    <mergeCell ref="BC443:BC444"/>
    <mergeCell ref="BD443:BD444"/>
    <mergeCell ref="BE443:BE444"/>
    <mergeCell ref="BR443:BR444"/>
    <mergeCell ref="BS443:BS444"/>
    <mergeCell ref="AW443:AW444"/>
    <mergeCell ref="AX443:AX444"/>
    <mergeCell ref="AY443:AY444"/>
    <mergeCell ref="AZ443:AZ444"/>
    <mergeCell ref="BA443:BA444"/>
    <mergeCell ref="BB443:BB444"/>
    <mergeCell ref="AQ443:AQ444"/>
    <mergeCell ref="AR443:AR444"/>
    <mergeCell ref="AS443:AS444"/>
    <mergeCell ref="AT443:AT444"/>
    <mergeCell ref="AU443:AU444"/>
    <mergeCell ref="AV443:AV444"/>
    <mergeCell ref="BS455:BS456"/>
    <mergeCell ref="A457:A458"/>
    <mergeCell ref="B457:B458"/>
    <mergeCell ref="C457:C458"/>
    <mergeCell ref="D457:D458"/>
    <mergeCell ref="E457:E458"/>
    <mergeCell ref="F457:F458"/>
    <mergeCell ref="AP457:AP458"/>
    <mergeCell ref="AE457:AE458"/>
    <mergeCell ref="AF457:AF458"/>
    <mergeCell ref="AG457:AG458"/>
    <mergeCell ref="AH457:AH458"/>
    <mergeCell ref="AI457:AI458"/>
    <mergeCell ref="AJ457:AJ458"/>
    <mergeCell ref="Y457:Y458"/>
    <mergeCell ref="Z457:Z458"/>
    <mergeCell ref="AA457:AA458"/>
    <mergeCell ref="AB457:AB458"/>
    <mergeCell ref="AC457:AC458"/>
    <mergeCell ref="AD457:AD458"/>
    <mergeCell ref="A445:A456"/>
    <mergeCell ref="B445:B456"/>
    <mergeCell ref="C445:C456"/>
    <mergeCell ref="D445:D456"/>
    <mergeCell ref="E445:E456"/>
    <mergeCell ref="A459:A470"/>
    <mergeCell ref="B459:B470"/>
    <mergeCell ref="C459:C470"/>
    <mergeCell ref="D459:D470"/>
    <mergeCell ref="E459:E470"/>
    <mergeCell ref="BC457:BC458"/>
    <mergeCell ref="BD457:BD458"/>
    <mergeCell ref="BE457:BE458"/>
    <mergeCell ref="BR457:BR458"/>
    <mergeCell ref="M457:M458"/>
    <mergeCell ref="N457:N458"/>
    <mergeCell ref="O457:O458"/>
    <mergeCell ref="P457:P458"/>
    <mergeCell ref="Q457:Q458"/>
    <mergeCell ref="R457:R458"/>
    <mergeCell ref="BS457:BS458"/>
    <mergeCell ref="AW457:AW458"/>
    <mergeCell ref="AX457:AX458"/>
    <mergeCell ref="AY457:AY458"/>
    <mergeCell ref="AZ457:AZ458"/>
    <mergeCell ref="BA457:BA458"/>
    <mergeCell ref="BB457:BB458"/>
    <mergeCell ref="AQ457:AQ458"/>
    <mergeCell ref="AR457:AR458"/>
    <mergeCell ref="AS457:AS458"/>
    <mergeCell ref="AT457:AT458"/>
    <mergeCell ref="AU457:AU458"/>
    <mergeCell ref="AV457:AV458"/>
    <mergeCell ref="AK457:AK458"/>
    <mergeCell ref="AL457:AL458"/>
    <mergeCell ref="AM457:AM458"/>
    <mergeCell ref="AN457:AN458"/>
    <mergeCell ref="X471:X472"/>
    <mergeCell ref="AO457:AO458"/>
    <mergeCell ref="BS466:BS467"/>
    <mergeCell ref="BS460:BS461"/>
    <mergeCell ref="BS463:BS464"/>
    <mergeCell ref="M471:M472"/>
    <mergeCell ref="N471:N472"/>
    <mergeCell ref="O471:O472"/>
    <mergeCell ref="P471:P472"/>
    <mergeCell ref="Q471:Q472"/>
    <mergeCell ref="R471:R472"/>
    <mergeCell ref="G471:G472"/>
    <mergeCell ref="H471:H472"/>
    <mergeCell ref="I471:I472"/>
    <mergeCell ref="J471:J472"/>
    <mergeCell ref="K471:K472"/>
    <mergeCell ref="L471:L472"/>
    <mergeCell ref="BS469:BS470"/>
    <mergeCell ref="S457:S458"/>
    <mergeCell ref="T457:T458"/>
    <mergeCell ref="U457:U458"/>
    <mergeCell ref="V457:V458"/>
    <mergeCell ref="W457:W458"/>
    <mergeCell ref="X457:X458"/>
    <mergeCell ref="G457:G458"/>
    <mergeCell ref="H457:H458"/>
    <mergeCell ref="I457:I458"/>
    <mergeCell ref="J457:J458"/>
    <mergeCell ref="K457:K458"/>
    <mergeCell ref="L457:L458"/>
    <mergeCell ref="AK471:AK472"/>
    <mergeCell ref="AL471:AL472"/>
    <mergeCell ref="AM471:AM472"/>
    <mergeCell ref="AN471:AN472"/>
    <mergeCell ref="AO471:AO472"/>
    <mergeCell ref="BS480:BS481"/>
    <mergeCell ref="BS474:BS475"/>
    <mergeCell ref="BS477:BS478"/>
    <mergeCell ref="A471:A472"/>
    <mergeCell ref="B471:B472"/>
    <mergeCell ref="C471:C472"/>
    <mergeCell ref="D471:D472"/>
    <mergeCell ref="E471:E472"/>
    <mergeCell ref="F471:F472"/>
    <mergeCell ref="AP471:AP472"/>
    <mergeCell ref="AE471:AE472"/>
    <mergeCell ref="AF471:AF472"/>
    <mergeCell ref="AG471:AG472"/>
    <mergeCell ref="AH471:AH472"/>
    <mergeCell ref="AI471:AI472"/>
    <mergeCell ref="AJ471:AJ472"/>
    <mergeCell ref="Y471:Y472"/>
    <mergeCell ref="Z471:Z472"/>
    <mergeCell ref="AA471:AA472"/>
    <mergeCell ref="AB471:AB472"/>
    <mergeCell ref="AC471:AC472"/>
    <mergeCell ref="AD471:AD472"/>
    <mergeCell ref="S471:S472"/>
    <mergeCell ref="T471:T472"/>
    <mergeCell ref="U471:U472"/>
    <mergeCell ref="V471:V472"/>
    <mergeCell ref="W471:W472"/>
    <mergeCell ref="BC471:BC472"/>
    <mergeCell ref="BD471:BD472"/>
    <mergeCell ref="BE471:BE472"/>
    <mergeCell ref="BR471:BR472"/>
    <mergeCell ref="BS471:BS472"/>
    <mergeCell ref="AW471:AW472"/>
    <mergeCell ref="AX471:AX472"/>
    <mergeCell ref="AY471:AY472"/>
    <mergeCell ref="AZ471:AZ472"/>
    <mergeCell ref="BA471:BA472"/>
    <mergeCell ref="BB471:BB472"/>
    <mergeCell ref="AQ471:AQ472"/>
    <mergeCell ref="AR471:AR472"/>
    <mergeCell ref="AS471:AS472"/>
    <mergeCell ref="AT471:AT472"/>
    <mergeCell ref="AU471:AU472"/>
    <mergeCell ref="AV471:AV472"/>
    <mergeCell ref="BS483:BS484"/>
    <mergeCell ref="A485:A486"/>
    <mergeCell ref="B485:B486"/>
    <mergeCell ref="C485:C486"/>
    <mergeCell ref="D485:D486"/>
    <mergeCell ref="E485:E486"/>
    <mergeCell ref="F485:F486"/>
    <mergeCell ref="AP485:AP486"/>
    <mergeCell ref="AE485:AE486"/>
    <mergeCell ref="AF485:AF486"/>
    <mergeCell ref="AG485:AG486"/>
    <mergeCell ref="AH485:AH486"/>
    <mergeCell ref="AI485:AI486"/>
    <mergeCell ref="AJ485:AJ486"/>
    <mergeCell ref="Y485:Y486"/>
    <mergeCell ref="Z485:Z486"/>
    <mergeCell ref="AA485:AA486"/>
    <mergeCell ref="AB485:AB486"/>
    <mergeCell ref="AC485:AC486"/>
    <mergeCell ref="AD485:AD486"/>
    <mergeCell ref="A473:A484"/>
    <mergeCell ref="B473:B484"/>
    <mergeCell ref="C473:C484"/>
    <mergeCell ref="D473:D484"/>
    <mergeCell ref="E473:E484"/>
    <mergeCell ref="A487:A498"/>
    <mergeCell ref="B487:B498"/>
    <mergeCell ref="C487:C498"/>
    <mergeCell ref="D487:D498"/>
    <mergeCell ref="E487:E498"/>
    <mergeCell ref="BC485:BC486"/>
    <mergeCell ref="BD485:BD486"/>
    <mergeCell ref="BE485:BE486"/>
    <mergeCell ref="BR485:BR486"/>
    <mergeCell ref="M485:M486"/>
    <mergeCell ref="N485:N486"/>
    <mergeCell ref="O485:O486"/>
    <mergeCell ref="P485:P486"/>
    <mergeCell ref="Q485:Q486"/>
    <mergeCell ref="R485:R486"/>
    <mergeCell ref="BS485:BS486"/>
    <mergeCell ref="AW485:AW486"/>
    <mergeCell ref="AX485:AX486"/>
    <mergeCell ref="AY485:AY486"/>
    <mergeCell ref="AZ485:AZ486"/>
    <mergeCell ref="BA485:BA486"/>
    <mergeCell ref="BB485:BB486"/>
    <mergeCell ref="AQ485:AQ486"/>
    <mergeCell ref="AR485:AR486"/>
    <mergeCell ref="AS485:AS486"/>
    <mergeCell ref="AT485:AT486"/>
    <mergeCell ref="AU485:AU486"/>
    <mergeCell ref="AV485:AV486"/>
    <mergeCell ref="AK485:AK486"/>
    <mergeCell ref="AL485:AL486"/>
    <mergeCell ref="AM485:AM486"/>
    <mergeCell ref="AN485:AN486"/>
    <mergeCell ref="BL485:BL486"/>
    <mergeCell ref="BM485:BM486"/>
    <mergeCell ref="BN485:BN486"/>
    <mergeCell ref="BO485:BO486"/>
    <mergeCell ref="BP485:BP486"/>
    <mergeCell ref="BQ485:BQ486"/>
    <mergeCell ref="X499:X500"/>
    <mergeCell ref="AO485:AO486"/>
    <mergeCell ref="BS494:BS495"/>
    <mergeCell ref="BS488:BS489"/>
    <mergeCell ref="BS491:BS492"/>
    <mergeCell ref="M499:M500"/>
    <mergeCell ref="N499:N500"/>
    <mergeCell ref="O499:O500"/>
    <mergeCell ref="P499:P500"/>
    <mergeCell ref="Q499:Q500"/>
    <mergeCell ref="R499:R500"/>
    <mergeCell ref="G499:G500"/>
    <mergeCell ref="H499:H500"/>
    <mergeCell ref="I499:I500"/>
    <mergeCell ref="J499:J500"/>
    <mergeCell ref="K499:K500"/>
    <mergeCell ref="L499:L500"/>
    <mergeCell ref="BS497:BS498"/>
    <mergeCell ref="S485:S486"/>
    <mergeCell ref="T485:T486"/>
    <mergeCell ref="U485:U486"/>
    <mergeCell ref="V485:V486"/>
    <mergeCell ref="W485:W486"/>
    <mergeCell ref="X485:X486"/>
    <mergeCell ref="G485:G486"/>
    <mergeCell ref="H485:H486"/>
    <mergeCell ref="I485:I486"/>
    <mergeCell ref="J485:J486"/>
    <mergeCell ref="K485:K486"/>
    <mergeCell ref="L485:L486"/>
    <mergeCell ref="AK499:AK500"/>
    <mergeCell ref="AL499:AL500"/>
    <mergeCell ref="AM499:AM500"/>
    <mergeCell ref="AN499:AN500"/>
    <mergeCell ref="AO499:AO500"/>
    <mergeCell ref="BS508:BS509"/>
    <mergeCell ref="BS502:BS503"/>
    <mergeCell ref="BS505:BS506"/>
    <mergeCell ref="A499:A500"/>
    <mergeCell ref="B499:B500"/>
    <mergeCell ref="C499:C500"/>
    <mergeCell ref="D499:D500"/>
    <mergeCell ref="E499:E500"/>
    <mergeCell ref="F499:F500"/>
    <mergeCell ref="AP499:AP500"/>
    <mergeCell ref="AE499:AE500"/>
    <mergeCell ref="AF499:AF500"/>
    <mergeCell ref="AG499:AG500"/>
    <mergeCell ref="AH499:AH500"/>
    <mergeCell ref="AI499:AI500"/>
    <mergeCell ref="AJ499:AJ500"/>
    <mergeCell ref="Y499:Y500"/>
    <mergeCell ref="Z499:Z500"/>
    <mergeCell ref="AA499:AA500"/>
    <mergeCell ref="AB499:AB500"/>
    <mergeCell ref="AC499:AC500"/>
    <mergeCell ref="AD499:AD500"/>
    <mergeCell ref="S499:S500"/>
    <mergeCell ref="T499:T500"/>
    <mergeCell ref="U499:U500"/>
    <mergeCell ref="V499:V500"/>
    <mergeCell ref="W499:W500"/>
    <mergeCell ref="BC499:BC500"/>
    <mergeCell ref="BD499:BD500"/>
    <mergeCell ref="BE499:BE500"/>
    <mergeCell ref="BR499:BR500"/>
    <mergeCell ref="BS499:BS500"/>
    <mergeCell ref="AW499:AW500"/>
    <mergeCell ref="AX499:AX500"/>
    <mergeCell ref="AY499:AY500"/>
    <mergeCell ref="AZ499:AZ500"/>
    <mergeCell ref="BA499:BA500"/>
    <mergeCell ref="BB499:BB500"/>
    <mergeCell ref="AQ499:AQ500"/>
    <mergeCell ref="AR499:AR500"/>
    <mergeCell ref="AS499:AS500"/>
    <mergeCell ref="AT499:AT500"/>
    <mergeCell ref="AU499:AU500"/>
    <mergeCell ref="AV499:AV500"/>
    <mergeCell ref="BS511:BS512"/>
    <mergeCell ref="A513:A514"/>
    <mergeCell ref="B513:B514"/>
    <mergeCell ref="C513:C514"/>
    <mergeCell ref="D513:D514"/>
    <mergeCell ref="E513:E514"/>
    <mergeCell ref="F513:F514"/>
    <mergeCell ref="AP513:AP514"/>
    <mergeCell ref="AE513:AE514"/>
    <mergeCell ref="AF513:AF514"/>
    <mergeCell ref="AG513:AG514"/>
    <mergeCell ref="AH513:AH514"/>
    <mergeCell ref="AI513:AI514"/>
    <mergeCell ref="AJ513:AJ514"/>
    <mergeCell ref="Y513:Y514"/>
    <mergeCell ref="Z513:Z514"/>
    <mergeCell ref="AA513:AA514"/>
    <mergeCell ref="AB513:AB514"/>
    <mergeCell ref="AC513:AC514"/>
    <mergeCell ref="AD513:AD514"/>
    <mergeCell ref="A501:A512"/>
    <mergeCell ref="B501:B512"/>
    <mergeCell ref="C501:C512"/>
    <mergeCell ref="D501:D512"/>
    <mergeCell ref="E501:E512"/>
    <mergeCell ref="A515:A526"/>
    <mergeCell ref="B515:B526"/>
    <mergeCell ref="C515:C526"/>
    <mergeCell ref="D515:D526"/>
    <mergeCell ref="E515:E526"/>
    <mergeCell ref="BC513:BC514"/>
    <mergeCell ref="BD513:BD514"/>
    <mergeCell ref="BE513:BE514"/>
    <mergeCell ref="BR513:BR514"/>
    <mergeCell ref="M513:M514"/>
    <mergeCell ref="N513:N514"/>
    <mergeCell ref="O513:O514"/>
    <mergeCell ref="P513:P514"/>
    <mergeCell ref="Q513:Q514"/>
    <mergeCell ref="R513:R514"/>
    <mergeCell ref="BS513:BS514"/>
    <mergeCell ref="AW513:AW514"/>
    <mergeCell ref="AX513:AX514"/>
    <mergeCell ref="AY513:AY514"/>
    <mergeCell ref="AZ513:AZ514"/>
    <mergeCell ref="BA513:BA514"/>
    <mergeCell ref="BB513:BB514"/>
    <mergeCell ref="AQ513:AQ514"/>
    <mergeCell ref="AR513:AR514"/>
    <mergeCell ref="AS513:AS514"/>
    <mergeCell ref="AT513:AT514"/>
    <mergeCell ref="AU513:AU514"/>
    <mergeCell ref="AV513:AV514"/>
    <mergeCell ref="AK513:AK514"/>
    <mergeCell ref="AL513:AL514"/>
    <mergeCell ref="AM513:AM514"/>
    <mergeCell ref="AN513:AN514"/>
    <mergeCell ref="X527:X528"/>
    <mergeCell ref="AO513:AO514"/>
    <mergeCell ref="BS522:BS523"/>
    <mergeCell ref="BS516:BS517"/>
    <mergeCell ref="BS519:BS520"/>
    <mergeCell ref="M527:M528"/>
    <mergeCell ref="N527:N528"/>
    <mergeCell ref="O527:O528"/>
    <mergeCell ref="P527:P528"/>
    <mergeCell ref="Q527:Q528"/>
    <mergeCell ref="R527:R528"/>
    <mergeCell ref="G527:G528"/>
    <mergeCell ref="H527:H528"/>
    <mergeCell ref="I527:I528"/>
    <mergeCell ref="J527:J528"/>
    <mergeCell ref="K527:K528"/>
    <mergeCell ref="L527:L528"/>
    <mergeCell ref="BS525:BS526"/>
    <mergeCell ref="S513:S514"/>
    <mergeCell ref="T513:T514"/>
    <mergeCell ref="U513:U514"/>
    <mergeCell ref="V513:V514"/>
    <mergeCell ref="W513:W514"/>
    <mergeCell ref="X513:X514"/>
    <mergeCell ref="G513:G514"/>
    <mergeCell ref="H513:H514"/>
    <mergeCell ref="I513:I514"/>
    <mergeCell ref="J513:J514"/>
    <mergeCell ref="K513:K514"/>
    <mergeCell ref="L513:L514"/>
    <mergeCell ref="AK527:AK528"/>
    <mergeCell ref="AL527:AL528"/>
    <mergeCell ref="AM527:AM528"/>
    <mergeCell ref="AN527:AN528"/>
    <mergeCell ref="AO527:AO528"/>
    <mergeCell ref="BS536:BS537"/>
    <mergeCell ref="BS530:BS531"/>
    <mergeCell ref="BS533:BS534"/>
    <mergeCell ref="A527:A528"/>
    <mergeCell ref="B527:B528"/>
    <mergeCell ref="C527:C528"/>
    <mergeCell ref="D527:D528"/>
    <mergeCell ref="E527:E528"/>
    <mergeCell ref="F527:F528"/>
    <mergeCell ref="AP527:AP528"/>
    <mergeCell ref="AE527:AE528"/>
    <mergeCell ref="AF527:AF528"/>
    <mergeCell ref="AG527:AG528"/>
    <mergeCell ref="AH527:AH528"/>
    <mergeCell ref="AI527:AI528"/>
    <mergeCell ref="AJ527:AJ528"/>
    <mergeCell ref="Y527:Y528"/>
    <mergeCell ref="Z527:Z528"/>
    <mergeCell ref="AA527:AA528"/>
    <mergeCell ref="AB527:AB528"/>
    <mergeCell ref="AC527:AC528"/>
    <mergeCell ref="AD527:AD528"/>
    <mergeCell ref="S527:S528"/>
    <mergeCell ref="T527:T528"/>
    <mergeCell ref="U527:U528"/>
    <mergeCell ref="V527:V528"/>
    <mergeCell ref="W527:W528"/>
    <mergeCell ref="BC527:BC528"/>
    <mergeCell ref="BD527:BD528"/>
    <mergeCell ref="BE527:BE528"/>
    <mergeCell ref="BR527:BR528"/>
    <mergeCell ref="BS527:BS528"/>
    <mergeCell ref="AW527:AW528"/>
    <mergeCell ref="AX527:AX528"/>
    <mergeCell ref="AY527:AY528"/>
    <mergeCell ref="AZ527:AZ528"/>
    <mergeCell ref="BA527:BA528"/>
    <mergeCell ref="BB527:BB528"/>
    <mergeCell ref="AQ527:AQ528"/>
    <mergeCell ref="AR527:AR528"/>
    <mergeCell ref="AS527:AS528"/>
    <mergeCell ref="AT527:AT528"/>
    <mergeCell ref="AU527:AU528"/>
    <mergeCell ref="AV527:AV528"/>
    <mergeCell ref="BS539:BS540"/>
    <mergeCell ref="A541:A542"/>
    <mergeCell ref="B541:B542"/>
    <mergeCell ref="C541:C542"/>
    <mergeCell ref="D541:D542"/>
    <mergeCell ref="E541:E542"/>
    <mergeCell ref="F541:F542"/>
    <mergeCell ref="AP541:AP542"/>
    <mergeCell ref="AE541:AE542"/>
    <mergeCell ref="AF541:AF542"/>
    <mergeCell ref="AG541:AG542"/>
    <mergeCell ref="AH541:AH542"/>
    <mergeCell ref="AI541:AI542"/>
    <mergeCell ref="AJ541:AJ542"/>
    <mergeCell ref="Y541:Y542"/>
    <mergeCell ref="Z541:Z542"/>
    <mergeCell ref="AA541:AA542"/>
    <mergeCell ref="AB541:AB542"/>
    <mergeCell ref="AC541:AC542"/>
    <mergeCell ref="AD541:AD542"/>
    <mergeCell ref="A529:A540"/>
    <mergeCell ref="B529:B540"/>
    <mergeCell ref="C529:C540"/>
    <mergeCell ref="D529:D540"/>
    <mergeCell ref="E529:E540"/>
    <mergeCell ref="A543:A554"/>
    <mergeCell ref="B543:B554"/>
    <mergeCell ref="C543:C554"/>
    <mergeCell ref="D543:D554"/>
    <mergeCell ref="E543:E554"/>
    <mergeCell ref="BC541:BC542"/>
    <mergeCell ref="BD541:BD542"/>
    <mergeCell ref="BE541:BE542"/>
    <mergeCell ref="BR541:BR542"/>
    <mergeCell ref="M541:M542"/>
    <mergeCell ref="N541:N542"/>
    <mergeCell ref="O541:O542"/>
    <mergeCell ref="P541:P542"/>
    <mergeCell ref="Q541:Q542"/>
    <mergeCell ref="R541:R542"/>
    <mergeCell ref="BS541:BS542"/>
    <mergeCell ref="AW541:AW542"/>
    <mergeCell ref="AX541:AX542"/>
    <mergeCell ref="AY541:AY542"/>
    <mergeCell ref="AZ541:AZ542"/>
    <mergeCell ref="BA541:BA542"/>
    <mergeCell ref="BB541:BB542"/>
    <mergeCell ref="AQ541:AQ542"/>
    <mergeCell ref="AR541:AR542"/>
    <mergeCell ref="AS541:AS542"/>
    <mergeCell ref="AT541:AT542"/>
    <mergeCell ref="AU541:AU542"/>
    <mergeCell ref="AV541:AV542"/>
    <mergeCell ref="AK541:AK542"/>
    <mergeCell ref="AL541:AL542"/>
    <mergeCell ref="AM541:AM542"/>
    <mergeCell ref="AN541:AN542"/>
    <mergeCell ref="BL541:BL542"/>
    <mergeCell ref="BM541:BM542"/>
    <mergeCell ref="BN541:BN542"/>
    <mergeCell ref="BO541:BO542"/>
    <mergeCell ref="BP541:BP542"/>
    <mergeCell ref="BQ541:BQ542"/>
    <mergeCell ref="X555:X556"/>
    <mergeCell ref="AO541:AO542"/>
    <mergeCell ref="BS550:BS551"/>
    <mergeCell ref="BS544:BS545"/>
    <mergeCell ref="BS547:BS548"/>
    <mergeCell ref="M555:M556"/>
    <mergeCell ref="N555:N556"/>
    <mergeCell ref="O555:O556"/>
    <mergeCell ref="P555:P556"/>
    <mergeCell ref="Q555:Q556"/>
    <mergeCell ref="R555:R556"/>
    <mergeCell ref="G555:G556"/>
    <mergeCell ref="H555:H556"/>
    <mergeCell ref="I555:I556"/>
    <mergeCell ref="J555:J556"/>
    <mergeCell ref="K555:K556"/>
    <mergeCell ref="L555:L556"/>
    <mergeCell ref="BS553:BS554"/>
    <mergeCell ref="S541:S542"/>
    <mergeCell ref="T541:T542"/>
    <mergeCell ref="U541:U542"/>
    <mergeCell ref="V541:V542"/>
    <mergeCell ref="W541:W542"/>
    <mergeCell ref="X541:X542"/>
    <mergeCell ref="G541:G542"/>
    <mergeCell ref="H541:H542"/>
    <mergeCell ref="I541:I542"/>
    <mergeCell ref="J541:J542"/>
    <mergeCell ref="K541:K542"/>
    <mergeCell ref="L541:L542"/>
    <mergeCell ref="AK555:AK556"/>
    <mergeCell ref="AL555:AL556"/>
    <mergeCell ref="AM555:AM556"/>
    <mergeCell ref="AN555:AN556"/>
    <mergeCell ref="AO555:AO556"/>
    <mergeCell ref="BS564:BS565"/>
    <mergeCell ref="BS558:BS559"/>
    <mergeCell ref="BS561:BS562"/>
    <mergeCell ref="A555:A556"/>
    <mergeCell ref="B555:B556"/>
    <mergeCell ref="C555:C556"/>
    <mergeCell ref="D555:D556"/>
    <mergeCell ref="E555:E556"/>
    <mergeCell ref="F555:F556"/>
    <mergeCell ref="AP555:AP556"/>
    <mergeCell ref="AE555:AE556"/>
    <mergeCell ref="AF555:AF556"/>
    <mergeCell ref="AG555:AG556"/>
    <mergeCell ref="AH555:AH556"/>
    <mergeCell ref="AI555:AI556"/>
    <mergeCell ref="AJ555:AJ556"/>
    <mergeCell ref="Y555:Y556"/>
    <mergeCell ref="Z555:Z556"/>
    <mergeCell ref="AA555:AA556"/>
    <mergeCell ref="AB555:AB556"/>
    <mergeCell ref="AC555:AC556"/>
    <mergeCell ref="AD555:AD556"/>
    <mergeCell ref="S555:S556"/>
    <mergeCell ref="T555:T556"/>
    <mergeCell ref="U555:U556"/>
    <mergeCell ref="V555:V556"/>
    <mergeCell ref="W555:W556"/>
    <mergeCell ref="BC555:BC556"/>
    <mergeCell ref="BD555:BD556"/>
    <mergeCell ref="BE555:BE556"/>
    <mergeCell ref="BR555:BR556"/>
    <mergeCell ref="BS555:BS556"/>
    <mergeCell ref="AW555:AW556"/>
    <mergeCell ref="AX555:AX556"/>
    <mergeCell ref="AY555:AY556"/>
    <mergeCell ref="AZ555:AZ556"/>
    <mergeCell ref="BA555:BA556"/>
    <mergeCell ref="BB555:BB556"/>
    <mergeCell ref="AQ555:AQ556"/>
    <mergeCell ref="AR555:AR556"/>
    <mergeCell ref="AS555:AS556"/>
    <mergeCell ref="AT555:AT556"/>
    <mergeCell ref="AU555:AU556"/>
    <mergeCell ref="AV555:AV556"/>
    <mergeCell ref="BS567:BS568"/>
    <mergeCell ref="A569:A570"/>
    <mergeCell ref="B569:B570"/>
    <mergeCell ref="C569:C570"/>
    <mergeCell ref="D569:D570"/>
    <mergeCell ref="E569:E570"/>
    <mergeCell ref="F569:F570"/>
    <mergeCell ref="AP569:AP570"/>
    <mergeCell ref="AE569:AE570"/>
    <mergeCell ref="AF569:AF570"/>
    <mergeCell ref="AG569:AG570"/>
    <mergeCell ref="AH569:AH570"/>
    <mergeCell ref="AI569:AI570"/>
    <mergeCell ref="AJ569:AJ570"/>
    <mergeCell ref="Y569:Y570"/>
    <mergeCell ref="Z569:Z570"/>
    <mergeCell ref="AA569:AA570"/>
    <mergeCell ref="AB569:AB570"/>
    <mergeCell ref="AC569:AC570"/>
    <mergeCell ref="AD569:AD570"/>
    <mergeCell ref="A557:A568"/>
    <mergeCell ref="B557:B568"/>
    <mergeCell ref="C557:C568"/>
    <mergeCell ref="D557:D568"/>
    <mergeCell ref="E557:E568"/>
    <mergeCell ref="A571:A582"/>
    <mergeCell ref="B571:B582"/>
    <mergeCell ref="C571:C582"/>
    <mergeCell ref="D571:D582"/>
    <mergeCell ref="E571:E582"/>
    <mergeCell ref="BC569:BC570"/>
    <mergeCell ref="BD569:BD570"/>
    <mergeCell ref="BE569:BE570"/>
    <mergeCell ref="BR569:BR570"/>
    <mergeCell ref="M569:M570"/>
    <mergeCell ref="N569:N570"/>
    <mergeCell ref="O569:O570"/>
    <mergeCell ref="P569:P570"/>
    <mergeCell ref="Q569:Q570"/>
    <mergeCell ref="R569:R570"/>
    <mergeCell ref="BS569:BS570"/>
    <mergeCell ref="AW569:AW570"/>
    <mergeCell ref="AX569:AX570"/>
    <mergeCell ref="AY569:AY570"/>
    <mergeCell ref="AZ569:AZ570"/>
    <mergeCell ref="BA569:BA570"/>
    <mergeCell ref="BB569:BB570"/>
    <mergeCell ref="AQ569:AQ570"/>
    <mergeCell ref="AR569:AR570"/>
    <mergeCell ref="AS569:AS570"/>
    <mergeCell ref="AT569:AT570"/>
    <mergeCell ref="AU569:AU570"/>
    <mergeCell ref="AV569:AV570"/>
    <mergeCell ref="AK569:AK570"/>
    <mergeCell ref="AL569:AL570"/>
    <mergeCell ref="AM569:AM570"/>
    <mergeCell ref="AN569:AN570"/>
    <mergeCell ref="X583:X584"/>
    <mergeCell ref="AO569:AO570"/>
    <mergeCell ref="BS578:BS579"/>
    <mergeCell ref="BS572:BS573"/>
    <mergeCell ref="BS575:BS576"/>
    <mergeCell ref="M583:M584"/>
    <mergeCell ref="N583:N584"/>
    <mergeCell ref="O583:O584"/>
    <mergeCell ref="P583:P584"/>
    <mergeCell ref="Q583:Q584"/>
    <mergeCell ref="R583:R584"/>
    <mergeCell ref="G583:G584"/>
    <mergeCell ref="H583:H584"/>
    <mergeCell ref="I583:I584"/>
    <mergeCell ref="J583:J584"/>
    <mergeCell ref="K583:K584"/>
    <mergeCell ref="L583:L584"/>
    <mergeCell ref="BS581:BS582"/>
    <mergeCell ref="S569:S570"/>
    <mergeCell ref="T569:T570"/>
    <mergeCell ref="U569:U570"/>
    <mergeCell ref="V569:V570"/>
    <mergeCell ref="W569:W570"/>
    <mergeCell ref="X569:X570"/>
    <mergeCell ref="G569:G570"/>
    <mergeCell ref="H569:H570"/>
    <mergeCell ref="I569:I570"/>
    <mergeCell ref="J569:J570"/>
    <mergeCell ref="K569:K570"/>
    <mergeCell ref="L569:L570"/>
    <mergeCell ref="AK583:AK584"/>
    <mergeCell ref="AL583:AL584"/>
    <mergeCell ref="AM583:AM584"/>
    <mergeCell ref="AN583:AN584"/>
    <mergeCell ref="AO583:AO584"/>
    <mergeCell ref="BS592:BS593"/>
    <mergeCell ref="BS586:BS587"/>
    <mergeCell ref="BS589:BS590"/>
    <mergeCell ref="A583:A584"/>
    <mergeCell ref="B583:B584"/>
    <mergeCell ref="C583:C584"/>
    <mergeCell ref="D583:D584"/>
    <mergeCell ref="E583:E584"/>
    <mergeCell ref="F583:F584"/>
    <mergeCell ref="AP583:AP584"/>
    <mergeCell ref="AE583:AE584"/>
    <mergeCell ref="AF583:AF584"/>
    <mergeCell ref="AG583:AG584"/>
    <mergeCell ref="AH583:AH584"/>
    <mergeCell ref="AI583:AI584"/>
    <mergeCell ref="AJ583:AJ584"/>
    <mergeCell ref="Y583:Y584"/>
    <mergeCell ref="Z583:Z584"/>
    <mergeCell ref="AA583:AA584"/>
    <mergeCell ref="AB583:AB584"/>
    <mergeCell ref="AC583:AC584"/>
    <mergeCell ref="AD583:AD584"/>
    <mergeCell ref="S583:S584"/>
    <mergeCell ref="T583:T584"/>
    <mergeCell ref="U583:U584"/>
    <mergeCell ref="V583:V584"/>
    <mergeCell ref="W583:W584"/>
    <mergeCell ref="BC583:BC584"/>
    <mergeCell ref="BD583:BD584"/>
    <mergeCell ref="BE583:BE584"/>
    <mergeCell ref="BR583:BR584"/>
    <mergeCell ref="BS583:BS584"/>
    <mergeCell ref="AW583:AW584"/>
    <mergeCell ref="AX583:AX584"/>
    <mergeCell ref="AY583:AY584"/>
    <mergeCell ref="AZ583:AZ584"/>
    <mergeCell ref="BA583:BA584"/>
    <mergeCell ref="BB583:BB584"/>
    <mergeCell ref="AQ583:AQ584"/>
    <mergeCell ref="AR583:AR584"/>
    <mergeCell ref="AS583:AS584"/>
    <mergeCell ref="AT583:AT584"/>
    <mergeCell ref="AU583:AU584"/>
    <mergeCell ref="AV583:AV584"/>
    <mergeCell ref="BS595:BS596"/>
    <mergeCell ref="A597:A598"/>
    <mergeCell ref="B597:B598"/>
    <mergeCell ref="C597:C598"/>
    <mergeCell ref="D597:D598"/>
    <mergeCell ref="E597:E598"/>
    <mergeCell ref="F597:F598"/>
    <mergeCell ref="AP597:AP598"/>
    <mergeCell ref="AE597:AE598"/>
    <mergeCell ref="AF597:AF598"/>
    <mergeCell ref="AG597:AG598"/>
    <mergeCell ref="AH597:AH598"/>
    <mergeCell ref="AI597:AI598"/>
    <mergeCell ref="AJ597:AJ598"/>
    <mergeCell ref="Y597:Y598"/>
    <mergeCell ref="Z597:Z598"/>
    <mergeCell ref="AA597:AA598"/>
    <mergeCell ref="AB597:AB598"/>
    <mergeCell ref="AC597:AC598"/>
    <mergeCell ref="AD597:AD598"/>
    <mergeCell ref="A585:A596"/>
    <mergeCell ref="B585:B596"/>
    <mergeCell ref="C585:C596"/>
    <mergeCell ref="D585:D596"/>
    <mergeCell ref="E585:E596"/>
    <mergeCell ref="A599:A610"/>
    <mergeCell ref="B599:B610"/>
    <mergeCell ref="C599:C610"/>
    <mergeCell ref="D599:D610"/>
    <mergeCell ref="E599:E610"/>
    <mergeCell ref="BC597:BC598"/>
    <mergeCell ref="BD597:BD598"/>
    <mergeCell ref="BE597:BE598"/>
    <mergeCell ref="BR597:BR598"/>
    <mergeCell ref="M597:M598"/>
    <mergeCell ref="N597:N598"/>
    <mergeCell ref="O597:O598"/>
    <mergeCell ref="P597:P598"/>
    <mergeCell ref="Q597:Q598"/>
    <mergeCell ref="R597:R598"/>
    <mergeCell ref="BS597:BS598"/>
    <mergeCell ref="AW597:AW598"/>
    <mergeCell ref="AX597:AX598"/>
    <mergeCell ref="AY597:AY598"/>
    <mergeCell ref="AZ597:AZ598"/>
    <mergeCell ref="BA597:BA598"/>
    <mergeCell ref="BB597:BB598"/>
    <mergeCell ref="AQ597:AQ598"/>
    <mergeCell ref="AR597:AR598"/>
    <mergeCell ref="AS597:AS598"/>
    <mergeCell ref="AT597:AT598"/>
    <mergeCell ref="AU597:AU598"/>
    <mergeCell ref="AV597:AV598"/>
    <mergeCell ref="AK597:AK598"/>
    <mergeCell ref="AL597:AL598"/>
    <mergeCell ref="AM597:AM598"/>
    <mergeCell ref="AN597:AN598"/>
    <mergeCell ref="BL597:BL598"/>
    <mergeCell ref="BM597:BM598"/>
    <mergeCell ref="BN597:BN598"/>
    <mergeCell ref="BO597:BO598"/>
    <mergeCell ref="BP597:BP598"/>
    <mergeCell ref="BQ597:BQ598"/>
    <mergeCell ref="X611:X612"/>
    <mergeCell ref="AO597:AO598"/>
    <mergeCell ref="BS606:BS607"/>
    <mergeCell ref="BS600:BS601"/>
    <mergeCell ref="BS603:BS604"/>
    <mergeCell ref="M611:M612"/>
    <mergeCell ref="N611:N612"/>
    <mergeCell ref="O611:O612"/>
    <mergeCell ref="P611:P612"/>
    <mergeCell ref="Q611:Q612"/>
    <mergeCell ref="R611:R612"/>
    <mergeCell ref="G611:G612"/>
    <mergeCell ref="H611:H612"/>
    <mergeCell ref="I611:I612"/>
    <mergeCell ref="J611:J612"/>
    <mergeCell ref="K611:K612"/>
    <mergeCell ref="L611:L612"/>
    <mergeCell ref="BS609:BS610"/>
    <mergeCell ref="S597:S598"/>
    <mergeCell ref="T597:T598"/>
    <mergeCell ref="U597:U598"/>
    <mergeCell ref="V597:V598"/>
    <mergeCell ref="W597:W598"/>
    <mergeCell ref="X597:X598"/>
    <mergeCell ref="G597:G598"/>
    <mergeCell ref="H597:H598"/>
    <mergeCell ref="I597:I598"/>
    <mergeCell ref="J597:J598"/>
    <mergeCell ref="K597:K598"/>
    <mergeCell ref="L597:L598"/>
    <mergeCell ref="AK611:AK612"/>
    <mergeCell ref="AL611:AL612"/>
    <mergeCell ref="AM611:AM612"/>
    <mergeCell ref="AN611:AN612"/>
    <mergeCell ref="AO611:AO612"/>
    <mergeCell ref="BS620:BS621"/>
    <mergeCell ref="BS614:BS615"/>
    <mergeCell ref="BS617:BS618"/>
    <mergeCell ref="A611:A612"/>
    <mergeCell ref="B611:B612"/>
    <mergeCell ref="C611:C612"/>
    <mergeCell ref="D611:D612"/>
    <mergeCell ref="E611:E612"/>
    <mergeCell ref="F611:F612"/>
    <mergeCell ref="AP611:AP612"/>
    <mergeCell ref="AE611:AE612"/>
    <mergeCell ref="AF611:AF612"/>
    <mergeCell ref="AG611:AG612"/>
    <mergeCell ref="AH611:AH612"/>
    <mergeCell ref="AI611:AI612"/>
    <mergeCell ref="AJ611:AJ612"/>
    <mergeCell ref="Y611:Y612"/>
    <mergeCell ref="Z611:Z612"/>
    <mergeCell ref="AA611:AA612"/>
    <mergeCell ref="AB611:AB612"/>
    <mergeCell ref="AC611:AC612"/>
    <mergeCell ref="AD611:AD612"/>
    <mergeCell ref="S611:S612"/>
    <mergeCell ref="T611:T612"/>
    <mergeCell ref="U611:U612"/>
    <mergeCell ref="V611:V612"/>
    <mergeCell ref="W611:W612"/>
    <mergeCell ref="BC611:BC612"/>
    <mergeCell ref="BD611:BD612"/>
    <mergeCell ref="BE611:BE612"/>
    <mergeCell ref="BR611:BR612"/>
    <mergeCell ref="BS611:BS612"/>
    <mergeCell ref="AW611:AW612"/>
    <mergeCell ref="AX611:AX612"/>
    <mergeCell ref="AY611:AY612"/>
    <mergeCell ref="AZ611:AZ612"/>
    <mergeCell ref="BA611:BA612"/>
    <mergeCell ref="BB611:BB612"/>
    <mergeCell ref="AQ611:AQ612"/>
    <mergeCell ref="AR611:AR612"/>
    <mergeCell ref="AS611:AS612"/>
    <mergeCell ref="AT611:AT612"/>
    <mergeCell ref="AU611:AU612"/>
    <mergeCell ref="AV611:AV612"/>
    <mergeCell ref="BS623:BS624"/>
    <mergeCell ref="A625:A626"/>
    <mergeCell ref="B625:B626"/>
    <mergeCell ref="C625:C626"/>
    <mergeCell ref="D625:D626"/>
    <mergeCell ref="E625:E626"/>
    <mergeCell ref="F625:F626"/>
    <mergeCell ref="AP625:AP626"/>
    <mergeCell ref="AE625:AE626"/>
    <mergeCell ref="AF625:AF626"/>
    <mergeCell ref="AG625:AG626"/>
    <mergeCell ref="AH625:AH626"/>
    <mergeCell ref="AI625:AI626"/>
    <mergeCell ref="AJ625:AJ626"/>
    <mergeCell ref="Y625:Y626"/>
    <mergeCell ref="Z625:Z626"/>
    <mergeCell ref="AA625:AA626"/>
    <mergeCell ref="AB625:AB626"/>
    <mergeCell ref="AC625:AC626"/>
    <mergeCell ref="AD625:AD626"/>
    <mergeCell ref="A613:A624"/>
    <mergeCell ref="B613:B624"/>
    <mergeCell ref="C613:C624"/>
    <mergeCell ref="D613:D624"/>
    <mergeCell ref="E613:E624"/>
    <mergeCell ref="A627:A638"/>
    <mergeCell ref="B627:B638"/>
    <mergeCell ref="C627:C638"/>
    <mergeCell ref="D627:D638"/>
    <mergeCell ref="E627:E638"/>
    <mergeCell ref="BC625:BC626"/>
    <mergeCell ref="BD625:BD626"/>
    <mergeCell ref="BE625:BE626"/>
    <mergeCell ref="BR625:BR626"/>
    <mergeCell ref="M625:M626"/>
    <mergeCell ref="N625:N626"/>
    <mergeCell ref="O625:O626"/>
    <mergeCell ref="P625:P626"/>
    <mergeCell ref="Q625:Q626"/>
    <mergeCell ref="R625:R626"/>
    <mergeCell ref="BS625:BS626"/>
    <mergeCell ref="AW625:AW626"/>
    <mergeCell ref="AX625:AX626"/>
    <mergeCell ref="AY625:AY626"/>
    <mergeCell ref="AZ625:AZ626"/>
    <mergeCell ref="BA625:BA626"/>
    <mergeCell ref="BB625:BB626"/>
    <mergeCell ref="AQ625:AQ626"/>
    <mergeCell ref="AR625:AR626"/>
    <mergeCell ref="AS625:AS626"/>
    <mergeCell ref="AT625:AT626"/>
    <mergeCell ref="AU625:AU626"/>
    <mergeCell ref="AV625:AV626"/>
    <mergeCell ref="AK625:AK626"/>
    <mergeCell ref="AL625:AL626"/>
    <mergeCell ref="AM625:AM626"/>
    <mergeCell ref="AN625:AN626"/>
    <mergeCell ref="X639:X640"/>
    <mergeCell ref="AO625:AO626"/>
    <mergeCell ref="BS634:BS635"/>
    <mergeCell ref="BS628:BS629"/>
    <mergeCell ref="BS631:BS632"/>
    <mergeCell ref="M639:M640"/>
    <mergeCell ref="N639:N640"/>
    <mergeCell ref="O639:O640"/>
    <mergeCell ref="P639:P640"/>
    <mergeCell ref="Q639:Q640"/>
    <mergeCell ref="R639:R640"/>
    <mergeCell ref="G639:G640"/>
    <mergeCell ref="H639:H640"/>
    <mergeCell ref="I639:I640"/>
    <mergeCell ref="J639:J640"/>
    <mergeCell ref="K639:K640"/>
    <mergeCell ref="L639:L640"/>
    <mergeCell ref="BS637:BS638"/>
    <mergeCell ref="S625:S626"/>
    <mergeCell ref="T625:T626"/>
    <mergeCell ref="U625:U626"/>
    <mergeCell ref="V625:V626"/>
    <mergeCell ref="W625:W626"/>
    <mergeCell ref="X625:X626"/>
    <mergeCell ref="G625:G626"/>
    <mergeCell ref="H625:H626"/>
    <mergeCell ref="I625:I626"/>
    <mergeCell ref="J625:J626"/>
    <mergeCell ref="K625:K626"/>
    <mergeCell ref="L625:L626"/>
    <mergeCell ref="AK639:AK640"/>
    <mergeCell ref="AL639:AL640"/>
    <mergeCell ref="AM639:AM640"/>
    <mergeCell ref="AN639:AN640"/>
    <mergeCell ref="AO639:AO640"/>
    <mergeCell ref="BS648:BS649"/>
    <mergeCell ref="BS642:BS643"/>
    <mergeCell ref="BS645:BS646"/>
    <mergeCell ref="A639:A640"/>
    <mergeCell ref="B639:B640"/>
    <mergeCell ref="C639:C640"/>
    <mergeCell ref="D639:D640"/>
    <mergeCell ref="E639:E640"/>
    <mergeCell ref="F639:F640"/>
    <mergeCell ref="AP639:AP640"/>
    <mergeCell ref="AE639:AE640"/>
    <mergeCell ref="AF639:AF640"/>
    <mergeCell ref="AG639:AG640"/>
    <mergeCell ref="AH639:AH640"/>
    <mergeCell ref="AI639:AI640"/>
    <mergeCell ref="AJ639:AJ640"/>
    <mergeCell ref="Y639:Y640"/>
    <mergeCell ref="Z639:Z640"/>
    <mergeCell ref="AA639:AA640"/>
    <mergeCell ref="AB639:AB640"/>
    <mergeCell ref="AC639:AC640"/>
    <mergeCell ref="AD639:AD640"/>
    <mergeCell ref="S639:S640"/>
    <mergeCell ref="T639:T640"/>
    <mergeCell ref="U639:U640"/>
    <mergeCell ref="V639:V640"/>
    <mergeCell ref="W639:W640"/>
    <mergeCell ref="BC639:BC640"/>
    <mergeCell ref="BD639:BD640"/>
    <mergeCell ref="BE639:BE640"/>
    <mergeCell ref="BR639:BR640"/>
    <mergeCell ref="BS639:BS640"/>
    <mergeCell ref="AW639:AW640"/>
    <mergeCell ref="AX639:AX640"/>
    <mergeCell ref="AY639:AY640"/>
    <mergeCell ref="AZ639:AZ640"/>
    <mergeCell ref="BA639:BA640"/>
    <mergeCell ref="BB639:BB640"/>
    <mergeCell ref="AQ639:AQ640"/>
    <mergeCell ref="AR639:AR640"/>
    <mergeCell ref="AS639:AS640"/>
    <mergeCell ref="AT639:AT640"/>
    <mergeCell ref="AU639:AU640"/>
    <mergeCell ref="AV639:AV640"/>
    <mergeCell ref="BS651:BS652"/>
    <mergeCell ref="A653:A654"/>
    <mergeCell ref="B653:B654"/>
    <mergeCell ref="C653:C654"/>
    <mergeCell ref="D653:D654"/>
    <mergeCell ref="E653:E654"/>
    <mergeCell ref="F653:F654"/>
    <mergeCell ref="AP653:AP654"/>
    <mergeCell ref="AE653:AE654"/>
    <mergeCell ref="AF653:AF654"/>
    <mergeCell ref="AG653:AG654"/>
    <mergeCell ref="AH653:AH654"/>
    <mergeCell ref="AI653:AI654"/>
    <mergeCell ref="AJ653:AJ654"/>
    <mergeCell ref="Y653:Y654"/>
    <mergeCell ref="Z653:Z654"/>
    <mergeCell ref="AA653:AA654"/>
    <mergeCell ref="AB653:AB654"/>
    <mergeCell ref="AC653:AC654"/>
    <mergeCell ref="AD653:AD654"/>
    <mergeCell ref="A641:A652"/>
    <mergeCell ref="B641:B652"/>
    <mergeCell ref="C641:C652"/>
    <mergeCell ref="D641:D652"/>
    <mergeCell ref="E641:E652"/>
    <mergeCell ref="A655:A666"/>
    <mergeCell ref="B655:B666"/>
    <mergeCell ref="C655:C666"/>
    <mergeCell ref="D655:D666"/>
    <mergeCell ref="E655:E666"/>
    <mergeCell ref="BC653:BC654"/>
    <mergeCell ref="BD653:BD654"/>
    <mergeCell ref="BE653:BE654"/>
    <mergeCell ref="BR653:BR654"/>
    <mergeCell ref="M653:M654"/>
    <mergeCell ref="N653:N654"/>
    <mergeCell ref="O653:O654"/>
    <mergeCell ref="P653:P654"/>
    <mergeCell ref="Q653:Q654"/>
    <mergeCell ref="R653:R654"/>
    <mergeCell ref="BS653:BS654"/>
    <mergeCell ref="AW653:AW654"/>
    <mergeCell ref="AX653:AX654"/>
    <mergeCell ref="AY653:AY654"/>
    <mergeCell ref="AZ653:AZ654"/>
    <mergeCell ref="BA653:BA654"/>
    <mergeCell ref="BB653:BB654"/>
    <mergeCell ref="AQ653:AQ654"/>
    <mergeCell ref="AR653:AR654"/>
    <mergeCell ref="AS653:AS654"/>
    <mergeCell ref="AT653:AT654"/>
    <mergeCell ref="AU653:AU654"/>
    <mergeCell ref="AV653:AV654"/>
    <mergeCell ref="AK653:AK654"/>
    <mergeCell ref="AL653:AL654"/>
    <mergeCell ref="AM653:AM654"/>
    <mergeCell ref="AN653:AN654"/>
    <mergeCell ref="BL653:BL654"/>
    <mergeCell ref="BM653:BM654"/>
    <mergeCell ref="BN653:BN654"/>
    <mergeCell ref="BO653:BO654"/>
    <mergeCell ref="BP653:BP654"/>
    <mergeCell ref="BQ653:BQ654"/>
    <mergeCell ref="X667:X668"/>
    <mergeCell ref="AO653:AO654"/>
    <mergeCell ref="BS662:BS663"/>
    <mergeCell ref="BS656:BS657"/>
    <mergeCell ref="BS659:BS660"/>
    <mergeCell ref="M667:M668"/>
    <mergeCell ref="N667:N668"/>
    <mergeCell ref="O667:O668"/>
    <mergeCell ref="P667:P668"/>
    <mergeCell ref="Q667:Q668"/>
    <mergeCell ref="R667:R668"/>
    <mergeCell ref="G667:G668"/>
    <mergeCell ref="H667:H668"/>
    <mergeCell ref="I667:I668"/>
    <mergeCell ref="J667:J668"/>
    <mergeCell ref="K667:K668"/>
    <mergeCell ref="L667:L668"/>
    <mergeCell ref="BS665:BS666"/>
    <mergeCell ref="S653:S654"/>
    <mergeCell ref="T653:T654"/>
    <mergeCell ref="U653:U654"/>
    <mergeCell ref="V653:V654"/>
    <mergeCell ref="W653:W654"/>
    <mergeCell ref="X653:X654"/>
    <mergeCell ref="G653:G654"/>
    <mergeCell ref="H653:H654"/>
    <mergeCell ref="I653:I654"/>
    <mergeCell ref="J653:J654"/>
    <mergeCell ref="K653:K654"/>
    <mergeCell ref="L653:L654"/>
    <mergeCell ref="AK667:AK668"/>
    <mergeCell ref="AL667:AL668"/>
    <mergeCell ref="AM667:AM668"/>
    <mergeCell ref="AN667:AN668"/>
    <mergeCell ref="AO667:AO668"/>
    <mergeCell ref="BS676:BS677"/>
    <mergeCell ref="BS670:BS671"/>
    <mergeCell ref="BS673:BS674"/>
    <mergeCell ref="A667:A668"/>
    <mergeCell ref="B667:B668"/>
    <mergeCell ref="C667:C668"/>
    <mergeCell ref="D667:D668"/>
    <mergeCell ref="E667:E668"/>
    <mergeCell ref="F667:F668"/>
    <mergeCell ref="AP667:AP668"/>
    <mergeCell ref="AE667:AE668"/>
    <mergeCell ref="AF667:AF668"/>
    <mergeCell ref="AG667:AG668"/>
    <mergeCell ref="AH667:AH668"/>
    <mergeCell ref="AI667:AI668"/>
    <mergeCell ref="AJ667:AJ668"/>
    <mergeCell ref="Y667:Y668"/>
    <mergeCell ref="Z667:Z668"/>
    <mergeCell ref="AA667:AA668"/>
    <mergeCell ref="AB667:AB668"/>
    <mergeCell ref="AC667:AC668"/>
    <mergeCell ref="AD667:AD668"/>
    <mergeCell ref="S667:S668"/>
    <mergeCell ref="T667:T668"/>
    <mergeCell ref="U667:U668"/>
    <mergeCell ref="V667:V668"/>
    <mergeCell ref="W667:W668"/>
    <mergeCell ref="BC667:BC668"/>
    <mergeCell ref="BD667:BD668"/>
    <mergeCell ref="BE667:BE668"/>
    <mergeCell ref="BR667:BR668"/>
    <mergeCell ref="BS667:BS668"/>
    <mergeCell ref="AW667:AW668"/>
    <mergeCell ref="AX667:AX668"/>
    <mergeCell ref="AY667:AY668"/>
    <mergeCell ref="AZ667:AZ668"/>
    <mergeCell ref="BA667:BA668"/>
    <mergeCell ref="BB667:BB668"/>
    <mergeCell ref="AQ667:AQ668"/>
    <mergeCell ref="AR667:AR668"/>
    <mergeCell ref="AS667:AS668"/>
    <mergeCell ref="AT667:AT668"/>
    <mergeCell ref="AU667:AU668"/>
    <mergeCell ref="AV667:AV668"/>
    <mergeCell ref="BS679:BS680"/>
    <mergeCell ref="A681:A682"/>
    <mergeCell ref="B681:B682"/>
    <mergeCell ref="C681:C682"/>
    <mergeCell ref="D681:D682"/>
    <mergeCell ref="E681:E682"/>
    <mergeCell ref="F681:F682"/>
    <mergeCell ref="AP681:AP682"/>
    <mergeCell ref="AE681:AE682"/>
    <mergeCell ref="AF681:AF682"/>
    <mergeCell ref="AG681:AG682"/>
    <mergeCell ref="AH681:AH682"/>
    <mergeCell ref="AI681:AI682"/>
    <mergeCell ref="AJ681:AJ682"/>
    <mergeCell ref="Y681:Y682"/>
    <mergeCell ref="Z681:Z682"/>
    <mergeCell ref="AA681:AA682"/>
    <mergeCell ref="AB681:AB682"/>
    <mergeCell ref="AC681:AC682"/>
    <mergeCell ref="AD681:AD682"/>
    <mergeCell ref="A669:A680"/>
    <mergeCell ref="B669:B680"/>
    <mergeCell ref="C669:C680"/>
    <mergeCell ref="D669:D680"/>
    <mergeCell ref="E669:E680"/>
    <mergeCell ref="A683:A694"/>
    <mergeCell ref="B683:B694"/>
    <mergeCell ref="C683:C694"/>
    <mergeCell ref="D683:D694"/>
    <mergeCell ref="E683:E694"/>
    <mergeCell ref="BC681:BC682"/>
    <mergeCell ref="BD681:BD682"/>
    <mergeCell ref="BE681:BE682"/>
    <mergeCell ref="BR681:BR682"/>
    <mergeCell ref="M681:M682"/>
    <mergeCell ref="N681:N682"/>
    <mergeCell ref="O681:O682"/>
    <mergeCell ref="P681:P682"/>
    <mergeCell ref="Q681:Q682"/>
    <mergeCell ref="R681:R682"/>
    <mergeCell ref="BS681:BS682"/>
    <mergeCell ref="AW681:AW682"/>
    <mergeCell ref="AX681:AX682"/>
    <mergeCell ref="AY681:AY682"/>
    <mergeCell ref="AZ681:AZ682"/>
    <mergeCell ref="BA681:BA682"/>
    <mergeCell ref="BB681:BB682"/>
    <mergeCell ref="AQ681:AQ682"/>
    <mergeCell ref="AR681:AR682"/>
    <mergeCell ref="AS681:AS682"/>
    <mergeCell ref="AT681:AT682"/>
    <mergeCell ref="AU681:AU682"/>
    <mergeCell ref="AV681:AV682"/>
    <mergeCell ref="AK681:AK682"/>
    <mergeCell ref="AL681:AL682"/>
    <mergeCell ref="AM681:AM682"/>
    <mergeCell ref="AN681:AN682"/>
    <mergeCell ref="X695:X696"/>
    <mergeCell ref="AO681:AO682"/>
    <mergeCell ref="BS690:BS691"/>
    <mergeCell ref="BS684:BS685"/>
    <mergeCell ref="BS687:BS688"/>
    <mergeCell ref="M695:M696"/>
    <mergeCell ref="N695:N696"/>
    <mergeCell ref="O695:O696"/>
    <mergeCell ref="P695:P696"/>
    <mergeCell ref="Q695:Q696"/>
    <mergeCell ref="R695:R696"/>
    <mergeCell ref="G695:G696"/>
    <mergeCell ref="H695:H696"/>
    <mergeCell ref="I695:I696"/>
    <mergeCell ref="J695:J696"/>
    <mergeCell ref="K695:K696"/>
    <mergeCell ref="L695:L696"/>
    <mergeCell ref="BS693:BS694"/>
    <mergeCell ref="S681:S682"/>
    <mergeCell ref="T681:T682"/>
    <mergeCell ref="U681:U682"/>
    <mergeCell ref="V681:V682"/>
    <mergeCell ref="W681:W682"/>
    <mergeCell ref="X681:X682"/>
    <mergeCell ref="G681:G682"/>
    <mergeCell ref="H681:H682"/>
    <mergeCell ref="I681:I682"/>
    <mergeCell ref="J681:J682"/>
    <mergeCell ref="K681:K682"/>
    <mergeCell ref="L681:L682"/>
    <mergeCell ref="AK695:AK696"/>
    <mergeCell ref="AL695:AL696"/>
    <mergeCell ref="AM695:AM696"/>
    <mergeCell ref="AN695:AN696"/>
    <mergeCell ref="AO695:AO696"/>
    <mergeCell ref="BS704:BS705"/>
    <mergeCell ref="BS698:BS699"/>
    <mergeCell ref="BS701:BS702"/>
    <mergeCell ref="A695:A696"/>
    <mergeCell ref="B695:B696"/>
    <mergeCell ref="C695:C696"/>
    <mergeCell ref="D695:D696"/>
    <mergeCell ref="E695:E696"/>
    <mergeCell ref="F695:F696"/>
    <mergeCell ref="AP695:AP696"/>
    <mergeCell ref="AE695:AE696"/>
    <mergeCell ref="AF695:AF696"/>
    <mergeCell ref="AG695:AG696"/>
    <mergeCell ref="AH695:AH696"/>
    <mergeCell ref="AI695:AI696"/>
    <mergeCell ref="AJ695:AJ696"/>
    <mergeCell ref="Y695:Y696"/>
    <mergeCell ref="Z695:Z696"/>
    <mergeCell ref="AA695:AA696"/>
    <mergeCell ref="AB695:AB696"/>
    <mergeCell ref="AC695:AC696"/>
    <mergeCell ref="AD695:AD696"/>
    <mergeCell ref="S695:S696"/>
    <mergeCell ref="T695:T696"/>
    <mergeCell ref="U695:U696"/>
    <mergeCell ref="V695:V696"/>
    <mergeCell ref="W695:W696"/>
    <mergeCell ref="BC695:BC696"/>
    <mergeCell ref="BD695:BD696"/>
    <mergeCell ref="BE695:BE696"/>
    <mergeCell ref="BR695:BR696"/>
    <mergeCell ref="BS695:BS696"/>
    <mergeCell ref="AW695:AW696"/>
    <mergeCell ref="AX695:AX696"/>
    <mergeCell ref="AY695:AY696"/>
    <mergeCell ref="AZ695:AZ696"/>
    <mergeCell ref="BA695:BA696"/>
    <mergeCell ref="BB695:BB696"/>
    <mergeCell ref="AQ695:AQ696"/>
    <mergeCell ref="AR695:AR696"/>
    <mergeCell ref="AS695:AS696"/>
    <mergeCell ref="AT695:AT696"/>
    <mergeCell ref="AU695:AU696"/>
    <mergeCell ref="AV695:AV696"/>
    <mergeCell ref="BS707:BS708"/>
    <mergeCell ref="A709:A710"/>
    <mergeCell ref="B709:B710"/>
    <mergeCell ref="C709:C710"/>
    <mergeCell ref="D709:D710"/>
    <mergeCell ref="E709:E710"/>
    <mergeCell ref="F709:F710"/>
    <mergeCell ref="AP709:AP710"/>
    <mergeCell ref="AE709:AE710"/>
    <mergeCell ref="AF709:AF710"/>
    <mergeCell ref="AG709:AG710"/>
    <mergeCell ref="AH709:AH710"/>
    <mergeCell ref="AI709:AI710"/>
    <mergeCell ref="AJ709:AJ710"/>
    <mergeCell ref="Y709:Y710"/>
    <mergeCell ref="Z709:Z710"/>
    <mergeCell ref="AA709:AA710"/>
    <mergeCell ref="AB709:AB710"/>
    <mergeCell ref="AC709:AC710"/>
    <mergeCell ref="AD709:AD710"/>
    <mergeCell ref="A697:A708"/>
    <mergeCell ref="B697:B708"/>
    <mergeCell ref="C697:C708"/>
    <mergeCell ref="D697:D708"/>
    <mergeCell ref="E697:E708"/>
    <mergeCell ref="A711:A722"/>
    <mergeCell ref="B711:B722"/>
    <mergeCell ref="C711:C722"/>
    <mergeCell ref="D711:D722"/>
    <mergeCell ref="E711:E722"/>
    <mergeCell ref="BC709:BC710"/>
    <mergeCell ref="BD709:BD710"/>
    <mergeCell ref="BE709:BE710"/>
    <mergeCell ref="BR709:BR710"/>
    <mergeCell ref="M709:M710"/>
    <mergeCell ref="N709:N710"/>
    <mergeCell ref="O709:O710"/>
    <mergeCell ref="P709:P710"/>
    <mergeCell ref="Q709:Q710"/>
    <mergeCell ref="R709:R710"/>
    <mergeCell ref="BS709:BS710"/>
    <mergeCell ref="AW709:AW710"/>
    <mergeCell ref="AX709:AX710"/>
    <mergeCell ref="AY709:AY710"/>
    <mergeCell ref="AZ709:AZ710"/>
    <mergeCell ref="BA709:BA710"/>
    <mergeCell ref="BB709:BB710"/>
    <mergeCell ref="AQ709:AQ710"/>
    <mergeCell ref="AR709:AR710"/>
    <mergeCell ref="AS709:AS710"/>
    <mergeCell ref="AT709:AT710"/>
    <mergeCell ref="AU709:AU710"/>
    <mergeCell ref="AV709:AV710"/>
    <mergeCell ref="AK709:AK710"/>
    <mergeCell ref="AL709:AL710"/>
    <mergeCell ref="AM709:AM710"/>
    <mergeCell ref="AN709:AN710"/>
    <mergeCell ref="BL709:BL710"/>
    <mergeCell ref="BM709:BM710"/>
    <mergeCell ref="BN709:BN710"/>
    <mergeCell ref="BO709:BO710"/>
    <mergeCell ref="BP709:BP710"/>
    <mergeCell ref="BQ709:BQ710"/>
    <mergeCell ref="X723:X724"/>
    <mergeCell ref="AO709:AO710"/>
    <mergeCell ref="BS718:BS719"/>
    <mergeCell ref="BS712:BS713"/>
    <mergeCell ref="BS715:BS716"/>
    <mergeCell ref="M723:M724"/>
    <mergeCell ref="N723:N724"/>
    <mergeCell ref="O723:O724"/>
    <mergeCell ref="P723:P724"/>
    <mergeCell ref="Q723:Q724"/>
    <mergeCell ref="R723:R724"/>
    <mergeCell ref="G723:G724"/>
    <mergeCell ref="H723:H724"/>
    <mergeCell ref="I723:I724"/>
    <mergeCell ref="J723:J724"/>
    <mergeCell ref="K723:K724"/>
    <mergeCell ref="L723:L724"/>
    <mergeCell ref="BS721:BS722"/>
    <mergeCell ref="S709:S710"/>
    <mergeCell ref="T709:T710"/>
    <mergeCell ref="U709:U710"/>
    <mergeCell ref="V709:V710"/>
    <mergeCell ref="W709:W710"/>
    <mergeCell ref="X709:X710"/>
    <mergeCell ref="G709:G710"/>
    <mergeCell ref="H709:H710"/>
    <mergeCell ref="I709:I710"/>
    <mergeCell ref="J709:J710"/>
    <mergeCell ref="K709:K710"/>
    <mergeCell ref="L709:L710"/>
    <mergeCell ref="AK723:AK724"/>
    <mergeCell ref="AL723:AL724"/>
    <mergeCell ref="AM723:AM724"/>
    <mergeCell ref="AN723:AN724"/>
    <mergeCell ref="AO723:AO724"/>
    <mergeCell ref="BS732:BS733"/>
    <mergeCell ref="BS726:BS727"/>
    <mergeCell ref="BS729:BS730"/>
    <mergeCell ref="A723:A724"/>
    <mergeCell ref="B723:B724"/>
    <mergeCell ref="C723:C724"/>
    <mergeCell ref="D723:D724"/>
    <mergeCell ref="E723:E724"/>
    <mergeCell ref="F723:F724"/>
    <mergeCell ref="AP723:AP724"/>
    <mergeCell ref="AE723:AE724"/>
    <mergeCell ref="AF723:AF724"/>
    <mergeCell ref="AG723:AG724"/>
    <mergeCell ref="AH723:AH724"/>
    <mergeCell ref="AI723:AI724"/>
    <mergeCell ref="AJ723:AJ724"/>
    <mergeCell ref="Y723:Y724"/>
    <mergeCell ref="Z723:Z724"/>
    <mergeCell ref="AA723:AA724"/>
    <mergeCell ref="AB723:AB724"/>
    <mergeCell ref="AC723:AC724"/>
    <mergeCell ref="AD723:AD724"/>
    <mergeCell ref="S723:S724"/>
    <mergeCell ref="T723:T724"/>
    <mergeCell ref="U723:U724"/>
    <mergeCell ref="V723:V724"/>
    <mergeCell ref="W723:W724"/>
    <mergeCell ref="BC723:BC724"/>
    <mergeCell ref="BD723:BD724"/>
    <mergeCell ref="BE723:BE724"/>
    <mergeCell ref="BR723:BR724"/>
    <mergeCell ref="BS723:BS724"/>
    <mergeCell ref="AW723:AW724"/>
    <mergeCell ref="AX723:AX724"/>
    <mergeCell ref="AY723:AY724"/>
    <mergeCell ref="AZ723:AZ724"/>
    <mergeCell ref="BA723:BA724"/>
    <mergeCell ref="BB723:BB724"/>
    <mergeCell ref="AQ723:AQ724"/>
    <mergeCell ref="AR723:AR724"/>
    <mergeCell ref="AS723:AS724"/>
    <mergeCell ref="AT723:AT724"/>
    <mergeCell ref="AU723:AU724"/>
    <mergeCell ref="AV723:AV724"/>
    <mergeCell ref="BS735:BS736"/>
    <mergeCell ref="A737:A738"/>
    <mergeCell ref="B737:B738"/>
    <mergeCell ref="C737:C738"/>
    <mergeCell ref="D737:D738"/>
    <mergeCell ref="E737:E738"/>
    <mergeCell ref="F737:F738"/>
    <mergeCell ref="AP737:AP738"/>
    <mergeCell ref="AE737:AE738"/>
    <mergeCell ref="AF737:AF738"/>
    <mergeCell ref="AG737:AG738"/>
    <mergeCell ref="AH737:AH738"/>
    <mergeCell ref="AI737:AI738"/>
    <mergeCell ref="AJ737:AJ738"/>
    <mergeCell ref="Y737:Y738"/>
    <mergeCell ref="Z737:Z738"/>
    <mergeCell ref="AA737:AA738"/>
    <mergeCell ref="A725:A736"/>
    <mergeCell ref="B725:B736"/>
    <mergeCell ref="C725:C736"/>
    <mergeCell ref="D725:D736"/>
    <mergeCell ref="E725:E736"/>
    <mergeCell ref="A739:A750"/>
    <mergeCell ref="B739:B750"/>
    <mergeCell ref="C739:C750"/>
    <mergeCell ref="D739:D750"/>
    <mergeCell ref="E739:E750"/>
    <mergeCell ref="BC737:BC738"/>
    <mergeCell ref="BD737:BD738"/>
    <mergeCell ref="M737:M738"/>
    <mergeCell ref="N737:N738"/>
    <mergeCell ref="O737:O738"/>
    <mergeCell ref="P737:P738"/>
    <mergeCell ref="Q737:Q738"/>
    <mergeCell ref="R737:R738"/>
    <mergeCell ref="AW737:AW738"/>
    <mergeCell ref="AX737:AX738"/>
    <mergeCell ref="AY737:AY738"/>
    <mergeCell ref="AZ737:AZ738"/>
    <mergeCell ref="BA737:BA738"/>
    <mergeCell ref="BB737:BB738"/>
    <mergeCell ref="AQ737:AQ738"/>
    <mergeCell ref="AR737:AR738"/>
    <mergeCell ref="AS737:AS738"/>
    <mergeCell ref="BC765:BC766"/>
    <mergeCell ref="BD765:BD766"/>
    <mergeCell ref="BE765:BE766"/>
    <mergeCell ref="BR765:BR766"/>
    <mergeCell ref="M765:M766"/>
    <mergeCell ref="N765:N766"/>
    <mergeCell ref="O765:O766"/>
    <mergeCell ref="P765:P766"/>
    <mergeCell ref="Q765:Q766"/>
    <mergeCell ref="R765:R766"/>
    <mergeCell ref="AE765:AE766"/>
    <mergeCell ref="AF765:AF766"/>
    <mergeCell ref="S737:S738"/>
    <mergeCell ref="T737:T738"/>
    <mergeCell ref="U737:U738"/>
    <mergeCell ref="V737:V738"/>
    <mergeCell ref="W737:W738"/>
    <mergeCell ref="AN737:AN738"/>
    <mergeCell ref="AB737:AB738"/>
    <mergeCell ref="AC737:AC738"/>
    <mergeCell ref="R751:R752"/>
    <mergeCell ref="S751:S752"/>
    <mergeCell ref="T751:T752"/>
    <mergeCell ref="U751:U752"/>
    <mergeCell ref="V751:V752"/>
    <mergeCell ref="W751:W752"/>
    <mergeCell ref="X751:X752"/>
    <mergeCell ref="AB751:AB752"/>
    <mergeCell ref="AC751:AC752"/>
    <mergeCell ref="AD751:AD752"/>
    <mergeCell ref="AE751:AE752"/>
    <mergeCell ref="AF751:AF752"/>
    <mergeCell ref="Y793:Y794"/>
    <mergeCell ref="Z793:Z794"/>
    <mergeCell ref="AA793:AA794"/>
    <mergeCell ref="AB793:AB794"/>
    <mergeCell ref="AC793:AC794"/>
    <mergeCell ref="AD793:AD794"/>
    <mergeCell ref="AD737:AD738"/>
    <mergeCell ref="AO737:AO738"/>
    <mergeCell ref="BS746:BS747"/>
    <mergeCell ref="BS740:BS741"/>
    <mergeCell ref="BS743:BS744"/>
    <mergeCell ref="BS749:BS750"/>
    <mergeCell ref="BE737:BE738"/>
    <mergeCell ref="BR737:BR738"/>
    <mergeCell ref="AT737:AT738"/>
    <mergeCell ref="AU737:AU738"/>
    <mergeCell ref="AV737:AV738"/>
    <mergeCell ref="AG765:AG766"/>
    <mergeCell ref="AH765:AH766"/>
    <mergeCell ref="AI765:AI766"/>
    <mergeCell ref="AJ765:AJ766"/>
    <mergeCell ref="BE793:BE794"/>
    <mergeCell ref="BR793:BR794"/>
    <mergeCell ref="AW751:AW752"/>
    <mergeCell ref="AX751:AX752"/>
    <mergeCell ref="AY751:AY752"/>
    <mergeCell ref="AT793:AT794"/>
    <mergeCell ref="AU793:AU794"/>
    <mergeCell ref="AV793:AV794"/>
    <mergeCell ref="Y751:Y752"/>
    <mergeCell ref="Z751:Z752"/>
    <mergeCell ref="AA751:AA752"/>
    <mergeCell ref="BS805:BS806"/>
    <mergeCell ref="AM793:AM794"/>
    <mergeCell ref="AN793:AN794"/>
    <mergeCell ref="AO793:AO794"/>
    <mergeCell ref="BS802:BS803"/>
    <mergeCell ref="BS796:BS797"/>
    <mergeCell ref="BS799:BS800"/>
    <mergeCell ref="BC793:BC794"/>
    <mergeCell ref="BD793:BD794"/>
    <mergeCell ref="X737:X738"/>
    <mergeCell ref="G737:G738"/>
    <mergeCell ref="H737:H738"/>
    <mergeCell ref="I737:I738"/>
    <mergeCell ref="J737:J738"/>
    <mergeCell ref="K737:K738"/>
    <mergeCell ref="L737:L738"/>
    <mergeCell ref="AK793:AK794"/>
    <mergeCell ref="AL793:AL794"/>
    <mergeCell ref="BS737:BS738"/>
    <mergeCell ref="BS793:BS794"/>
    <mergeCell ref="AW793:AW794"/>
    <mergeCell ref="AX793:AX794"/>
    <mergeCell ref="AY793:AY794"/>
    <mergeCell ref="AZ793:AZ794"/>
    <mergeCell ref="BA793:BA794"/>
    <mergeCell ref="BB793:BB794"/>
    <mergeCell ref="AQ793:AQ794"/>
    <mergeCell ref="AR793:AR794"/>
    <mergeCell ref="AS793:AS794"/>
    <mergeCell ref="AK737:AK738"/>
    <mergeCell ref="AL737:AL738"/>
    <mergeCell ref="AM737:AM738"/>
    <mergeCell ref="A767:A778"/>
    <mergeCell ref="B767:B778"/>
    <mergeCell ref="C767:C778"/>
    <mergeCell ref="D767:D778"/>
    <mergeCell ref="E767:E778"/>
    <mergeCell ref="BS768:BS769"/>
    <mergeCell ref="BS771:BS772"/>
    <mergeCell ref="BS774:BS775"/>
    <mergeCell ref="BS777:BS778"/>
    <mergeCell ref="E793:E794"/>
    <mergeCell ref="F793:F794"/>
    <mergeCell ref="AP793:AP794"/>
    <mergeCell ref="AE793:AE794"/>
    <mergeCell ref="AF793:AF794"/>
    <mergeCell ref="AG793:AG794"/>
    <mergeCell ref="AH793:AH794"/>
    <mergeCell ref="AI793:AI794"/>
    <mergeCell ref="AJ793:AJ794"/>
    <mergeCell ref="S793:S794"/>
    <mergeCell ref="T793:T794"/>
    <mergeCell ref="U793:U794"/>
    <mergeCell ref="V793:V794"/>
    <mergeCell ref="W793:W794"/>
    <mergeCell ref="X793:X794"/>
    <mergeCell ref="G793:G794"/>
    <mergeCell ref="H793:H794"/>
    <mergeCell ref="I793:I794"/>
    <mergeCell ref="J793:J794"/>
    <mergeCell ref="K793:K794"/>
    <mergeCell ref="L793:L794"/>
    <mergeCell ref="M793:M794"/>
    <mergeCell ref="N793:N794"/>
    <mergeCell ref="A793:A794"/>
    <mergeCell ref="B793:B794"/>
    <mergeCell ref="C793:C794"/>
    <mergeCell ref="D793:D794"/>
    <mergeCell ref="X807:X808"/>
    <mergeCell ref="M807:M808"/>
    <mergeCell ref="N807:N808"/>
    <mergeCell ref="O807:O808"/>
    <mergeCell ref="P807:P808"/>
    <mergeCell ref="Q807:Q808"/>
    <mergeCell ref="R807:R808"/>
    <mergeCell ref="G807:G808"/>
    <mergeCell ref="H807:H808"/>
    <mergeCell ref="I807:I808"/>
    <mergeCell ref="J807:J808"/>
    <mergeCell ref="K807:K808"/>
    <mergeCell ref="L807:L808"/>
    <mergeCell ref="A795:A806"/>
    <mergeCell ref="B795:B806"/>
    <mergeCell ref="C795:C806"/>
    <mergeCell ref="D795:D806"/>
    <mergeCell ref="E795:E806"/>
    <mergeCell ref="O793:O794"/>
    <mergeCell ref="P793:P794"/>
    <mergeCell ref="Q793:Q794"/>
    <mergeCell ref="R793:R794"/>
    <mergeCell ref="AK807:AK808"/>
    <mergeCell ref="AL807:AL808"/>
    <mergeCell ref="AM807:AM808"/>
    <mergeCell ref="AN807:AN808"/>
    <mergeCell ref="AO807:AO808"/>
    <mergeCell ref="AW807:AW808"/>
    <mergeCell ref="AX807:AX808"/>
    <mergeCell ref="AY807:AY808"/>
    <mergeCell ref="AZ807:AZ808"/>
    <mergeCell ref="BS765:BS766"/>
    <mergeCell ref="AW765:AW766"/>
    <mergeCell ref="AX765:AX766"/>
    <mergeCell ref="AY765:AY766"/>
    <mergeCell ref="AZ765:AZ766"/>
    <mergeCell ref="BA765:BA766"/>
    <mergeCell ref="BB765:BB766"/>
    <mergeCell ref="AQ765:AQ766"/>
    <mergeCell ref="AR765:AR766"/>
    <mergeCell ref="AS765:AS766"/>
    <mergeCell ref="AT765:AT766"/>
    <mergeCell ref="AU765:AU766"/>
    <mergeCell ref="AV765:AV766"/>
    <mergeCell ref="AK765:AK766"/>
    <mergeCell ref="AL765:AL766"/>
    <mergeCell ref="AM765:AM766"/>
    <mergeCell ref="AN765:AN766"/>
    <mergeCell ref="BA807:BA808"/>
    <mergeCell ref="BB807:BB808"/>
    <mergeCell ref="AQ807:AQ808"/>
    <mergeCell ref="AR807:AR808"/>
    <mergeCell ref="AS807:AS808"/>
    <mergeCell ref="AT807:AT808"/>
    <mergeCell ref="BS816:BS817"/>
    <mergeCell ref="BS810:BS811"/>
    <mergeCell ref="BS813:BS814"/>
    <mergeCell ref="A807:A808"/>
    <mergeCell ref="B807:B808"/>
    <mergeCell ref="C807:C808"/>
    <mergeCell ref="D807:D808"/>
    <mergeCell ref="E807:E808"/>
    <mergeCell ref="F807:F808"/>
    <mergeCell ref="AP807:AP808"/>
    <mergeCell ref="AE807:AE808"/>
    <mergeCell ref="AF807:AF808"/>
    <mergeCell ref="AG807:AG808"/>
    <mergeCell ref="AH807:AH808"/>
    <mergeCell ref="AI807:AI808"/>
    <mergeCell ref="AJ807:AJ808"/>
    <mergeCell ref="Y807:Y808"/>
    <mergeCell ref="Z807:Z808"/>
    <mergeCell ref="AA807:AA808"/>
    <mergeCell ref="AB807:AB808"/>
    <mergeCell ref="AC807:AC808"/>
    <mergeCell ref="AD807:AD808"/>
    <mergeCell ref="S807:S808"/>
    <mergeCell ref="T807:T808"/>
    <mergeCell ref="U807:U808"/>
    <mergeCell ref="V807:V808"/>
    <mergeCell ref="W807:W808"/>
    <mergeCell ref="BC807:BC808"/>
    <mergeCell ref="BD807:BD808"/>
    <mergeCell ref="BE807:BE808"/>
    <mergeCell ref="BR807:BR808"/>
    <mergeCell ref="BS807:BS808"/>
    <mergeCell ref="AU807:AU808"/>
    <mergeCell ref="AV807:AV808"/>
    <mergeCell ref="BS819:BS820"/>
    <mergeCell ref="A821:A822"/>
    <mergeCell ref="B821:B822"/>
    <mergeCell ref="C821:C822"/>
    <mergeCell ref="D821:D822"/>
    <mergeCell ref="E821:E822"/>
    <mergeCell ref="F821:F822"/>
    <mergeCell ref="AP821:AP822"/>
    <mergeCell ref="AE821:AE822"/>
    <mergeCell ref="AF821:AF822"/>
    <mergeCell ref="AG821:AG822"/>
    <mergeCell ref="AH821:AH822"/>
    <mergeCell ref="AI821:AI822"/>
    <mergeCell ref="AJ821:AJ822"/>
    <mergeCell ref="Y821:Y822"/>
    <mergeCell ref="Z821:Z822"/>
    <mergeCell ref="AA821:AA822"/>
    <mergeCell ref="AB821:AB822"/>
    <mergeCell ref="AC821:AC822"/>
    <mergeCell ref="AD821:AD822"/>
    <mergeCell ref="A809:A820"/>
    <mergeCell ref="B809:B820"/>
    <mergeCell ref="C809:C820"/>
    <mergeCell ref="D809:D820"/>
    <mergeCell ref="E809:E820"/>
    <mergeCell ref="BF807:BF808"/>
    <mergeCell ref="BG807:BG808"/>
    <mergeCell ref="BH807:BH808"/>
    <mergeCell ref="BG821:BG822"/>
    <mergeCell ref="BH821:BH822"/>
    <mergeCell ref="A823:A834"/>
    <mergeCell ref="B823:B834"/>
    <mergeCell ref="C823:C834"/>
    <mergeCell ref="D823:D834"/>
    <mergeCell ref="E823:E834"/>
    <mergeCell ref="BC821:BC822"/>
    <mergeCell ref="BD821:BD822"/>
    <mergeCell ref="BE821:BE822"/>
    <mergeCell ref="BR821:BR822"/>
    <mergeCell ref="M821:M822"/>
    <mergeCell ref="N821:N822"/>
    <mergeCell ref="O821:O822"/>
    <mergeCell ref="P821:P822"/>
    <mergeCell ref="Q821:Q822"/>
    <mergeCell ref="R821:R822"/>
    <mergeCell ref="BS821:BS822"/>
    <mergeCell ref="AW821:AW822"/>
    <mergeCell ref="AX821:AX822"/>
    <mergeCell ref="AY821:AY822"/>
    <mergeCell ref="AZ821:AZ822"/>
    <mergeCell ref="BA821:BA822"/>
    <mergeCell ref="BB821:BB822"/>
    <mergeCell ref="AQ821:AQ822"/>
    <mergeCell ref="AR821:AR822"/>
    <mergeCell ref="AS821:AS822"/>
    <mergeCell ref="AT821:AT822"/>
    <mergeCell ref="AU821:AU822"/>
    <mergeCell ref="AV821:AV822"/>
    <mergeCell ref="AK821:AK822"/>
    <mergeCell ref="AL821:AL822"/>
    <mergeCell ref="AM821:AM822"/>
    <mergeCell ref="AN821:AN822"/>
    <mergeCell ref="AO821:AO822"/>
    <mergeCell ref="BS830:BS831"/>
    <mergeCell ref="BS824:BS825"/>
    <mergeCell ref="BS827:BS828"/>
    <mergeCell ref="M835:M836"/>
    <mergeCell ref="N835:N836"/>
    <mergeCell ref="O835:O836"/>
    <mergeCell ref="P835:P836"/>
    <mergeCell ref="Q835:Q836"/>
    <mergeCell ref="R835:R836"/>
    <mergeCell ref="G835:G836"/>
    <mergeCell ref="H835:H836"/>
    <mergeCell ref="I835:I836"/>
    <mergeCell ref="J835:J836"/>
    <mergeCell ref="K835:K836"/>
    <mergeCell ref="L835:L836"/>
    <mergeCell ref="BS833:BS834"/>
    <mergeCell ref="S821:S822"/>
    <mergeCell ref="T821:T822"/>
    <mergeCell ref="U821:U822"/>
    <mergeCell ref="V821:V822"/>
    <mergeCell ref="W821:W822"/>
    <mergeCell ref="X821:X822"/>
    <mergeCell ref="G821:G822"/>
    <mergeCell ref="H821:H822"/>
    <mergeCell ref="I821:I822"/>
    <mergeCell ref="J821:J822"/>
    <mergeCell ref="K821:K822"/>
    <mergeCell ref="L821:L822"/>
    <mergeCell ref="AK835:AK836"/>
    <mergeCell ref="BF821:BF822"/>
    <mergeCell ref="BF835:BF836"/>
    <mergeCell ref="A835:A836"/>
    <mergeCell ref="B835:B836"/>
    <mergeCell ref="C835:C836"/>
    <mergeCell ref="D835:D836"/>
    <mergeCell ref="E835:E836"/>
    <mergeCell ref="F835:F836"/>
    <mergeCell ref="AP835:AP836"/>
    <mergeCell ref="AE835:AE836"/>
    <mergeCell ref="AF835:AF836"/>
    <mergeCell ref="AG835:AG836"/>
    <mergeCell ref="AH835:AH836"/>
    <mergeCell ref="AI835:AI836"/>
    <mergeCell ref="AJ835:AJ836"/>
    <mergeCell ref="Y835:Y836"/>
    <mergeCell ref="Z835:Z836"/>
    <mergeCell ref="AA835:AA836"/>
    <mergeCell ref="AB835:AB836"/>
    <mergeCell ref="AC835:AC836"/>
    <mergeCell ref="AD835:AD836"/>
    <mergeCell ref="S835:S836"/>
    <mergeCell ref="T835:T836"/>
    <mergeCell ref="U835:U836"/>
    <mergeCell ref="V835:V836"/>
    <mergeCell ref="W835:W836"/>
    <mergeCell ref="X835:X836"/>
    <mergeCell ref="AJ877:AJ878"/>
    <mergeCell ref="Y877:Y878"/>
    <mergeCell ref="Z877:Z878"/>
    <mergeCell ref="AA877:AA878"/>
    <mergeCell ref="AB877:AB878"/>
    <mergeCell ref="AC877:AC878"/>
    <mergeCell ref="AD877:AD878"/>
    <mergeCell ref="BD835:BD836"/>
    <mergeCell ref="BE835:BE836"/>
    <mergeCell ref="BR835:BR836"/>
    <mergeCell ref="BS835:BS836"/>
    <mergeCell ref="AW835:AW836"/>
    <mergeCell ref="AX835:AX836"/>
    <mergeCell ref="AY835:AY836"/>
    <mergeCell ref="AZ835:AZ836"/>
    <mergeCell ref="BA835:BA836"/>
    <mergeCell ref="BB835:BB836"/>
    <mergeCell ref="AQ835:AQ836"/>
    <mergeCell ref="AR835:AR836"/>
    <mergeCell ref="AS835:AS836"/>
    <mergeCell ref="AT835:AT836"/>
    <mergeCell ref="AU835:AU836"/>
    <mergeCell ref="AV835:AV836"/>
    <mergeCell ref="BS847:BS848"/>
    <mergeCell ref="AL835:AL836"/>
    <mergeCell ref="AM835:AM836"/>
    <mergeCell ref="AN835:AN836"/>
    <mergeCell ref="AO835:AO836"/>
    <mergeCell ref="BS844:BS845"/>
    <mergeCell ref="BS838:BS839"/>
    <mergeCell ref="BS841:BS842"/>
    <mergeCell ref="BC835:BC836"/>
    <mergeCell ref="A837:A848"/>
    <mergeCell ref="B837:B848"/>
    <mergeCell ref="C837:C848"/>
    <mergeCell ref="D837:D848"/>
    <mergeCell ref="E837:E848"/>
    <mergeCell ref="A879:A890"/>
    <mergeCell ref="B879:B890"/>
    <mergeCell ref="C879:C890"/>
    <mergeCell ref="D879:D890"/>
    <mergeCell ref="E879:E890"/>
    <mergeCell ref="BC877:BC878"/>
    <mergeCell ref="BD877:BD878"/>
    <mergeCell ref="BE877:BE878"/>
    <mergeCell ref="BR877:BR878"/>
    <mergeCell ref="M877:M878"/>
    <mergeCell ref="N877:N878"/>
    <mergeCell ref="O877:O878"/>
    <mergeCell ref="P877:P878"/>
    <mergeCell ref="Q877:Q878"/>
    <mergeCell ref="R877:R878"/>
    <mergeCell ref="A877:A878"/>
    <mergeCell ref="B877:B878"/>
    <mergeCell ref="C877:C878"/>
    <mergeCell ref="D877:D878"/>
    <mergeCell ref="E877:E878"/>
    <mergeCell ref="F877:F878"/>
    <mergeCell ref="AP877:AP878"/>
    <mergeCell ref="AE877:AE878"/>
    <mergeCell ref="AF877:AF878"/>
    <mergeCell ref="AG877:AG878"/>
    <mergeCell ref="AH877:AH878"/>
    <mergeCell ref="AI877:AI878"/>
    <mergeCell ref="BS877:BS878"/>
    <mergeCell ref="AW877:AW878"/>
    <mergeCell ref="AX877:AX878"/>
    <mergeCell ref="AY877:AY878"/>
    <mergeCell ref="AZ877:AZ878"/>
    <mergeCell ref="BA877:BA878"/>
    <mergeCell ref="BB877:BB878"/>
    <mergeCell ref="AQ877:AQ878"/>
    <mergeCell ref="AR877:AR878"/>
    <mergeCell ref="AS877:AS878"/>
    <mergeCell ref="AT877:AT878"/>
    <mergeCell ref="AU877:AU878"/>
    <mergeCell ref="AV877:AV878"/>
    <mergeCell ref="AK877:AK878"/>
    <mergeCell ref="AL877:AL878"/>
    <mergeCell ref="AM877:AM878"/>
    <mergeCell ref="AN877:AN878"/>
    <mergeCell ref="BL877:BL878"/>
    <mergeCell ref="BM877:BM878"/>
    <mergeCell ref="BN877:BN878"/>
    <mergeCell ref="BO877:BO878"/>
    <mergeCell ref="BP877:BP878"/>
    <mergeCell ref="BQ877:BQ878"/>
    <mergeCell ref="X891:X892"/>
    <mergeCell ref="AO877:AO878"/>
    <mergeCell ref="BS886:BS887"/>
    <mergeCell ref="BS880:BS881"/>
    <mergeCell ref="BS883:BS884"/>
    <mergeCell ref="M891:M892"/>
    <mergeCell ref="N891:N892"/>
    <mergeCell ref="O891:O892"/>
    <mergeCell ref="P891:P892"/>
    <mergeCell ref="Q891:Q892"/>
    <mergeCell ref="R891:R892"/>
    <mergeCell ref="G891:G892"/>
    <mergeCell ref="H891:H892"/>
    <mergeCell ref="I891:I892"/>
    <mergeCell ref="J891:J892"/>
    <mergeCell ref="K891:K892"/>
    <mergeCell ref="L891:L892"/>
    <mergeCell ref="BS889:BS890"/>
    <mergeCell ref="S877:S878"/>
    <mergeCell ref="T877:T878"/>
    <mergeCell ref="U877:U878"/>
    <mergeCell ref="V877:V878"/>
    <mergeCell ref="W877:W878"/>
    <mergeCell ref="X877:X878"/>
    <mergeCell ref="G877:G878"/>
    <mergeCell ref="H877:H878"/>
    <mergeCell ref="I877:I878"/>
    <mergeCell ref="J877:J878"/>
    <mergeCell ref="K877:K878"/>
    <mergeCell ref="L877:L878"/>
    <mergeCell ref="AK891:AK892"/>
    <mergeCell ref="AL891:AL892"/>
    <mergeCell ref="AM891:AM892"/>
    <mergeCell ref="AN891:AN892"/>
    <mergeCell ref="AO891:AO892"/>
    <mergeCell ref="BS900:BS901"/>
    <mergeCell ref="BS894:BS895"/>
    <mergeCell ref="BS897:BS898"/>
    <mergeCell ref="A891:A892"/>
    <mergeCell ref="B891:B892"/>
    <mergeCell ref="C891:C892"/>
    <mergeCell ref="D891:D892"/>
    <mergeCell ref="E891:E892"/>
    <mergeCell ref="F891:F892"/>
    <mergeCell ref="AP891:AP892"/>
    <mergeCell ref="AE891:AE892"/>
    <mergeCell ref="AF891:AF892"/>
    <mergeCell ref="AG891:AG892"/>
    <mergeCell ref="AH891:AH892"/>
    <mergeCell ref="AI891:AI892"/>
    <mergeCell ref="AJ891:AJ892"/>
    <mergeCell ref="Y891:Y892"/>
    <mergeCell ref="Z891:Z892"/>
    <mergeCell ref="AA891:AA892"/>
    <mergeCell ref="AB891:AB892"/>
    <mergeCell ref="AC891:AC892"/>
    <mergeCell ref="AD891:AD892"/>
    <mergeCell ref="S891:S892"/>
    <mergeCell ref="T891:T892"/>
    <mergeCell ref="U891:U892"/>
    <mergeCell ref="V891:V892"/>
    <mergeCell ref="W891:W892"/>
    <mergeCell ref="BC891:BC892"/>
    <mergeCell ref="BD891:BD892"/>
    <mergeCell ref="BE891:BE892"/>
    <mergeCell ref="BR891:BR892"/>
    <mergeCell ref="BS891:BS892"/>
    <mergeCell ref="AW891:AW892"/>
    <mergeCell ref="AX891:AX892"/>
    <mergeCell ref="AY891:AY892"/>
    <mergeCell ref="AZ891:AZ892"/>
    <mergeCell ref="BA891:BA892"/>
    <mergeCell ref="BB891:BB892"/>
    <mergeCell ref="AQ891:AQ892"/>
    <mergeCell ref="AR891:AR892"/>
    <mergeCell ref="AS891:AS892"/>
    <mergeCell ref="AT891:AT892"/>
    <mergeCell ref="AU891:AU892"/>
    <mergeCell ref="AV891:AV892"/>
    <mergeCell ref="BS903:BS904"/>
    <mergeCell ref="A905:A906"/>
    <mergeCell ref="B905:B906"/>
    <mergeCell ref="C905:C906"/>
    <mergeCell ref="D905:D906"/>
    <mergeCell ref="E905:E906"/>
    <mergeCell ref="F905:F906"/>
    <mergeCell ref="AP905:AP906"/>
    <mergeCell ref="AE905:AE906"/>
    <mergeCell ref="AF905:AF906"/>
    <mergeCell ref="AG905:AG906"/>
    <mergeCell ref="AH905:AH906"/>
    <mergeCell ref="AI905:AI906"/>
    <mergeCell ref="AJ905:AJ906"/>
    <mergeCell ref="Y905:Y906"/>
    <mergeCell ref="Z905:Z906"/>
    <mergeCell ref="AA905:AA906"/>
    <mergeCell ref="AB905:AB906"/>
    <mergeCell ref="AC905:AC906"/>
    <mergeCell ref="AD905:AD906"/>
    <mergeCell ref="A893:A904"/>
    <mergeCell ref="B893:B904"/>
    <mergeCell ref="C893:C904"/>
    <mergeCell ref="D893:D904"/>
    <mergeCell ref="E893:E904"/>
    <mergeCell ref="A907:A918"/>
    <mergeCell ref="B907:B918"/>
    <mergeCell ref="C907:C918"/>
    <mergeCell ref="D907:D918"/>
    <mergeCell ref="E907:E918"/>
    <mergeCell ref="BC905:BC906"/>
    <mergeCell ref="BD905:BD906"/>
    <mergeCell ref="BE905:BE906"/>
    <mergeCell ref="BR905:BR906"/>
    <mergeCell ref="M905:M906"/>
    <mergeCell ref="N905:N906"/>
    <mergeCell ref="O905:O906"/>
    <mergeCell ref="P905:P906"/>
    <mergeCell ref="Q905:Q906"/>
    <mergeCell ref="R905:R906"/>
    <mergeCell ref="BS905:BS906"/>
    <mergeCell ref="AW905:AW906"/>
    <mergeCell ref="AX905:AX906"/>
    <mergeCell ref="AY905:AY906"/>
    <mergeCell ref="AZ905:AZ906"/>
    <mergeCell ref="BA905:BA906"/>
    <mergeCell ref="BB905:BB906"/>
    <mergeCell ref="AQ905:AQ906"/>
    <mergeCell ref="AR905:AR906"/>
    <mergeCell ref="AS905:AS906"/>
    <mergeCell ref="AT905:AT906"/>
    <mergeCell ref="AU905:AU906"/>
    <mergeCell ref="AV905:AV906"/>
    <mergeCell ref="AK905:AK906"/>
    <mergeCell ref="AL905:AL906"/>
    <mergeCell ref="AM905:AM906"/>
    <mergeCell ref="AN905:AN906"/>
    <mergeCell ref="X933:X934"/>
    <mergeCell ref="AO905:AO906"/>
    <mergeCell ref="BS914:BS915"/>
    <mergeCell ref="BS908:BS909"/>
    <mergeCell ref="BS911:BS912"/>
    <mergeCell ref="M933:M934"/>
    <mergeCell ref="N933:N934"/>
    <mergeCell ref="O933:O934"/>
    <mergeCell ref="P933:P934"/>
    <mergeCell ref="Q933:Q934"/>
    <mergeCell ref="R933:R934"/>
    <mergeCell ref="G933:G934"/>
    <mergeCell ref="H933:H934"/>
    <mergeCell ref="I933:I934"/>
    <mergeCell ref="J933:J934"/>
    <mergeCell ref="K933:K934"/>
    <mergeCell ref="L933:L934"/>
    <mergeCell ref="BS917:BS918"/>
    <mergeCell ref="S905:S906"/>
    <mergeCell ref="T905:T906"/>
    <mergeCell ref="U905:U906"/>
    <mergeCell ref="V905:V906"/>
    <mergeCell ref="W905:W906"/>
    <mergeCell ref="X905:X906"/>
    <mergeCell ref="G905:G906"/>
    <mergeCell ref="H905:H906"/>
    <mergeCell ref="I905:I906"/>
    <mergeCell ref="J905:J906"/>
    <mergeCell ref="K905:K906"/>
    <mergeCell ref="L905:L906"/>
    <mergeCell ref="AK933:AK934"/>
    <mergeCell ref="AL933:AL934"/>
    <mergeCell ref="AM933:AM934"/>
    <mergeCell ref="AN933:AN934"/>
    <mergeCell ref="AO933:AO934"/>
    <mergeCell ref="BS942:BS943"/>
    <mergeCell ref="BS936:BS937"/>
    <mergeCell ref="BS939:BS940"/>
    <mergeCell ref="A933:A934"/>
    <mergeCell ref="B933:B934"/>
    <mergeCell ref="C933:C934"/>
    <mergeCell ref="D933:D934"/>
    <mergeCell ref="E933:E934"/>
    <mergeCell ref="F933:F934"/>
    <mergeCell ref="AP933:AP934"/>
    <mergeCell ref="AE933:AE934"/>
    <mergeCell ref="AF933:AF934"/>
    <mergeCell ref="AG933:AG934"/>
    <mergeCell ref="AH933:AH934"/>
    <mergeCell ref="AI933:AI934"/>
    <mergeCell ref="AJ933:AJ934"/>
    <mergeCell ref="Y933:Y934"/>
    <mergeCell ref="Z933:Z934"/>
    <mergeCell ref="AA933:AA934"/>
    <mergeCell ref="AB933:AB934"/>
    <mergeCell ref="AC933:AC934"/>
    <mergeCell ref="AD933:AD934"/>
    <mergeCell ref="S933:S934"/>
    <mergeCell ref="T933:T934"/>
    <mergeCell ref="U933:U934"/>
    <mergeCell ref="V933:V934"/>
    <mergeCell ref="W933:W934"/>
    <mergeCell ref="BC933:BC934"/>
    <mergeCell ref="BD933:BD934"/>
    <mergeCell ref="BE933:BE934"/>
    <mergeCell ref="BR933:BR934"/>
    <mergeCell ref="BS933:BS934"/>
    <mergeCell ref="AW933:AW934"/>
    <mergeCell ref="AX933:AX934"/>
    <mergeCell ref="AY933:AY934"/>
    <mergeCell ref="AZ933:AZ934"/>
    <mergeCell ref="BA933:BA934"/>
    <mergeCell ref="BB933:BB934"/>
    <mergeCell ref="AQ933:AQ934"/>
    <mergeCell ref="AR933:AR934"/>
    <mergeCell ref="AS933:AS934"/>
    <mergeCell ref="AT933:AT934"/>
    <mergeCell ref="AU933:AU934"/>
    <mergeCell ref="AV933:AV934"/>
    <mergeCell ref="BS945:BS946"/>
    <mergeCell ref="A947:A948"/>
    <mergeCell ref="B947:B948"/>
    <mergeCell ref="C947:C948"/>
    <mergeCell ref="D947:D948"/>
    <mergeCell ref="E947:E948"/>
    <mergeCell ref="F947:F948"/>
    <mergeCell ref="AP947:AP948"/>
    <mergeCell ref="AE947:AE948"/>
    <mergeCell ref="AF947:AF948"/>
    <mergeCell ref="AG947:AG948"/>
    <mergeCell ref="AH947:AH948"/>
    <mergeCell ref="AI947:AI948"/>
    <mergeCell ref="AJ947:AJ948"/>
    <mergeCell ref="Y947:Y948"/>
    <mergeCell ref="Z947:Z948"/>
    <mergeCell ref="AA947:AA948"/>
    <mergeCell ref="AB947:AB948"/>
    <mergeCell ref="AC947:AC948"/>
    <mergeCell ref="AD947:AD948"/>
    <mergeCell ref="A935:A946"/>
    <mergeCell ref="B935:B946"/>
    <mergeCell ref="C935:C946"/>
    <mergeCell ref="D935:D946"/>
    <mergeCell ref="E935:E946"/>
    <mergeCell ref="A949:A960"/>
    <mergeCell ref="B949:B960"/>
    <mergeCell ref="C949:C960"/>
    <mergeCell ref="D949:D960"/>
    <mergeCell ref="E949:E960"/>
    <mergeCell ref="BC947:BC948"/>
    <mergeCell ref="BD947:BD948"/>
    <mergeCell ref="BE947:BE948"/>
    <mergeCell ref="BR947:BR948"/>
    <mergeCell ref="M947:M948"/>
    <mergeCell ref="N947:N948"/>
    <mergeCell ref="O947:O948"/>
    <mergeCell ref="P947:P948"/>
    <mergeCell ref="Q947:Q948"/>
    <mergeCell ref="R947:R948"/>
    <mergeCell ref="BS947:BS948"/>
    <mergeCell ref="AW947:AW948"/>
    <mergeCell ref="AX947:AX948"/>
    <mergeCell ref="AY947:AY948"/>
    <mergeCell ref="AZ947:AZ948"/>
    <mergeCell ref="BA947:BA948"/>
    <mergeCell ref="BB947:BB948"/>
    <mergeCell ref="AQ947:AQ948"/>
    <mergeCell ref="AR947:AR948"/>
    <mergeCell ref="AS947:AS948"/>
    <mergeCell ref="AT947:AT948"/>
    <mergeCell ref="AU947:AU948"/>
    <mergeCell ref="AV947:AV948"/>
    <mergeCell ref="AK947:AK948"/>
    <mergeCell ref="AL947:AL948"/>
    <mergeCell ref="AM947:AM948"/>
    <mergeCell ref="AN947:AN948"/>
    <mergeCell ref="BF947:BF948"/>
    <mergeCell ref="BG947:BG948"/>
    <mergeCell ref="BH947:BH948"/>
    <mergeCell ref="X1003:X1004"/>
    <mergeCell ref="AO947:AO948"/>
    <mergeCell ref="BS956:BS957"/>
    <mergeCell ref="BS950:BS951"/>
    <mergeCell ref="BS953:BS954"/>
    <mergeCell ref="M1003:M1004"/>
    <mergeCell ref="N1003:N1004"/>
    <mergeCell ref="O1003:O1004"/>
    <mergeCell ref="P1003:P1004"/>
    <mergeCell ref="Q1003:Q1004"/>
    <mergeCell ref="R1003:R1004"/>
    <mergeCell ref="G1003:G1004"/>
    <mergeCell ref="H1003:H1004"/>
    <mergeCell ref="I1003:I1004"/>
    <mergeCell ref="J1003:J1004"/>
    <mergeCell ref="K1003:K1004"/>
    <mergeCell ref="L1003:L1004"/>
    <mergeCell ref="BS959:BS960"/>
    <mergeCell ref="S947:S948"/>
    <mergeCell ref="T947:T948"/>
    <mergeCell ref="U947:U948"/>
    <mergeCell ref="V947:V948"/>
    <mergeCell ref="W947:W948"/>
    <mergeCell ref="X947:X948"/>
    <mergeCell ref="G947:G948"/>
    <mergeCell ref="H947:H948"/>
    <mergeCell ref="I947:I948"/>
    <mergeCell ref="J947:J948"/>
    <mergeCell ref="K947:K948"/>
    <mergeCell ref="L947:L948"/>
    <mergeCell ref="AK1003:AK1004"/>
    <mergeCell ref="AL1003:AL1004"/>
    <mergeCell ref="AM1003:AM1004"/>
    <mergeCell ref="AN1003:AN1004"/>
    <mergeCell ref="AO1003:AO1004"/>
    <mergeCell ref="BS1012:BS1013"/>
    <mergeCell ref="BS1006:BS1007"/>
    <mergeCell ref="BS1009:BS1010"/>
    <mergeCell ref="A1003:A1004"/>
    <mergeCell ref="B1003:B1004"/>
    <mergeCell ref="C1003:C1004"/>
    <mergeCell ref="D1003:D1004"/>
    <mergeCell ref="E1003:E1004"/>
    <mergeCell ref="F1003:F1004"/>
    <mergeCell ref="AP1003:AP1004"/>
    <mergeCell ref="AE1003:AE1004"/>
    <mergeCell ref="AF1003:AF1004"/>
    <mergeCell ref="AG1003:AG1004"/>
    <mergeCell ref="AH1003:AH1004"/>
    <mergeCell ref="AI1003:AI1004"/>
    <mergeCell ref="AJ1003:AJ1004"/>
    <mergeCell ref="Y1003:Y1004"/>
    <mergeCell ref="Z1003:Z1004"/>
    <mergeCell ref="AA1003:AA1004"/>
    <mergeCell ref="AB1003:AB1004"/>
    <mergeCell ref="AC1003:AC1004"/>
    <mergeCell ref="AD1003:AD1004"/>
    <mergeCell ref="S1003:S1004"/>
    <mergeCell ref="T1003:T1004"/>
    <mergeCell ref="U1003:U1004"/>
    <mergeCell ref="V1003:V1004"/>
    <mergeCell ref="W1003:W1004"/>
    <mergeCell ref="BC1003:BC1004"/>
    <mergeCell ref="BD1003:BD1004"/>
    <mergeCell ref="BE1003:BE1004"/>
    <mergeCell ref="BR1003:BR1004"/>
    <mergeCell ref="BS1003:BS1004"/>
    <mergeCell ref="AW1003:AW1004"/>
    <mergeCell ref="AX1003:AX1004"/>
    <mergeCell ref="AY1003:AY1004"/>
    <mergeCell ref="AZ1003:AZ1004"/>
    <mergeCell ref="BA1003:BA1004"/>
    <mergeCell ref="BB1003:BB1004"/>
    <mergeCell ref="AQ1003:AQ1004"/>
    <mergeCell ref="AR1003:AR1004"/>
    <mergeCell ref="AS1003:AS1004"/>
    <mergeCell ref="AT1003:AT1004"/>
    <mergeCell ref="AU1003:AU1004"/>
    <mergeCell ref="AV1003:AV1004"/>
    <mergeCell ref="BS1015:BS1016"/>
    <mergeCell ref="A1017:A1018"/>
    <mergeCell ref="B1017:B1018"/>
    <mergeCell ref="C1017:C1018"/>
    <mergeCell ref="D1017:D1018"/>
    <mergeCell ref="E1017:E1018"/>
    <mergeCell ref="F1017:F1018"/>
    <mergeCell ref="AP1017:AP1018"/>
    <mergeCell ref="AE1017:AE1018"/>
    <mergeCell ref="AF1017:AF1018"/>
    <mergeCell ref="AG1017:AG1018"/>
    <mergeCell ref="AH1017:AH1018"/>
    <mergeCell ref="AI1017:AI1018"/>
    <mergeCell ref="AJ1017:AJ1018"/>
    <mergeCell ref="Y1017:Y1018"/>
    <mergeCell ref="Z1017:Z1018"/>
    <mergeCell ref="AA1017:AA1018"/>
    <mergeCell ref="AB1017:AB1018"/>
    <mergeCell ref="AC1017:AC1018"/>
    <mergeCell ref="AD1017:AD1018"/>
    <mergeCell ref="A1005:A1016"/>
    <mergeCell ref="B1005:B1016"/>
    <mergeCell ref="C1005:C1016"/>
    <mergeCell ref="D1005:D1016"/>
    <mergeCell ref="E1005:E1016"/>
    <mergeCell ref="A1019:A1030"/>
    <mergeCell ref="B1019:B1030"/>
    <mergeCell ref="C1019:C1030"/>
    <mergeCell ref="D1019:D1030"/>
    <mergeCell ref="E1019:E1030"/>
    <mergeCell ref="BC1017:BC1018"/>
    <mergeCell ref="BD1017:BD1018"/>
    <mergeCell ref="BE1017:BE1018"/>
    <mergeCell ref="BR1017:BR1018"/>
    <mergeCell ref="M1017:M1018"/>
    <mergeCell ref="N1017:N1018"/>
    <mergeCell ref="O1017:O1018"/>
    <mergeCell ref="P1017:P1018"/>
    <mergeCell ref="Q1017:Q1018"/>
    <mergeCell ref="R1017:R1018"/>
    <mergeCell ref="BS1017:BS1018"/>
    <mergeCell ref="AW1017:AW1018"/>
    <mergeCell ref="AX1017:AX1018"/>
    <mergeCell ref="AY1017:AY1018"/>
    <mergeCell ref="AZ1017:AZ1018"/>
    <mergeCell ref="BA1017:BA1018"/>
    <mergeCell ref="BB1017:BB1018"/>
    <mergeCell ref="AQ1017:AQ1018"/>
    <mergeCell ref="AR1017:AR1018"/>
    <mergeCell ref="AS1017:AS1018"/>
    <mergeCell ref="AT1017:AT1018"/>
    <mergeCell ref="AU1017:AU1018"/>
    <mergeCell ref="AV1017:AV1018"/>
    <mergeCell ref="AK1017:AK1018"/>
    <mergeCell ref="AL1017:AL1018"/>
    <mergeCell ref="AM1017:AM1018"/>
    <mergeCell ref="AN1017:AN1018"/>
    <mergeCell ref="BL1017:BL1018"/>
    <mergeCell ref="BM1017:BM1018"/>
    <mergeCell ref="BN1017:BN1018"/>
    <mergeCell ref="BO1017:BO1018"/>
    <mergeCell ref="BP1017:BP1018"/>
    <mergeCell ref="BQ1017:BQ1018"/>
    <mergeCell ref="X1031:X1032"/>
    <mergeCell ref="AO1017:AO1018"/>
    <mergeCell ref="BS1026:BS1027"/>
    <mergeCell ref="BS1020:BS1021"/>
    <mergeCell ref="BS1023:BS1024"/>
    <mergeCell ref="M1031:M1032"/>
    <mergeCell ref="N1031:N1032"/>
    <mergeCell ref="O1031:O1032"/>
    <mergeCell ref="P1031:P1032"/>
    <mergeCell ref="Q1031:Q1032"/>
    <mergeCell ref="R1031:R1032"/>
    <mergeCell ref="G1031:G1032"/>
    <mergeCell ref="H1031:H1032"/>
    <mergeCell ref="I1031:I1032"/>
    <mergeCell ref="J1031:J1032"/>
    <mergeCell ref="K1031:K1032"/>
    <mergeCell ref="L1031:L1032"/>
    <mergeCell ref="BS1029:BS1030"/>
    <mergeCell ref="S1017:S1018"/>
    <mergeCell ref="T1017:T1018"/>
    <mergeCell ref="U1017:U1018"/>
    <mergeCell ref="V1017:V1018"/>
    <mergeCell ref="W1017:W1018"/>
    <mergeCell ref="X1017:X1018"/>
    <mergeCell ref="G1017:G1018"/>
    <mergeCell ref="H1017:H1018"/>
    <mergeCell ref="I1017:I1018"/>
    <mergeCell ref="J1017:J1018"/>
    <mergeCell ref="K1017:K1018"/>
    <mergeCell ref="L1017:L1018"/>
    <mergeCell ref="AK1031:AK1032"/>
    <mergeCell ref="AL1031:AL1032"/>
    <mergeCell ref="AM1031:AM1032"/>
    <mergeCell ref="AN1031:AN1032"/>
    <mergeCell ref="AO1031:AO1032"/>
    <mergeCell ref="BS1040:BS1041"/>
    <mergeCell ref="BS1034:BS1035"/>
    <mergeCell ref="BS1037:BS1038"/>
    <mergeCell ref="A1031:A1032"/>
    <mergeCell ref="B1031:B1032"/>
    <mergeCell ref="C1031:C1032"/>
    <mergeCell ref="D1031:D1032"/>
    <mergeCell ref="E1031:E1032"/>
    <mergeCell ref="F1031:F1032"/>
    <mergeCell ref="AP1031:AP1032"/>
    <mergeCell ref="AE1031:AE1032"/>
    <mergeCell ref="AF1031:AF1032"/>
    <mergeCell ref="AG1031:AG1032"/>
    <mergeCell ref="AH1031:AH1032"/>
    <mergeCell ref="AI1031:AI1032"/>
    <mergeCell ref="AJ1031:AJ1032"/>
    <mergeCell ref="Y1031:Y1032"/>
    <mergeCell ref="Z1031:Z1032"/>
    <mergeCell ref="AA1031:AA1032"/>
    <mergeCell ref="AB1031:AB1032"/>
    <mergeCell ref="AC1031:AC1032"/>
    <mergeCell ref="AD1031:AD1032"/>
    <mergeCell ref="S1031:S1032"/>
    <mergeCell ref="T1031:T1032"/>
    <mergeCell ref="U1031:U1032"/>
    <mergeCell ref="V1031:V1032"/>
    <mergeCell ref="W1031:W1032"/>
    <mergeCell ref="BC1031:BC1032"/>
    <mergeCell ref="BD1031:BD1032"/>
    <mergeCell ref="BE1031:BE1032"/>
    <mergeCell ref="BR1031:BR1032"/>
    <mergeCell ref="BS1031:BS1032"/>
    <mergeCell ref="AW1031:AW1032"/>
    <mergeCell ref="AX1031:AX1032"/>
    <mergeCell ref="AY1031:AY1032"/>
    <mergeCell ref="AZ1031:AZ1032"/>
    <mergeCell ref="BA1031:BA1032"/>
    <mergeCell ref="BB1031:BB1032"/>
    <mergeCell ref="AQ1031:AQ1032"/>
    <mergeCell ref="AR1031:AR1032"/>
    <mergeCell ref="AS1031:AS1032"/>
    <mergeCell ref="AT1031:AT1032"/>
    <mergeCell ref="AU1031:AU1032"/>
    <mergeCell ref="AV1031:AV1032"/>
    <mergeCell ref="BS1043:BS1044"/>
    <mergeCell ref="A1045:A1046"/>
    <mergeCell ref="B1045:B1046"/>
    <mergeCell ref="C1045:C1046"/>
    <mergeCell ref="D1045:D1046"/>
    <mergeCell ref="E1045:E1046"/>
    <mergeCell ref="F1045:F1046"/>
    <mergeCell ref="AP1045:AP1046"/>
    <mergeCell ref="AE1045:AE1046"/>
    <mergeCell ref="AF1045:AF1046"/>
    <mergeCell ref="AG1045:AG1046"/>
    <mergeCell ref="AH1045:AH1046"/>
    <mergeCell ref="AI1045:AI1046"/>
    <mergeCell ref="AJ1045:AJ1046"/>
    <mergeCell ref="Y1045:Y1046"/>
    <mergeCell ref="Z1045:Z1046"/>
    <mergeCell ref="AA1045:AA1046"/>
    <mergeCell ref="AD1045:AD1046"/>
    <mergeCell ref="A1033:A1044"/>
    <mergeCell ref="B1033:B1044"/>
    <mergeCell ref="C1033:C1044"/>
    <mergeCell ref="D1033:D1044"/>
    <mergeCell ref="E1033:E1044"/>
    <mergeCell ref="A1047:A1058"/>
    <mergeCell ref="B1047:B1058"/>
    <mergeCell ref="C1047:C1058"/>
    <mergeCell ref="D1047:D1058"/>
    <mergeCell ref="E1047:E1058"/>
    <mergeCell ref="BC1045:BC1046"/>
    <mergeCell ref="BD1045:BD1046"/>
    <mergeCell ref="BE1045:BE1046"/>
    <mergeCell ref="BR1045:BR1046"/>
    <mergeCell ref="M1045:M1046"/>
    <mergeCell ref="N1045:N1046"/>
    <mergeCell ref="O1045:O1046"/>
    <mergeCell ref="P1045:P1046"/>
    <mergeCell ref="Q1045:Q1046"/>
    <mergeCell ref="R1045:R1046"/>
    <mergeCell ref="BF1045:BF1046"/>
    <mergeCell ref="BG1045:BG1046"/>
    <mergeCell ref="BH1045:BH1046"/>
    <mergeCell ref="BI1045:BI1046"/>
    <mergeCell ref="BJ1045:BJ1046"/>
    <mergeCell ref="BK1045:BK1046"/>
    <mergeCell ref="M1059:M1060"/>
    <mergeCell ref="N1059:N1060"/>
    <mergeCell ref="O1059:O1060"/>
    <mergeCell ref="P1059:P1060"/>
    <mergeCell ref="Q1059:Q1060"/>
    <mergeCell ref="R1059:R1060"/>
    <mergeCell ref="G1059:G1060"/>
    <mergeCell ref="H1059:H1060"/>
    <mergeCell ref="I1059:I1060"/>
    <mergeCell ref="J1059:J1060"/>
    <mergeCell ref="K1059:K1060"/>
    <mergeCell ref="L1059:L1060"/>
    <mergeCell ref="BS1057:BS1058"/>
    <mergeCell ref="S1045:S1046"/>
    <mergeCell ref="T1045:T1046"/>
    <mergeCell ref="U1045:U1046"/>
    <mergeCell ref="V1045:V1046"/>
    <mergeCell ref="W1045:W1046"/>
    <mergeCell ref="X1045:X1046"/>
    <mergeCell ref="G1045:G1046"/>
    <mergeCell ref="H1045:H1046"/>
    <mergeCell ref="I1045:I1046"/>
    <mergeCell ref="J1045:J1046"/>
    <mergeCell ref="K1045:K1046"/>
    <mergeCell ref="L1045:L1046"/>
    <mergeCell ref="AK1059:AK1060"/>
    <mergeCell ref="AL1059:AL1060"/>
    <mergeCell ref="BS1045:BS1046"/>
    <mergeCell ref="AW1045:AW1046"/>
    <mergeCell ref="AX1045:AX1046"/>
    <mergeCell ref="AY1045:AY1046"/>
    <mergeCell ref="AZ1045:AZ1046"/>
    <mergeCell ref="Y1059:Y1060"/>
    <mergeCell ref="Z1059:Z1060"/>
    <mergeCell ref="AA1059:AA1060"/>
    <mergeCell ref="AB1059:AB1060"/>
    <mergeCell ref="AC1059:AC1060"/>
    <mergeCell ref="AD1059:AD1060"/>
    <mergeCell ref="S1059:S1060"/>
    <mergeCell ref="T1059:T1060"/>
    <mergeCell ref="U1059:U1060"/>
    <mergeCell ref="V1059:V1060"/>
    <mergeCell ref="W1059:W1060"/>
    <mergeCell ref="BC1059:BC1060"/>
    <mergeCell ref="BD1059:BD1060"/>
    <mergeCell ref="X1059:X1060"/>
    <mergeCell ref="AO1045:AO1046"/>
    <mergeCell ref="BS1054:BS1055"/>
    <mergeCell ref="BS1048:BS1049"/>
    <mergeCell ref="BS1051:BS1052"/>
    <mergeCell ref="BA1045:BA1046"/>
    <mergeCell ref="BB1045:BB1046"/>
    <mergeCell ref="AQ1045:AQ1046"/>
    <mergeCell ref="AR1045:AR1046"/>
    <mergeCell ref="AS1045:AS1046"/>
    <mergeCell ref="AT1045:AT1046"/>
    <mergeCell ref="AU1045:AU1046"/>
    <mergeCell ref="AV1045:AV1046"/>
    <mergeCell ref="AK1045:AK1046"/>
    <mergeCell ref="AL1045:AL1046"/>
    <mergeCell ref="AM1045:AM1046"/>
    <mergeCell ref="AN1045:AN1046"/>
    <mergeCell ref="AB1045:AB1046"/>
    <mergeCell ref="AC1045:AC1046"/>
    <mergeCell ref="A1073:A1074"/>
    <mergeCell ref="B1073:B1074"/>
    <mergeCell ref="C1073:C1074"/>
    <mergeCell ref="D1073:D1074"/>
    <mergeCell ref="E1073:E1074"/>
    <mergeCell ref="F1073:F1074"/>
    <mergeCell ref="AP1073:AP1074"/>
    <mergeCell ref="AE1073:AE1074"/>
    <mergeCell ref="AF1073:AF1074"/>
    <mergeCell ref="AG1073:AG1074"/>
    <mergeCell ref="AH1073:AH1074"/>
    <mergeCell ref="AI1073:AI1074"/>
    <mergeCell ref="AJ1073:AJ1074"/>
    <mergeCell ref="Y1073:Y1074"/>
    <mergeCell ref="Z1073:Z1074"/>
    <mergeCell ref="AA1073:AA1074"/>
    <mergeCell ref="AM1059:AM1060"/>
    <mergeCell ref="AN1059:AN1060"/>
    <mergeCell ref="AO1059:AO1060"/>
    <mergeCell ref="A1059:A1060"/>
    <mergeCell ref="B1059:B1060"/>
    <mergeCell ref="C1059:C1060"/>
    <mergeCell ref="D1059:D1060"/>
    <mergeCell ref="E1059:E1060"/>
    <mergeCell ref="F1059:F1060"/>
    <mergeCell ref="AP1059:AP1060"/>
    <mergeCell ref="AE1059:AE1060"/>
    <mergeCell ref="AF1059:AF1060"/>
    <mergeCell ref="AG1059:AG1060"/>
    <mergeCell ref="AH1059:AH1060"/>
    <mergeCell ref="AI1059:AI1060"/>
    <mergeCell ref="AJ1059:AJ1060"/>
    <mergeCell ref="AT1073:AT1074"/>
    <mergeCell ref="AU1073:AU1074"/>
    <mergeCell ref="AV1073:AV1074"/>
    <mergeCell ref="AK1073:AK1074"/>
    <mergeCell ref="AL1073:AL1074"/>
    <mergeCell ref="AM1073:AM1074"/>
    <mergeCell ref="BE1059:BE1060"/>
    <mergeCell ref="BR1059:BR1060"/>
    <mergeCell ref="BS1059:BS1060"/>
    <mergeCell ref="AW1059:AW1060"/>
    <mergeCell ref="AX1059:AX1060"/>
    <mergeCell ref="AY1059:AY1060"/>
    <mergeCell ref="AZ1059:AZ1060"/>
    <mergeCell ref="BA1059:BA1060"/>
    <mergeCell ref="BB1059:BB1060"/>
    <mergeCell ref="AQ1059:AQ1060"/>
    <mergeCell ref="AR1059:AR1060"/>
    <mergeCell ref="AS1059:AS1060"/>
    <mergeCell ref="AT1059:AT1060"/>
    <mergeCell ref="AU1059:AU1060"/>
    <mergeCell ref="AV1059:AV1060"/>
    <mergeCell ref="BS1071:BS1072"/>
    <mergeCell ref="BS1068:BS1069"/>
    <mergeCell ref="BS1062:BS1063"/>
    <mergeCell ref="BS1065:BS1066"/>
    <mergeCell ref="BF1059:BF1060"/>
    <mergeCell ref="BG1059:BG1060"/>
    <mergeCell ref="BH1059:BH1060"/>
    <mergeCell ref="BF1073:BF1074"/>
    <mergeCell ref="BG1073:BG1074"/>
    <mergeCell ref="BH1073:BH1074"/>
    <mergeCell ref="BI1059:BI1060"/>
    <mergeCell ref="BS1082:BS1083"/>
    <mergeCell ref="BS1076:BS1077"/>
    <mergeCell ref="BS1079:BS1080"/>
    <mergeCell ref="M1087:M1088"/>
    <mergeCell ref="N1087:N1088"/>
    <mergeCell ref="O1087:O1088"/>
    <mergeCell ref="A1061:A1072"/>
    <mergeCell ref="B1061:B1072"/>
    <mergeCell ref="C1061:C1072"/>
    <mergeCell ref="D1061:D1072"/>
    <mergeCell ref="E1061:E1072"/>
    <mergeCell ref="A1075:A1086"/>
    <mergeCell ref="B1075:B1086"/>
    <mergeCell ref="C1075:C1086"/>
    <mergeCell ref="D1075:D1086"/>
    <mergeCell ref="E1075:E1086"/>
    <mergeCell ref="BC1073:BC1074"/>
    <mergeCell ref="BD1073:BD1074"/>
    <mergeCell ref="BE1073:BE1074"/>
    <mergeCell ref="BR1073:BR1074"/>
    <mergeCell ref="M1073:M1074"/>
    <mergeCell ref="N1073:N1074"/>
    <mergeCell ref="O1073:O1074"/>
    <mergeCell ref="P1073:P1074"/>
    <mergeCell ref="Q1073:Q1074"/>
    <mergeCell ref="R1073:R1074"/>
    <mergeCell ref="AZ1073:AZ1074"/>
    <mergeCell ref="BA1073:BA1074"/>
    <mergeCell ref="BB1073:BB1074"/>
    <mergeCell ref="AQ1073:AQ1074"/>
    <mergeCell ref="AR1073:AR1074"/>
    <mergeCell ref="AS1073:AS1074"/>
    <mergeCell ref="U1073:U1074"/>
    <mergeCell ref="V1073:V1074"/>
    <mergeCell ref="W1073:W1074"/>
    <mergeCell ref="X1073:X1074"/>
    <mergeCell ref="G1073:G1074"/>
    <mergeCell ref="H1073:H1074"/>
    <mergeCell ref="I1073:I1074"/>
    <mergeCell ref="J1073:J1074"/>
    <mergeCell ref="K1073:K1074"/>
    <mergeCell ref="V1087:V1088"/>
    <mergeCell ref="W1087:W1088"/>
    <mergeCell ref="X1087:X1088"/>
    <mergeCell ref="AN1073:AN1074"/>
    <mergeCell ref="AO1073:AO1074"/>
    <mergeCell ref="AB1073:AB1074"/>
    <mergeCell ref="AC1073:AC1074"/>
    <mergeCell ref="AD1073:AD1074"/>
    <mergeCell ref="A1087:A1088"/>
    <mergeCell ref="L1073:L1074"/>
    <mergeCell ref="BS1073:BS1074"/>
    <mergeCell ref="AW1073:AW1074"/>
    <mergeCell ref="AX1073:AX1074"/>
    <mergeCell ref="AY1073:AY1074"/>
    <mergeCell ref="B1087:B1088"/>
    <mergeCell ref="C1087:C1088"/>
    <mergeCell ref="D1087:D1088"/>
    <mergeCell ref="E1087:E1088"/>
    <mergeCell ref="F1087:F1088"/>
    <mergeCell ref="AE1087:AE1088"/>
    <mergeCell ref="AF1087:AF1088"/>
    <mergeCell ref="AG1087:AG1088"/>
    <mergeCell ref="AH1087:AH1088"/>
    <mergeCell ref="AI1087:AI1088"/>
    <mergeCell ref="AJ1087:AJ1088"/>
    <mergeCell ref="Y1087:Y1088"/>
    <mergeCell ref="Z1087:Z1088"/>
    <mergeCell ref="AA1087:AA1088"/>
    <mergeCell ref="AB1087:AB1088"/>
    <mergeCell ref="AC1087:AC1088"/>
    <mergeCell ref="AD1087:AD1088"/>
    <mergeCell ref="G1087:G1088"/>
    <mergeCell ref="H1087:H1088"/>
    <mergeCell ref="I1087:I1088"/>
    <mergeCell ref="J1087:J1088"/>
    <mergeCell ref="K1087:K1088"/>
    <mergeCell ref="L1087:L1088"/>
    <mergeCell ref="BS1085:BS1086"/>
    <mergeCell ref="S1073:S1074"/>
    <mergeCell ref="T1073:T1074"/>
    <mergeCell ref="BC1106:BE1106"/>
    <mergeCell ref="A1089:A1100"/>
    <mergeCell ref="B1089:B1100"/>
    <mergeCell ref="C1089:C1100"/>
    <mergeCell ref="D1089:D1100"/>
    <mergeCell ref="E1089:E1100"/>
    <mergeCell ref="BS1090:BS1091"/>
    <mergeCell ref="BC1087:BC1088"/>
    <mergeCell ref="BD1087:BD1088"/>
    <mergeCell ref="BE1087:BE1088"/>
    <mergeCell ref="BR1087:BR1088"/>
    <mergeCell ref="BS1087:BS1088"/>
    <mergeCell ref="AW1087:AW1088"/>
    <mergeCell ref="AX1087:AX1088"/>
    <mergeCell ref="AY1087:AY1088"/>
    <mergeCell ref="AZ1087:AZ1088"/>
    <mergeCell ref="BA1087:BA1088"/>
    <mergeCell ref="BB1087:BB1088"/>
    <mergeCell ref="AQ1087:AQ1088"/>
    <mergeCell ref="AR1087:AR1088"/>
    <mergeCell ref="AS1087:AS1088"/>
    <mergeCell ref="AT1087:AT1088"/>
    <mergeCell ref="AU1087:AU1088"/>
    <mergeCell ref="P1087:P1088"/>
    <mergeCell ref="Q1087:Q1088"/>
    <mergeCell ref="R1087:R1088"/>
    <mergeCell ref="AM1087:AM1088"/>
    <mergeCell ref="AN1087:AN1088"/>
    <mergeCell ref="AO1087:AO1088"/>
    <mergeCell ref="AP1087:AP1088"/>
    <mergeCell ref="BS1096:BS1097"/>
    <mergeCell ref="BS1093:BS1094"/>
    <mergeCell ref="AV1087:AV1088"/>
    <mergeCell ref="AK1087:AK1088"/>
    <mergeCell ref="AL1087:AL1088"/>
    <mergeCell ref="Q1128:R1128"/>
    <mergeCell ref="S1128:T1128"/>
    <mergeCell ref="U1128:V1128"/>
    <mergeCell ref="W1128:X1128"/>
    <mergeCell ref="Y1128:Z1128"/>
    <mergeCell ref="AA1128:AB1128"/>
    <mergeCell ref="D1128:F1128"/>
    <mergeCell ref="G1128:H1128"/>
    <mergeCell ref="I1128:J1128"/>
    <mergeCell ref="K1128:L1128"/>
    <mergeCell ref="M1128:N1128"/>
    <mergeCell ref="O1128:P1128"/>
    <mergeCell ref="BR1106:BS1106"/>
    <mergeCell ref="D1113:F1113"/>
    <mergeCell ref="AQ1113:AS1113"/>
    <mergeCell ref="AT1113:AV1113"/>
    <mergeCell ref="AW1113:AY1113"/>
    <mergeCell ref="AZ1113:BB1113"/>
    <mergeCell ref="BC1113:BE1113"/>
    <mergeCell ref="BR1113:BS1113"/>
    <mergeCell ref="S1087:S1088"/>
    <mergeCell ref="T1087:T1088"/>
    <mergeCell ref="U1087:U1088"/>
    <mergeCell ref="BS1099:BS1100"/>
    <mergeCell ref="D1106:F1106"/>
    <mergeCell ref="AQ1106:AS1106"/>
    <mergeCell ref="AT1106:AV1106"/>
    <mergeCell ref="AW1106:AY1106"/>
    <mergeCell ref="AZ1106:BB1106"/>
    <mergeCell ref="BR1132:BS1132"/>
    <mergeCell ref="BR1133:BS1133"/>
    <mergeCell ref="AR1136:AS1136"/>
    <mergeCell ref="AU1136:AV1136"/>
    <mergeCell ref="AX1136:AY1136"/>
    <mergeCell ref="BA1136:BB1136"/>
    <mergeCell ref="BD1136:BE1136"/>
    <mergeCell ref="AO1128:AP1128"/>
    <mergeCell ref="AQ1128:AS1128"/>
    <mergeCell ref="AT1128:AV1128"/>
    <mergeCell ref="AW1128:AY1128"/>
    <mergeCell ref="AZ1128:BB1128"/>
    <mergeCell ref="BC1128:BE1128"/>
    <mergeCell ref="AC1128:AD1128"/>
    <mergeCell ref="AE1128:AF1128"/>
    <mergeCell ref="AG1128:AH1128"/>
    <mergeCell ref="AI1128:AJ1128"/>
    <mergeCell ref="AK1128:AL1128"/>
    <mergeCell ref="AM1128:AN1128"/>
    <mergeCell ref="BM1136:BN1136"/>
    <mergeCell ref="BP1136:BQ1136"/>
    <mergeCell ref="BL1128:BN1128"/>
    <mergeCell ref="BO1128:BQ1128"/>
    <mergeCell ref="AR1148:AS1148"/>
    <mergeCell ref="AU1148:AV1148"/>
    <mergeCell ref="AX1148:AY1148"/>
    <mergeCell ref="BA1148:BB1148"/>
    <mergeCell ref="BD1148:BE1148"/>
    <mergeCell ref="AR1149:AS1149"/>
    <mergeCell ref="AU1149:AV1149"/>
    <mergeCell ref="AX1149:AY1149"/>
    <mergeCell ref="BA1149:BB1149"/>
    <mergeCell ref="BD1149:BE1149"/>
    <mergeCell ref="BD1142:BE1142"/>
    <mergeCell ref="AR1143:AS1143"/>
    <mergeCell ref="AU1143:AV1143"/>
    <mergeCell ref="AX1143:AY1143"/>
    <mergeCell ref="BA1143:BB1143"/>
    <mergeCell ref="BD1143:BE1143"/>
    <mergeCell ref="AR1137:AS1137"/>
    <mergeCell ref="AU1137:AV1137"/>
    <mergeCell ref="AX1137:AY1137"/>
    <mergeCell ref="BA1137:BB1137"/>
    <mergeCell ref="BD1137:BE1137"/>
    <mergeCell ref="AR1142:AS1142"/>
    <mergeCell ref="AU1142:AV1142"/>
    <mergeCell ref="AX1142:AY1142"/>
    <mergeCell ref="BA1142:BB1142"/>
    <mergeCell ref="AX1166:AY1167"/>
    <mergeCell ref="BA1166:BB1167"/>
    <mergeCell ref="BD1166:BE1167"/>
    <mergeCell ref="AR1160:AS1160"/>
    <mergeCell ref="AU1160:AV1160"/>
    <mergeCell ref="AR1161:AS1161"/>
    <mergeCell ref="AU1161:AV1161"/>
    <mergeCell ref="AU1166:AV1167"/>
    <mergeCell ref="AR1154:AS1154"/>
    <mergeCell ref="AU1154:AV1154"/>
    <mergeCell ref="AX1154:AY1154"/>
    <mergeCell ref="BA1154:BB1154"/>
    <mergeCell ref="BD1154:BE1154"/>
    <mergeCell ref="AR1155:AS1155"/>
    <mergeCell ref="AU1155:AV1155"/>
    <mergeCell ref="AX1155:AY1155"/>
    <mergeCell ref="BA1155:BB1155"/>
    <mergeCell ref="BD1155:BE1155"/>
    <mergeCell ref="AH303:AH304"/>
    <mergeCell ref="AI303:AI304"/>
    <mergeCell ref="AJ303:AJ304"/>
    <mergeCell ref="AK303:AK304"/>
    <mergeCell ref="AL303:AL304"/>
    <mergeCell ref="AM303:AM304"/>
    <mergeCell ref="AN303:AN304"/>
    <mergeCell ref="AO303:AO304"/>
    <mergeCell ref="AP303:AP304"/>
    <mergeCell ref="AQ303:AQ304"/>
    <mergeCell ref="J303:J304"/>
    <mergeCell ref="K303:K304"/>
    <mergeCell ref="L303:L304"/>
    <mergeCell ref="M303:M304"/>
    <mergeCell ref="N303:N304"/>
    <mergeCell ref="O303:O304"/>
    <mergeCell ref="P303:P304"/>
    <mergeCell ref="Q303:Q304"/>
    <mergeCell ref="R303:R304"/>
    <mergeCell ref="S303:S304"/>
    <mergeCell ref="T303:T304"/>
    <mergeCell ref="U303:U304"/>
    <mergeCell ref="V303:V304"/>
    <mergeCell ref="W303:W304"/>
    <mergeCell ref="X303:X304"/>
    <mergeCell ref="Y303:Y304"/>
    <mergeCell ref="Z303:Z304"/>
    <mergeCell ref="AR303:AR304"/>
    <mergeCell ref="AS303:AS304"/>
    <mergeCell ref="AT303:AT304"/>
    <mergeCell ref="AU303:AU304"/>
    <mergeCell ref="AV303:AV304"/>
    <mergeCell ref="AW303:AW304"/>
    <mergeCell ref="AX303:AX304"/>
    <mergeCell ref="AY303:AY304"/>
    <mergeCell ref="AZ303:AZ304"/>
    <mergeCell ref="BA303:BA304"/>
    <mergeCell ref="BB303:BB304"/>
    <mergeCell ref="BC303:BC304"/>
    <mergeCell ref="BD303:BD304"/>
    <mergeCell ref="BE303:BE304"/>
    <mergeCell ref="BR303:BR304"/>
    <mergeCell ref="BS303:BS304"/>
    <mergeCell ref="A305:A316"/>
    <mergeCell ref="B305:B316"/>
    <mergeCell ref="C305:C316"/>
    <mergeCell ref="D305:D316"/>
    <mergeCell ref="E305:E316"/>
    <mergeCell ref="BS306:BS307"/>
    <mergeCell ref="BS309:BS310"/>
    <mergeCell ref="BS312:BS313"/>
    <mergeCell ref="BS315:BS316"/>
    <mergeCell ref="AA303:AA304"/>
    <mergeCell ref="AB303:AB304"/>
    <mergeCell ref="AC303:AC304"/>
    <mergeCell ref="AD303:AD304"/>
    <mergeCell ref="AE303:AE304"/>
    <mergeCell ref="AF303:AF304"/>
    <mergeCell ref="AG303:AG304"/>
    <mergeCell ref="BF8:BH8"/>
    <mergeCell ref="BF9:BF10"/>
    <mergeCell ref="BG9:BG10"/>
    <mergeCell ref="BH9:BH10"/>
    <mergeCell ref="BF23:BF24"/>
    <mergeCell ref="BG23:BG24"/>
    <mergeCell ref="BH23:BH24"/>
    <mergeCell ref="BF37:BF38"/>
    <mergeCell ref="BG37:BG38"/>
    <mergeCell ref="BH37:BH38"/>
    <mergeCell ref="BF51:BF52"/>
    <mergeCell ref="BG51:BG52"/>
    <mergeCell ref="BH51:BH52"/>
    <mergeCell ref="BF65:BF66"/>
    <mergeCell ref="BG65:BG66"/>
    <mergeCell ref="BH65:BH66"/>
    <mergeCell ref="BF79:BF80"/>
    <mergeCell ref="BG79:BG80"/>
    <mergeCell ref="BH79:BH80"/>
    <mergeCell ref="BF93:BF94"/>
    <mergeCell ref="BG93:BG94"/>
    <mergeCell ref="BH93:BH94"/>
    <mergeCell ref="BF107:BF108"/>
    <mergeCell ref="BG107:BG108"/>
    <mergeCell ref="BH107:BH108"/>
    <mergeCell ref="BF121:BF122"/>
    <mergeCell ref="BG121:BG122"/>
    <mergeCell ref="BH121:BH122"/>
    <mergeCell ref="BF135:BF136"/>
    <mergeCell ref="BG135:BG136"/>
    <mergeCell ref="BH135:BH136"/>
    <mergeCell ref="BF149:BF150"/>
    <mergeCell ref="BG149:BG150"/>
    <mergeCell ref="BH149:BH150"/>
    <mergeCell ref="BF163:BF164"/>
    <mergeCell ref="BG163:BG164"/>
    <mergeCell ref="BH163:BH164"/>
    <mergeCell ref="BF177:BF178"/>
    <mergeCell ref="BG177:BG178"/>
    <mergeCell ref="BH177:BH178"/>
    <mergeCell ref="BF191:BF192"/>
    <mergeCell ref="BG191:BG192"/>
    <mergeCell ref="BH191:BH192"/>
    <mergeCell ref="BF205:BF206"/>
    <mergeCell ref="BG205:BG206"/>
    <mergeCell ref="BH205:BH206"/>
    <mergeCell ref="BF219:BF220"/>
    <mergeCell ref="BG219:BG220"/>
    <mergeCell ref="BH219:BH220"/>
    <mergeCell ref="BF233:BF234"/>
    <mergeCell ref="BG233:BG234"/>
    <mergeCell ref="BH233:BH234"/>
    <mergeCell ref="BF247:BF248"/>
    <mergeCell ref="BG247:BG248"/>
    <mergeCell ref="BH247:BH248"/>
    <mergeCell ref="BF261:BF262"/>
    <mergeCell ref="BG261:BG262"/>
    <mergeCell ref="BH261:BH262"/>
    <mergeCell ref="BF275:BF276"/>
    <mergeCell ref="BG275:BG276"/>
    <mergeCell ref="BH275:BH276"/>
    <mergeCell ref="BF289:BF290"/>
    <mergeCell ref="BG289:BG290"/>
    <mergeCell ref="BH289:BH290"/>
    <mergeCell ref="BF303:BF304"/>
    <mergeCell ref="BG303:BG304"/>
    <mergeCell ref="BH303:BH304"/>
    <mergeCell ref="BF317:BF318"/>
    <mergeCell ref="BG317:BG318"/>
    <mergeCell ref="BH317:BH318"/>
    <mergeCell ref="BF331:BF332"/>
    <mergeCell ref="BG331:BG332"/>
    <mergeCell ref="BH331:BH332"/>
    <mergeCell ref="BF359:BF360"/>
    <mergeCell ref="BG359:BG360"/>
    <mergeCell ref="BH359:BH360"/>
    <mergeCell ref="BF373:BF374"/>
    <mergeCell ref="BG373:BG374"/>
    <mergeCell ref="BH373:BH374"/>
    <mergeCell ref="BF387:BF388"/>
    <mergeCell ref="BG387:BG388"/>
    <mergeCell ref="BH387:BH388"/>
    <mergeCell ref="BF401:BF402"/>
    <mergeCell ref="BG401:BG402"/>
    <mergeCell ref="BH401:BH402"/>
    <mergeCell ref="BF415:BF416"/>
    <mergeCell ref="BG415:BG416"/>
    <mergeCell ref="BH415:BH416"/>
    <mergeCell ref="BF429:BF430"/>
    <mergeCell ref="BG429:BG430"/>
    <mergeCell ref="BH429:BH430"/>
    <mergeCell ref="BF443:BF444"/>
    <mergeCell ref="BG443:BG444"/>
    <mergeCell ref="BH443:BH444"/>
    <mergeCell ref="BF457:BF458"/>
    <mergeCell ref="BG457:BG458"/>
    <mergeCell ref="BH457:BH458"/>
    <mergeCell ref="BF471:BF472"/>
    <mergeCell ref="BG471:BG472"/>
    <mergeCell ref="BH471:BH472"/>
    <mergeCell ref="BF485:BF486"/>
    <mergeCell ref="BG485:BG486"/>
    <mergeCell ref="BH485:BH486"/>
    <mergeCell ref="BF499:BF500"/>
    <mergeCell ref="BG499:BG500"/>
    <mergeCell ref="BH499:BH500"/>
    <mergeCell ref="BF513:BF514"/>
    <mergeCell ref="BG513:BG514"/>
    <mergeCell ref="BH513:BH514"/>
    <mergeCell ref="BF527:BF528"/>
    <mergeCell ref="BG527:BG528"/>
    <mergeCell ref="BH527:BH528"/>
    <mergeCell ref="BF541:BF542"/>
    <mergeCell ref="BG541:BG542"/>
    <mergeCell ref="BH541:BH542"/>
    <mergeCell ref="BF555:BF556"/>
    <mergeCell ref="BG555:BG556"/>
    <mergeCell ref="BH555:BH556"/>
    <mergeCell ref="BF569:BF570"/>
    <mergeCell ref="BG569:BG570"/>
    <mergeCell ref="BH569:BH570"/>
    <mergeCell ref="BF583:BF584"/>
    <mergeCell ref="BG583:BG584"/>
    <mergeCell ref="BH583:BH584"/>
    <mergeCell ref="BF597:BF598"/>
    <mergeCell ref="BG597:BG598"/>
    <mergeCell ref="BH597:BH598"/>
    <mergeCell ref="BF611:BF612"/>
    <mergeCell ref="BG611:BG612"/>
    <mergeCell ref="BH611:BH612"/>
    <mergeCell ref="BF625:BF626"/>
    <mergeCell ref="BG625:BG626"/>
    <mergeCell ref="BH625:BH626"/>
    <mergeCell ref="BF639:BF640"/>
    <mergeCell ref="BG639:BG640"/>
    <mergeCell ref="BH639:BH640"/>
    <mergeCell ref="BF653:BF654"/>
    <mergeCell ref="BG653:BG654"/>
    <mergeCell ref="BH653:BH654"/>
    <mergeCell ref="BF667:BF668"/>
    <mergeCell ref="BG667:BG668"/>
    <mergeCell ref="BH667:BH668"/>
    <mergeCell ref="BF681:BF682"/>
    <mergeCell ref="BG681:BG682"/>
    <mergeCell ref="BH681:BH682"/>
    <mergeCell ref="BF695:BF696"/>
    <mergeCell ref="BG695:BG696"/>
    <mergeCell ref="BH695:BH696"/>
    <mergeCell ref="BF709:BF710"/>
    <mergeCell ref="BG709:BG710"/>
    <mergeCell ref="BH709:BH710"/>
    <mergeCell ref="BF723:BF724"/>
    <mergeCell ref="BG723:BG724"/>
    <mergeCell ref="BH723:BH724"/>
    <mergeCell ref="BF737:BF738"/>
    <mergeCell ref="BG737:BG738"/>
    <mergeCell ref="BH737:BH738"/>
    <mergeCell ref="BF793:BF794"/>
    <mergeCell ref="BG793:BG794"/>
    <mergeCell ref="BH793:BH794"/>
    <mergeCell ref="BF765:BF766"/>
    <mergeCell ref="BG765:BG766"/>
    <mergeCell ref="BH765:BH766"/>
    <mergeCell ref="BG835:BG836"/>
    <mergeCell ref="BH835:BH836"/>
    <mergeCell ref="BF877:BF878"/>
    <mergeCell ref="BG877:BG878"/>
    <mergeCell ref="BH877:BH878"/>
    <mergeCell ref="BF891:BF892"/>
    <mergeCell ref="BG891:BG892"/>
    <mergeCell ref="BH891:BH892"/>
    <mergeCell ref="BF905:BF906"/>
    <mergeCell ref="BG905:BG906"/>
    <mergeCell ref="BH905:BH906"/>
    <mergeCell ref="BF919:BF920"/>
    <mergeCell ref="BG919:BG920"/>
    <mergeCell ref="BH919:BH920"/>
    <mergeCell ref="BF933:BF934"/>
    <mergeCell ref="BG933:BG934"/>
    <mergeCell ref="BH933:BH934"/>
    <mergeCell ref="BF1003:BF1004"/>
    <mergeCell ref="BG1003:BG1004"/>
    <mergeCell ref="BH1003:BH1004"/>
    <mergeCell ref="BF1017:BF1018"/>
    <mergeCell ref="BG1017:BG1018"/>
    <mergeCell ref="BH1017:BH1018"/>
    <mergeCell ref="BF1031:BF1032"/>
    <mergeCell ref="BG1031:BG1032"/>
    <mergeCell ref="BH1031:BH1032"/>
    <mergeCell ref="BF1087:BF1088"/>
    <mergeCell ref="BG1087:BG1088"/>
    <mergeCell ref="BH1087:BH1088"/>
    <mergeCell ref="BF1106:BH1106"/>
    <mergeCell ref="BF1113:BH1113"/>
    <mergeCell ref="BF1128:BH1128"/>
    <mergeCell ref="BG1136:BH1136"/>
    <mergeCell ref="BG1137:BH1137"/>
    <mergeCell ref="BG1142:BH1142"/>
    <mergeCell ref="BG1143:BH1143"/>
    <mergeCell ref="BG1148:BH1148"/>
    <mergeCell ref="BG1149:BH1149"/>
    <mergeCell ref="BG1154:BH1154"/>
    <mergeCell ref="BG1155:BH1155"/>
    <mergeCell ref="BG1166:BH1167"/>
    <mergeCell ref="BI8:BK8"/>
    <mergeCell ref="BI9:BI10"/>
    <mergeCell ref="BJ9:BJ10"/>
    <mergeCell ref="BK9:BK10"/>
    <mergeCell ref="BI23:BI24"/>
    <mergeCell ref="BJ23:BJ24"/>
    <mergeCell ref="BK23:BK24"/>
    <mergeCell ref="BI37:BI38"/>
    <mergeCell ref="BJ37:BJ38"/>
    <mergeCell ref="BK37:BK38"/>
    <mergeCell ref="BI51:BI52"/>
    <mergeCell ref="BJ51:BJ52"/>
    <mergeCell ref="BK51:BK52"/>
    <mergeCell ref="BI65:BI66"/>
    <mergeCell ref="BJ65:BJ66"/>
    <mergeCell ref="BK65:BK66"/>
    <mergeCell ref="BI79:BI80"/>
    <mergeCell ref="BI93:BI94"/>
    <mergeCell ref="BJ93:BJ94"/>
    <mergeCell ref="BK93:BK94"/>
    <mergeCell ref="BI107:BI108"/>
    <mergeCell ref="BJ107:BJ108"/>
    <mergeCell ref="BK107:BK108"/>
    <mergeCell ref="BI121:BI122"/>
    <mergeCell ref="BJ121:BJ122"/>
    <mergeCell ref="BK121:BK122"/>
    <mergeCell ref="BI135:BI136"/>
    <mergeCell ref="BJ135:BJ136"/>
    <mergeCell ref="BK135:BK136"/>
    <mergeCell ref="BI149:BI150"/>
    <mergeCell ref="BJ149:BJ150"/>
    <mergeCell ref="BK149:BK150"/>
    <mergeCell ref="BI163:BI164"/>
    <mergeCell ref="BJ163:BJ164"/>
    <mergeCell ref="BK163:BK164"/>
    <mergeCell ref="BI177:BI178"/>
    <mergeCell ref="BJ177:BJ178"/>
    <mergeCell ref="BK177:BK178"/>
    <mergeCell ref="BI191:BI192"/>
    <mergeCell ref="BJ191:BJ192"/>
    <mergeCell ref="BK191:BK192"/>
    <mergeCell ref="BI205:BI206"/>
    <mergeCell ref="BJ205:BJ206"/>
    <mergeCell ref="BK205:BK206"/>
    <mergeCell ref="BI233:BI234"/>
    <mergeCell ref="BJ233:BJ234"/>
    <mergeCell ref="BK233:BK234"/>
    <mergeCell ref="BI247:BI248"/>
    <mergeCell ref="BJ247:BJ248"/>
    <mergeCell ref="BK247:BK248"/>
    <mergeCell ref="BI261:BI262"/>
    <mergeCell ref="BJ261:BJ262"/>
    <mergeCell ref="BK261:BK262"/>
    <mergeCell ref="BI275:BI276"/>
    <mergeCell ref="BJ275:BJ276"/>
    <mergeCell ref="BK275:BK276"/>
    <mergeCell ref="BI289:BI290"/>
    <mergeCell ref="BJ289:BJ290"/>
    <mergeCell ref="BK289:BK290"/>
    <mergeCell ref="BI303:BI304"/>
    <mergeCell ref="BJ303:BJ304"/>
    <mergeCell ref="BK303:BK304"/>
    <mergeCell ref="BI331:BI332"/>
    <mergeCell ref="BJ331:BJ332"/>
    <mergeCell ref="BK331:BK332"/>
    <mergeCell ref="BI359:BI360"/>
    <mergeCell ref="BJ359:BJ360"/>
    <mergeCell ref="BK359:BK360"/>
    <mergeCell ref="BI373:BI374"/>
    <mergeCell ref="BJ373:BJ374"/>
    <mergeCell ref="BK373:BK374"/>
    <mergeCell ref="BI387:BI388"/>
    <mergeCell ref="BJ387:BJ388"/>
    <mergeCell ref="BK387:BK388"/>
    <mergeCell ref="BI401:BI402"/>
    <mergeCell ref="BJ401:BJ402"/>
    <mergeCell ref="BK401:BK402"/>
    <mergeCell ref="BI415:BI416"/>
    <mergeCell ref="BJ415:BJ416"/>
    <mergeCell ref="BK415:BK416"/>
    <mergeCell ref="BI443:BI444"/>
    <mergeCell ref="BJ443:BJ444"/>
    <mergeCell ref="BK443:BK444"/>
    <mergeCell ref="BI457:BI458"/>
    <mergeCell ref="BJ457:BJ458"/>
    <mergeCell ref="BK457:BK458"/>
    <mergeCell ref="BI471:BI472"/>
    <mergeCell ref="BJ471:BJ472"/>
    <mergeCell ref="BK471:BK472"/>
    <mergeCell ref="BI485:BI486"/>
    <mergeCell ref="BJ485:BJ486"/>
    <mergeCell ref="BK485:BK486"/>
    <mergeCell ref="BI499:BI500"/>
    <mergeCell ref="BJ499:BJ500"/>
    <mergeCell ref="BK499:BK500"/>
    <mergeCell ref="BI513:BI514"/>
    <mergeCell ref="BJ513:BJ514"/>
    <mergeCell ref="BK513:BK514"/>
    <mergeCell ref="BI527:BI528"/>
    <mergeCell ref="BJ527:BJ528"/>
    <mergeCell ref="BK527:BK528"/>
    <mergeCell ref="BI541:BI542"/>
    <mergeCell ref="BJ541:BJ542"/>
    <mergeCell ref="BK541:BK542"/>
    <mergeCell ref="BI555:BI556"/>
    <mergeCell ref="BJ555:BJ556"/>
    <mergeCell ref="BK555:BK556"/>
    <mergeCell ref="BI569:BI570"/>
    <mergeCell ref="BJ569:BJ570"/>
    <mergeCell ref="BK569:BK570"/>
    <mergeCell ref="BI583:BI584"/>
    <mergeCell ref="BJ583:BJ584"/>
    <mergeCell ref="BK583:BK584"/>
    <mergeCell ref="BI597:BI598"/>
    <mergeCell ref="BJ597:BJ598"/>
    <mergeCell ref="BK597:BK598"/>
    <mergeCell ref="BI611:BI612"/>
    <mergeCell ref="BJ611:BJ612"/>
    <mergeCell ref="BK611:BK612"/>
    <mergeCell ref="BI625:BI626"/>
    <mergeCell ref="BJ625:BJ626"/>
    <mergeCell ref="BK625:BK626"/>
    <mergeCell ref="BI639:BI640"/>
    <mergeCell ref="BJ639:BJ640"/>
    <mergeCell ref="BK639:BK640"/>
    <mergeCell ref="BI653:BI654"/>
    <mergeCell ref="BJ653:BJ654"/>
    <mergeCell ref="BK653:BK654"/>
    <mergeCell ref="BI667:BI668"/>
    <mergeCell ref="BJ667:BJ668"/>
    <mergeCell ref="BK667:BK668"/>
    <mergeCell ref="BI681:BI682"/>
    <mergeCell ref="BJ681:BJ682"/>
    <mergeCell ref="BK681:BK682"/>
    <mergeCell ref="BI695:BI696"/>
    <mergeCell ref="BJ695:BJ696"/>
    <mergeCell ref="BK695:BK696"/>
    <mergeCell ref="BI709:BI710"/>
    <mergeCell ref="BJ709:BJ710"/>
    <mergeCell ref="BK709:BK710"/>
    <mergeCell ref="BI723:BI724"/>
    <mergeCell ref="BJ723:BJ724"/>
    <mergeCell ref="BK723:BK724"/>
    <mergeCell ref="BI737:BI738"/>
    <mergeCell ref="BJ737:BJ738"/>
    <mergeCell ref="BK737:BK738"/>
    <mergeCell ref="BI793:BI794"/>
    <mergeCell ref="BJ793:BJ794"/>
    <mergeCell ref="BK793:BK794"/>
    <mergeCell ref="BI765:BI766"/>
    <mergeCell ref="BJ765:BJ766"/>
    <mergeCell ref="BK765:BK766"/>
    <mergeCell ref="BI807:BI808"/>
    <mergeCell ref="BJ807:BJ808"/>
    <mergeCell ref="BK807:BK808"/>
    <mergeCell ref="BI821:BI822"/>
    <mergeCell ref="BJ821:BJ822"/>
    <mergeCell ref="BK821:BK822"/>
    <mergeCell ref="BI835:BI836"/>
    <mergeCell ref="BJ835:BJ836"/>
    <mergeCell ref="BK835:BK836"/>
    <mergeCell ref="BI877:BI878"/>
    <mergeCell ref="BJ877:BJ878"/>
    <mergeCell ref="BK877:BK878"/>
    <mergeCell ref="BI891:BI892"/>
    <mergeCell ref="BJ891:BJ892"/>
    <mergeCell ref="BK891:BK892"/>
    <mergeCell ref="BI905:BI906"/>
    <mergeCell ref="BJ905:BJ906"/>
    <mergeCell ref="BK905:BK906"/>
    <mergeCell ref="BI919:BI920"/>
    <mergeCell ref="BJ919:BJ920"/>
    <mergeCell ref="BK919:BK920"/>
    <mergeCell ref="BI933:BI934"/>
    <mergeCell ref="BJ933:BJ934"/>
    <mergeCell ref="BK933:BK934"/>
    <mergeCell ref="BI947:BI948"/>
    <mergeCell ref="BJ947:BJ948"/>
    <mergeCell ref="BK947:BK948"/>
    <mergeCell ref="BI1003:BI1004"/>
    <mergeCell ref="BJ1003:BJ1004"/>
    <mergeCell ref="BK1003:BK1004"/>
    <mergeCell ref="BI1017:BI1018"/>
    <mergeCell ref="BJ1017:BJ1018"/>
    <mergeCell ref="BK1017:BK1018"/>
    <mergeCell ref="BI1031:BI1032"/>
    <mergeCell ref="BJ1031:BJ1032"/>
    <mergeCell ref="BK1031:BK1032"/>
    <mergeCell ref="BJ1059:BJ1060"/>
    <mergeCell ref="BK1059:BK1060"/>
    <mergeCell ref="BI1073:BI1074"/>
    <mergeCell ref="BJ1073:BJ1074"/>
    <mergeCell ref="BK1073:BK1074"/>
    <mergeCell ref="BI1087:BI1088"/>
    <mergeCell ref="BJ1087:BJ1088"/>
    <mergeCell ref="BK1087:BK1088"/>
    <mergeCell ref="BI1106:BK1106"/>
    <mergeCell ref="BI1113:BK1113"/>
    <mergeCell ref="BI1128:BK1128"/>
    <mergeCell ref="BJ1136:BK1136"/>
    <mergeCell ref="BJ1137:BK1137"/>
    <mergeCell ref="BJ1142:BK1142"/>
    <mergeCell ref="BJ1143:BK1143"/>
    <mergeCell ref="BJ1148:BK1148"/>
    <mergeCell ref="BJ1149:BK1149"/>
    <mergeCell ref="BJ1154:BK1154"/>
    <mergeCell ref="BJ1155:BK1155"/>
    <mergeCell ref="BJ1166:BK1167"/>
    <mergeCell ref="BL8:BN8"/>
    <mergeCell ref="BO8:BQ8"/>
    <mergeCell ref="BL9:BL10"/>
    <mergeCell ref="BM9:BM10"/>
    <mergeCell ref="BN9:BN10"/>
    <mergeCell ref="BO9:BO10"/>
    <mergeCell ref="BP9:BP10"/>
    <mergeCell ref="BQ9:BQ10"/>
    <mergeCell ref="BL23:BL24"/>
    <mergeCell ref="BM23:BM24"/>
    <mergeCell ref="BN23:BN24"/>
    <mergeCell ref="BO23:BO24"/>
    <mergeCell ref="BP23:BP24"/>
    <mergeCell ref="BQ23:BQ24"/>
    <mergeCell ref="BL37:BL38"/>
    <mergeCell ref="BM37:BM38"/>
    <mergeCell ref="BN37:BN38"/>
    <mergeCell ref="BO37:BO38"/>
    <mergeCell ref="BP37:BP38"/>
    <mergeCell ref="BQ37:BQ38"/>
    <mergeCell ref="BL51:BL52"/>
    <mergeCell ref="BM51:BM52"/>
    <mergeCell ref="BN51:BN52"/>
    <mergeCell ref="BO51:BO52"/>
    <mergeCell ref="BP51:BP52"/>
    <mergeCell ref="BQ51:BQ52"/>
    <mergeCell ref="BL65:BL66"/>
    <mergeCell ref="BM65:BM66"/>
    <mergeCell ref="BN65:BN66"/>
    <mergeCell ref="BO65:BO66"/>
    <mergeCell ref="BP65:BP66"/>
    <mergeCell ref="BQ65:BQ66"/>
    <mergeCell ref="BL79:BL80"/>
    <mergeCell ref="BM79:BM80"/>
    <mergeCell ref="BN79:BN80"/>
    <mergeCell ref="BO79:BO80"/>
    <mergeCell ref="BP79:BP80"/>
    <mergeCell ref="BQ79:BQ80"/>
    <mergeCell ref="BL93:BL94"/>
    <mergeCell ref="BM93:BM94"/>
    <mergeCell ref="BN93:BN94"/>
    <mergeCell ref="BO93:BO94"/>
    <mergeCell ref="BP93:BP94"/>
    <mergeCell ref="BQ93:BQ94"/>
    <mergeCell ref="BL107:BL108"/>
    <mergeCell ref="BM107:BM108"/>
    <mergeCell ref="BN107:BN108"/>
    <mergeCell ref="BO107:BO108"/>
    <mergeCell ref="BP107:BP108"/>
    <mergeCell ref="BQ107:BQ108"/>
    <mergeCell ref="BL121:BL122"/>
    <mergeCell ref="BM121:BM122"/>
    <mergeCell ref="BN121:BN122"/>
    <mergeCell ref="BO121:BO122"/>
    <mergeCell ref="BP121:BP122"/>
    <mergeCell ref="BQ121:BQ122"/>
    <mergeCell ref="BL135:BL136"/>
    <mergeCell ref="BM135:BM136"/>
    <mergeCell ref="BN135:BN136"/>
    <mergeCell ref="BO135:BO136"/>
    <mergeCell ref="BP135:BP136"/>
    <mergeCell ref="BQ135:BQ136"/>
    <mergeCell ref="BL149:BL150"/>
    <mergeCell ref="BM149:BM150"/>
    <mergeCell ref="BN149:BN150"/>
    <mergeCell ref="BO149:BO150"/>
    <mergeCell ref="BP149:BP150"/>
    <mergeCell ref="BQ149:BQ150"/>
    <mergeCell ref="BL177:BL178"/>
    <mergeCell ref="BM177:BM178"/>
    <mergeCell ref="BN177:BN178"/>
    <mergeCell ref="BO177:BO178"/>
    <mergeCell ref="BP177:BP178"/>
    <mergeCell ref="BQ177:BQ178"/>
    <mergeCell ref="BL191:BL192"/>
    <mergeCell ref="BM191:BM192"/>
    <mergeCell ref="BN191:BN192"/>
    <mergeCell ref="BO191:BO192"/>
    <mergeCell ref="BP191:BP192"/>
    <mergeCell ref="BQ191:BQ192"/>
    <mergeCell ref="BL205:BL206"/>
    <mergeCell ref="BM205:BM206"/>
    <mergeCell ref="BN205:BN206"/>
    <mergeCell ref="BO205:BO206"/>
    <mergeCell ref="BP205:BP206"/>
    <mergeCell ref="BQ205:BQ206"/>
    <mergeCell ref="BL233:BL234"/>
    <mergeCell ref="BM233:BM234"/>
    <mergeCell ref="BN233:BN234"/>
    <mergeCell ref="BO233:BO234"/>
    <mergeCell ref="BP233:BP234"/>
    <mergeCell ref="BQ233:BQ234"/>
    <mergeCell ref="BL247:BL248"/>
    <mergeCell ref="BM247:BM248"/>
    <mergeCell ref="BN247:BN248"/>
    <mergeCell ref="BO247:BO248"/>
    <mergeCell ref="BP247:BP248"/>
    <mergeCell ref="BQ247:BQ248"/>
    <mergeCell ref="BL261:BL262"/>
    <mergeCell ref="BM261:BM262"/>
    <mergeCell ref="BN261:BN262"/>
    <mergeCell ref="BO261:BO262"/>
    <mergeCell ref="BP261:BP262"/>
    <mergeCell ref="BQ261:BQ262"/>
    <mergeCell ref="BL289:BL290"/>
    <mergeCell ref="BM289:BM290"/>
    <mergeCell ref="BN289:BN290"/>
    <mergeCell ref="BO289:BO290"/>
    <mergeCell ref="BP289:BP290"/>
    <mergeCell ref="BQ289:BQ290"/>
    <mergeCell ref="BL303:BL304"/>
    <mergeCell ref="BM303:BM304"/>
    <mergeCell ref="BN303:BN304"/>
    <mergeCell ref="BO303:BO304"/>
    <mergeCell ref="BP303:BP304"/>
    <mergeCell ref="BQ303:BQ304"/>
    <mergeCell ref="BL317:BL318"/>
    <mergeCell ref="BM317:BM318"/>
    <mergeCell ref="BN317:BN318"/>
    <mergeCell ref="BO317:BO318"/>
    <mergeCell ref="BP317:BP318"/>
    <mergeCell ref="BQ317:BQ318"/>
    <mergeCell ref="BL331:BL332"/>
    <mergeCell ref="BM331:BM332"/>
    <mergeCell ref="BN331:BN332"/>
    <mergeCell ref="BO331:BO332"/>
    <mergeCell ref="BP331:BP332"/>
    <mergeCell ref="BQ331:BQ332"/>
    <mergeCell ref="BL345:BL346"/>
    <mergeCell ref="BM345:BM346"/>
    <mergeCell ref="BN345:BN346"/>
    <mergeCell ref="BO345:BO346"/>
    <mergeCell ref="BP345:BP346"/>
    <mergeCell ref="BQ345:BQ346"/>
    <mergeCell ref="BL359:BL360"/>
    <mergeCell ref="BM359:BM360"/>
    <mergeCell ref="BN359:BN360"/>
    <mergeCell ref="BO359:BO360"/>
    <mergeCell ref="BP359:BP360"/>
    <mergeCell ref="BQ359:BQ360"/>
    <mergeCell ref="BL387:BL388"/>
    <mergeCell ref="BM387:BM388"/>
    <mergeCell ref="BN387:BN388"/>
    <mergeCell ref="BO387:BO388"/>
    <mergeCell ref="BP387:BP388"/>
    <mergeCell ref="BQ387:BQ388"/>
    <mergeCell ref="BL401:BL402"/>
    <mergeCell ref="BM401:BM402"/>
    <mergeCell ref="BN401:BN402"/>
    <mergeCell ref="BO401:BO402"/>
    <mergeCell ref="BP401:BP402"/>
    <mergeCell ref="BQ401:BQ402"/>
    <mergeCell ref="BL415:BL416"/>
    <mergeCell ref="BM415:BM416"/>
    <mergeCell ref="BN415:BN416"/>
    <mergeCell ref="BO415:BO416"/>
    <mergeCell ref="BP415:BP416"/>
    <mergeCell ref="BQ415:BQ416"/>
    <mergeCell ref="BL443:BL444"/>
    <mergeCell ref="BM443:BM444"/>
    <mergeCell ref="BN443:BN444"/>
    <mergeCell ref="BO443:BO444"/>
    <mergeCell ref="BP443:BP444"/>
    <mergeCell ref="BQ443:BQ444"/>
    <mergeCell ref="BL457:BL458"/>
    <mergeCell ref="BM457:BM458"/>
    <mergeCell ref="BN457:BN458"/>
    <mergeCell ref="BO457:BO458"/>
    <mergeCell ref="BP457:BP458"/>
    <mergeCell ref="BQ457:BQ458"/>
    <mergeCell ref="BL471:BL472"/>
    <mergeCell ref="BM471:BM472"/>
    <mergeCell ref="BN471:BN472"/>
    <mergeCell ref="BO471:BO472"/>
    <mergeCell ref="BP471:BP472"/>
    <mergeCell ref="BQ471:BQ472"/>
    <mergeCell ref="BL499:BL500"/>
    <mergeCell ref="BM499:BM500"/>
    <mergeCell ref="BN499:BN500"/>
    <mergeCell ref="BO499:BO500"/>
    <mergeCell ref="BP499:BP500"/>
    <mergeCell ref="BQ499:BQ500"/>
    <mergeCell ref="BL513:BL514"/>
    <mergeCell ref="BM513:BM514"/>
    <mergeCell ref="BN513:BN514"/>
    <mergeCell ref="BO513:BO514"/>
    <mergeCell ref="BP513:BP514"/>
    <mergeCell ref="BQ513:BQ514"/>
    <mergeCell ref="BL527:BL528"/>
    <mergeCell ref="BM527:BM528"/>
    <mergeCell ref="BN527:BN528"/>
    <mergeCell ref="BO527:BO528"/>
    <mergeCell ref="BP527:BP528"/>
    <mergeCell ref="BQ527:BQ528"/>
    <mergeCell ref="BL555:BL556"/>
    <mergeCell ref="BM555:BM556"/>
    <mergeCell ref="BN555:BN556"/>
    <mergeCell ref="BO555:BO556"/>
    <mergeCell ref="BP555:BP556"/>
    <mergeCell ref="BQ555:BQ556"/>
    <mergeCell ref="BL569:BL570"/>
    <mergeCell ref="BM569:BM570"/>
    <mergeCell ref="BN569:BN570"/>
    <mergeCell ref="BO569:BO570"/>
    <mergeCell ref="BP569:BP570"/>
    <mergeCell ref="BQ569:BQ570"/>
    <mergeCell ref="BL583:BL584"/>
    <mergeCell ref="BM583:BM584"/>
    <mergeCell ref="BN583:BN584"/>
    <mergeCell ref="BO583:BO584"/>
    <mergeCell ref="BP583:BP584"/>
    <mergeCell ref="BQ583:BQ584"/>
    <mergeCell ref="BL611:BL612"/>
    <mergeCell ref="BM611:BM612"/>
    <mergeCell ref="BN611:BN612"/>
    <mergeCell ref="BO611:BO612"/>
    <mergeCell ref="BP611:BP612"/>
    <mergeCell ref="BQ611:BQ612"/>
    <mergeCell ref="BL625:BL626"/>
    <mergeCell ref="BM625:BM626"/>
    <mergeCell ref="BN625:BN626"/>
    <mergeCell ref="BO625:BO626"/>
    <mergeCell ref="BP625:BP626"/>
    <mergeCell ref="BQ625:BQ626"/>
    <mergeCell ref="BL639:BL640"/>
    <mergeCell ref="BM639:BM640"/>
    <mergeCell ref="BN639:BN640"/>
    <mergeCell ref="BO639:BO640"/>
    <mergeCell ref="BP639:BP640"/>
    <mergeCell ref="BQ639:BQ640"/>
    <mergeCell ref="BL667:BL668"/>
    <mergeCell ref="BM667:BM668"/>
    <mergeCell ref="BN667:BN668"/>
    <mergeCell ref="BO667:BO668"/>
    <mergeCell ref="BP667:BP668"/>
    <mergeCell ref="BQ667:BQ668"/>
    <mergeCell ref="BL681:BL682"/>
    <mergeCell ref="BM681:BM682"/>
    <mergeCell ref="BN681:BN682"/>
    <mergeCell ref="BO681:BO682"/>
    <mergeCell ref="BP681:BP682"/>
    <mergeCell ref="BQ681:BQ682"/>
    <mergeCell ref="BL695:BL696"/>
    <mergeCell ref="BM695:BM696"/>
    <mergeCell ref="BN695:BN696"/>
    <mergeCell ref="BO695:BO696"/>
    <mergeCell ref="BP695:BP696"/>
    <mergeCell ref="BQ695:BQ696"/>
    <mergeCell ref="BL723:BL724"/>
    <mergeCell ref="BM723:BM724"/>
    <mergeCell ref="BN723:BN724"/>
    <mergeCell ref="BO723:BO724"/>
    <mergeCell ref="BP723:BP724"/>
    <mergeCell ref="BQ723:BQ724"/>
    <mergeCell ref="BL737:BL738"/>
    <mergeCell ref="BM737:BM738"/>
    <mergeCell ref="BN737:BN738"/>
    <mergeCell ref="BO737:BO738"/>
    <mergeCell ref="BP737:BP738"/>
    <mergeCell ref="BQ737:BQ738"/>
    <mergeCell ref="BL793:BL794"/>
    <mergeCell ref="BM793:BM794"/>
    <mergeCell ref="BN793:BN794"/>
    <mergeCell ref="BO793:BO794"/>
    <mergeCell ref="BP793:BP794"/>
    <mergeCell ref="BQ793:BQ794"/>
    <mergeCell ref="BQ751:BQ752"/>
    <mergeCell ref="BL765:BL766"/>
    <mergeCell ref="BM765:BM766"/>
    <mergeCell ref="BN765:BN766"/>
    <mergeCell ref="BO765:BO766"/>
    <mergeCell ref="BP765:BP766"/>
    <mergeCell ref="BQ765:BQ766"/>
    <mergeCell ref="BM751:BM752"/>
    <mergeCell ref="BN751:BN752"/>
    <mergeCell ref="BO751:BO752"/>
    <mergeCell ref="BP751:BP752"/>
    <mergeCell ref="BQ779:BQ780"/>
    <mergeCell ref="BL807:BL808"/>
    <mergeCell ref="BM807:BM808"/>
    <mergeCell ref="BN807:BN808"/>
    <mergeCell ref="BO807:BO808"/>
    <mergeCell ref="BP807:BP808"/>
    <mergeCell ref="BQ807:BQ808"/>
    <mergeCell ref="BL821:BL822"/>
    <mergeCell ref="BM821:BM822"/>
    <mergeCell ref="BN821:BN822"/>
    <mergeCell ref="BO821:BO822"/>
    <mergeCell ref="BP821:BP822"/>
    <mergeCell ref="BQ821:BQ822"/>
    <mergeCell ref="BL835:BL836"/>
    <mergeCell ref="BM835:BM836"/>
    <mergeCell ref="BN835:BN836"/>
    <mergeCell ref="BO835:BO836"/>
    <mergeCell ref="BP835:BP836"/>
    <mergeCell ref="BQ835:BQ836"/>
    <mergeCell ref="BL891:BL892"/>
    <mergeCell ref="BM891:BM892"/>
    <mergeCell ref="BN891:BN892"/>
    <mergeCell ref="BO891:BO892"/>
    <mergeCell ref="BP891:BP892"/>
    <mergeCell ref="BQ891:BQ892"/>
    <mergeCell ref="BL905:BL906"/>
    <mergeCell ref="BM905:BM906"/>
    <mergeCell ref="BN905:BN906"/>
    <mergeCell ref="BO905:BO906"/>
    <mergeCell ref="BP905:BP906"/>
    <mergeCell ref="BQ905:BQ906"/>
    <mergeCell ref="BL919:BL920"/>
    <mergeCell ref="BM919:BM920"/>
    <mergeCell ref="BN919:BN920"/>
    <mergeCell ref="BO919:BO920"/>
    <mergeCell ref="BP919:BP920"/>
    <mergeCell ref="BQ919:BQ920"/>
    <mergeCell ref="BL933:BL934"/>
    <mergeCell ref="BM933:BM934"/>
    <mergeCell ref="BN933:BN934"/>
    <mergeCell ref="BO933:BO934"/>
    <mergeCell ref="BP933:BP934"/>
    <mergeCell ref="BQ933:BQ934"/>
    <mergeCell ref="BL947:BL948"/>
    <mergeCell ref="BM947:BM948"/>
    <mergeCell ref="BN947:BN948"/>
    <mergeCell ref="BO947:BO948"/>
    <mergeCell ref="BP947:BP948"/>
    <mergeCell ref="BQ947:BQ948"/>
    <mergeCell ref="BL1003:BL1004"/>
    <mergeCell ref="BM1003:BM1004"/>
    <mergeCell ref="BN1003:BN1004"/>
    <mergeCell ref="BO1003:BO1004"/>
    <mergeCell ref="BP1003:BP1004"/>
    <mergeCell ref="BQ1003:BQ1004"/>
    <mergeCell ref="BQ961:BQ962"/>
    <mergeCell ref="BQ989:BQ990"/>
    <mergeCell ref="BL1031:BL1032"/>
    <mergeCell ref="BM1031:BM1032"/>
    <mergeCell ref="BN1031:BN1032"/>
    <mergeCell ref="BO1031:BO1032"/>
    <mergeCell ref="BP1031:BP1032"/>
    <mergeCell ref="BQ1031:BQ1032"/>
    <mergeCell ref="BL1045:BL1046"/>
    <mergeCell ref="BM1045:BM1046"/>
    <mergeCell ref="BN1045:BN1046"/>
    <mergeCell ref="BO1045:BO1046"/>
    <mergeCell ref="BP1045:BP1046"/>
    <mergeCell ref="BQ1045:BQ1046"/>
    <mergeCell ref="BL1059:BL1060"/>
    <mergeCell ref="BM1059:BM1060"/>
    <mergeCell ref="BN1059:BN1060"/>
    <mergeCell ref="BO1059:BO1060"/>
    <mergeCell ref="BP1059:BP1060"/>
    <mergeCell ref="BQ1059:BQ1060"/>
    <mergeCell ref="BM1137:BN1137"/>
    <mergeCell ref="BP1137:BQ1137"/>
    <mergeCell ref="BM1142:BN1142"/>
    <mergeCell ref="BP1142:BQ1142"/>
    <mergeCell ref="BM1143:BN1143"/>
    <mergeCell ref="BP1143:BQ1143"/>
    <mergeCell ref="BM1148:BN1148"/>
    <mergeCell ref="BP1148:BQ1148"/>
    <mergeCell ref="BM1149:BN1149"/>
    <mergeCell ref="BP1149:BQ1149"/>
    <mergeCell ref="BM1154:BN1154"/>
    <mergeCell ref="BP1154:BQ1154"/>
    <mergeCell ref="BM1155:BN1155"/>
    <mergeCell ref="BP1155:BQ1155"/>
    <mergeCell ref="BM1166:BN1167"/>
    <mergeCell ref="BP1166:BQ1167"/>
    <mergeCell ref="BL1073:BL1074"/>
    <mergeCell ref="BM1073:BM1074"/>
    <mergeCell ref="BN1073:BN1074"/>
    <mergeCell ref="BO1073:BO1074"/>
    <mergeCell ref="BP1073:BP1074"/>
    <mergeCell ref="BQ1073:BQ1074"/>
    <mergeCell ref="BL1087:BL1088"/>
    <mergeCell ref="BM1087:BM1088"/>
    <mergeCell ref="BN1087:BN1088"/>
    <mergeCell ref="BO1087:BO1088"/>
    <mergeCell ref="BP1087:BP1088"/>
    <mergeCell ref="BQ1087:BQ1088"/>
    <mergeCell ref="BL1106:BN1106"/>
    <mergeCell ref="BO1106:BQ1106"/>
    <mergeCell ref="BL1113:BN1113"/>
    <mergeCell ref="BO1113:BQ1113"/>
    <mergeCell ref="AZ751:AZ752"/>
    <mergeCell ref="BA751:BA752"/>
    <mergeCell ref="BB751:BB752"/>
    <mergeCell ref="BC751:BC752"/>
    <mergeCell ref="BD751:BD752"/>
    <mergeCell ref="BE751:BE752"/>
    <mergeCell ref="BF751:BF752"/>
    <mergeCell ref="BG751:BG752"/>
    <mergeCell ref="BH751:BH752"/>
    <mergeCell ref="BI751:BI752"/>
    <mergeCell ref="BJ751:BJ752"/>
    <mergeCell ref="BK751:BK752"/>
    <mergeCell ref="BL751:BL752"/>
    <mergeCell ref="AO765:AO766"/>
    <mergeCell ref="AP765:AP766"/>
    <mergeCell ref="A751:A752"/>
    <mergeCell ref="B751:B752"/>
    <mergeCell ref="C751:C752"/>
    <mergeCell ref="D751:D752"/>
    <mergeCell ref="E751:E752"/>
    <mergeCell ref="F751:F752"/>
    <mergeCell ref="G751:G752"/>
    <mergeCell ref="H751:H752"/>
    <mergeCell ref="I751:I752"/>
    <mergeCell ref="J751:J752"/>
    <mergeCell ref="K751:K752"/>
    <mergeCell ref="L751:L752"/>
    <mergeCell ref="M751:M752"/>
    <mergeCell ref="N751:N752"/>
    <mergeCell ref="O751:O752"/>
    <mergeCell ref="P751:P752"/>
    <mergeCell ref="Q751:Q752"/>
    <mergeCell ref="AB765:AB766"/>
    <mergeCell ref="AC765:AC766"/>
    <mergeCell ref="AD765:AD766"/>
    <mergeCell ref="AI751:AI752"/>
    <mergeCell ref="AJ751:AJ752"/>
    <mergeCell ref="AK751:AK752"/>
    <mergeCell ref="AL751:AL752"/>
    <mergeCell ref="AM751:AM752"/>
    <mergeCell ref="AN751:AN752"/>
    <mergeCell ref="AO751:AO752"/>
    <mergeCell ref="AP751:AP752"/>
    <mergeCell ref="AQ751:AQ752"/>
    <mergeCell ref="AR751:AR752"/>
    <mergeCell ref="AS751:AS752"/>
    <mergeCell ref="AT751:AT752"/>
    <mergeCell ref="AU751:AU752"/>
    <mergeCell ref="AV751:AV752"/>
    <mergeCell ref="AG751:AG752"/>
    <mergeCell ref="AH751:AH752"/>
    <mergeCell ref="BR751:BR752"/>
    <mergeCell ref="BS751:BS752"/>
    <mergeCell ref="A753:A764"/>
    <mergeCell ref="B753:B764"/>
    <mergeCell ref="C753:C764"/>
    <mergeCell ref="D753:D764"/>
    <mergeCell ref="E753:E764"/>
    <mergeCell ref="BS754:BS755"/>
    <mergeCell ref="BS757:BS758"/>
    <mergeCell ref="BS760:BS761"/>
    <mergeCell ref="BS763:BS764"/>
    <mergeCell ref="A765:A766"/>
    <mergeCell ref="B765:B766"/>
    <mergeCell ref="C765:C766"/>
    <mergeCell ref="D765:D766"/>
    <mergeCell ref="E765:E766"/>
    <mergeCell ref="F765:F766"/>
    <mergeCell ref="G765:G766"/>
    <mergeCell ref="H765:H766"/>
    <mergeCell ref="I765:I766"/>
    <mergeCell ref="J765:J766"/>
    <mergeCell ref="K765:K766"/>
    <mergeCell ref="L765:L766"/>
    <mergeCell ref="S765:S766"/>
    <mergeCell ref="T765:T766"/>
    <mergeCell ref="U765:U766"/>
    <mergeCell ref="V765:V766"/>
    <mergeCell ref="W765:W766"/>
    <mergeCell ref="X765:X766"/>
    <mergeCell ref="Y765:Y766"/>
    <mergeCell ref="Z765:Z766"/>
    <mergeCell ref="AA765:AA766"/>
    <mergeCell ref="A863:A864"/>
    <mergeCell ref="B863:B864"/>
    <mergeCell ref="C863:C864"/>
    <mergeCell ref="D863:D864"/>
    <mergeCell ref="E863:E864"/>
    <mergeCell ref="F863:F864"/>
    <mergeCell ref="G863:G864"/>
    <mergeCell ref="H863:H864"/>
    <mergeCell ref="I863:I864"/>
    <mergeCell ref="J863:J864"/>
    <mergeCell ref="K863:K864"/>
    <mergeCell ref="L863:L864"/>
    <mergeCell ref="M863:M864"/>
    <mergeCell ref="N863:N864"/>
    <mergeCell ref="O863:O864"/>
    <mergeCell ref="P863:P864"/>
    <mergeCell ref="Q863:Q864"/>
    <mergeCell ref="AL863:AL864"/>
    <mergeCell ref="AM863:AM864"/>
    <mergeCell ref="AN863:AN864"/>
    <mergeCell ref="AO863:AO864"/>
    <mergeCell ref="AP863:AP864"/>
    <mergeCell ref="AQ863:AQ864"/>
    <mergeCell ref="AR863:AR864"/>
    <mergeCell ref="AS863:AS864"/>
    <mergeCell ref="AT863:AT864"/>
    <mergeCell ref="AU863:AU864"/>
    <mergeCell ref="AV863:AV864"/>
    <mergeCell ref="AW863:AW864"/>
    <mergeCell ref="AX863:AX864"/>
    <mergeCell ref="AY863:AY864"/>
    <mergeCell ref="R863:R864"/>
    <mergeCell ref="S863:S864"/>
    <mergeCell ref="T863:T864"/>
    <mergeCell ref="U863:U864"/>
    <mergeCell ref="V863:V864"/>
    <mergeCell ref="W863:W864"/>
    <mergeCell ref="X863:X864"/>
    <mergeCell ref="Y863:Y864"/>
    <mergeCell ref="Z863:Z864"/>
    <mergeCell ref="AA863:AA864"/>
    <mergeCell ref="AB863:AB864"/>
    <mergeCell ref="AC863:AC864"/>
    <mergeCell ref="AD863:AD864"/>
    <mergeCell ref="AE863:AE864"/>
    <mergeCell ref="AF863:AF864"/>
    <mergeCell ref="AG863:AG864"/>
    <mergeCell ref="AH863:AH864"/>
    <mergeCell ref="BQ863:BQ864"/>
    <mergeCell ref="BR863:BR864"/>
    <mergeCell ref="BS863:BS864"/>
    <mergeCell ref="A865:A876"/>
    <mergeCell ref="B865:B876"/>
    <mergeCell ref="C865:C876"/>
    <mergeCell ref="D865:D876"/>
    <mergeCell ref="E865:E876"/>
    <mergeCell ref="BS866:BS867"/>
    <mergeCell ref="BS869:BS870"/>
    <mergeCell ref="BS872:BS873"/>
    <mergeCell ref="BS875:BS876"/>
    <mergeCell ref="AZ863:AZ864"/>
    <mergeCell ref="BA863:BA864"/>
    <mergeCell ref="BB863:BB864"/>
    <mergeCell ref="BC863:BC864"/>
    <mergeCell ref="BD863:BD864"/>
    <mergeCell ref="BE863:BE864"/>
    <mergeCell ref="BF863:BF864"/>
    <mergeCell ref="BG863:BG864"/>
    <mergeCell ref="BH863:BH864"/>
    <mergeCell ref="BI863:BI864"/>
    <mergeCell ref="BJ863:BJ864"/>
    <mergeCell ref="BK863:BK864"/>
    <mergeCell ref="BL863:BL864"/>
    <mergeCell ref="BM863:BM864"/>
    <mergeCell ref="BN863:BN864"/>
    <mergeCell ref="BO863:BO864"/>
    <mergeCell ref="BP863:BP864"/>
    <mergeCell ref="AI863:AI864"/>
    <mergeCell ref="AJ863:AJ864"/>
    <mergeCell ref="AK863:AK864"/>
    <mergeCell ref="A849:A850"/>
    <mergeCell ref="B849:B850"/>
    <mergeCell ref="C849:C850"/>
    <mergeCell ref="D849:D850"/>
    <mergeCell ref="E849:E850"/>
    <mergeCell ref="F849:F850"/>
    <mergeCell ref="G849:G850"/>
    <mergeCell ref="H849:H850"/>
    <mergeCell ref="I849:I850"/>
    <mergeCell ref="J849:J850"/>
    <mergeCell ref="K849:K850"/>
    <mergeCell ref="L849:L850"/>
    <mergeCell ref="M849:M850"/>
    <mergeCell ref="N849:N850"/>
    <mergeCell ref="O849:O850"/>
    <mergeCell ref="P849:P850"/>
    <mergeCell ref="Q849:Q850"/>
    <mergeCell ref="AL849:AL850"/>
    <mergeCell ref="AM849:AM850"/>
    <mergeCell ref="AN849:AN850"/>
    <mergeCell ref="AO849:AO850"/>
    <mergeCell ref="AP849:AP850"/>
    <mergeCell ref="AQ849:AQ850"/>
    <mergeCell ref="AR849:AR850"/>
    <mergeCell ref="AS849:AS850"/>
    <mergeCell ref="AT849:AT850"/>
    <mergeCell ref="AU849:AU850"/>
    <mergeCell ref="AV849:AV850"/>
    <mergeCell ref="AW849:AW850"/>
    <mergeCell ref="AX849:AX850"/>
    <mergeCell ref="AY849:AY850"/>
    <mergeCell ref="R849:R850"/>
    <mergeCell ref="S849:S850"/>
    <mergeCell ref="T849:T850"/>
    <mergeCell ref="U849:U850"/>
    <mergeCell ref="V849:V850"/>
    <mergeCell ref="W849:W850"/>
    <mergeCell ref="X849:X850"/>
    <mergeCell ref="Y849:Y850"/>
    <mergeCell ref="Z849:Z850"/>
    <mergeCell ref="AA849:AA850"/>
    <mergeCell ref="AB849:AB850"/>
    <mergeCell ref="AC849:AC850"/>
    <mergeCell ref="AD849:AD850"/>
    <mergeCell ref="AE849:AE850"/>
    <mergeCell ref="AF849:AF850"/>
    <mergeCell ref="AG849:AG850"/>
    <mergeCell ref="AH849:AH850"/>
    <mergeCell ref="BQ849:BQ850"/>
    <mergeCell ref="BR849:BR850"/>
    <mergeCell ref="BS849:BS850"/>
    <mergeCell ref="A851:A862"/>
    <mergeCell ref="B851:B862"/>
    <mergeCell ref="C851:C862"/>
    <mergeCell ref="D851:D862"/>
    <mergeCell ref="E851:E862"/>
    <mergeCell ref="BS852:BS853"/>
    <mergeCell ref="BS855:BS856"/>
    <mergeCell ref="BS858:BS859"/>
    <mergeCell ref="BS861:BS862"/>
    <mergeCell ref="AZ849:AZ850"/>
    <mergeCell ref="BA849:BA850"/>
    <mergeCell ref="BB849:BB850"/>
    <mergeCell ref="BC849:BC850"/>
    <mergeCell ref="BD849:BD850"/>
    <mergeCell ref="BE849:BE850"/>
    <mergeCell ref="BF849:BF850"/>
    <mergeCell ref="BG849:BG850"/>
    <mergeCell ref="BH849:BH850"/>
    <mergeCell ref="BI849:BI850"/>
    <mergeCell ref="BJ849:BJ850"/>
    <mergeCell ref="BK849:BK850"/>
    <mergeCell ref="BL849:BL850"/>
    <mergeCell ref="BM849:BM850"/>
    <mergeCell ref="BN849:BN850"/>
    <mergeCell ref="BO849:BO850"/>
    <mergeCell ref="BP849:BP850"/>
    <mergeCell ref="AI849:AI850"/>
    <mergeCell ref="AJ849:AJ850"/>
    <mergeCell ref="AK849:AK850"/>
    <mergeCell ref="A961:A962"/>
    <mergeCell ref="B961:B962"/>
    <mergeCell ref="C961:C962"/>
    <mergeCell ref="D961:D962"/>
    <mergeCell ref="E961:E962"/>
    <mergeCell ref="F961:F962"/>
    <mergeCell ref="G961:G962"/>
    <mergeCell ref="H961:H962"/>
    <mergeCell ref="I961:I962"/>
    <mergeCell ref="J961:J962"/>
    <mergeCell ref="K961:K962"/>
    <mergeCell ref="L961:L962"/>
    <mergeCell ref="M961:M962"/>
    <mergeCell ref="N961:N962"/>
    <mergeCell ref="O961:O962"/>
    <mergeCell ref="P961:P962"/>
    <mergeCell ref="Q961:Q962"/>
    <mergeCell ref="R961:R962"/>
    <mergeCell ref="S961:S962"/>
    <mergeCell ref="T961:T962"/>
    <mergeCell ref="U961:U962"/>
    <mergeCell ref="V961:V962"/>
    <mergeCell ref="W961:W962"/>
    <mergeCell ref="X961:X962"/>
    <mergeCell ref="Y961:Y962"/>
    <mergeCell ref="Z961:Z962"/>
    <mergeCell ref="AA961:AA962"/>
    <mergeCell ref="AB961:AB962"/>
    <mergeCell ref="AC961:AC962"/>
    <mergeCell ref="AD961:AD962"/>
    <mergeCell ref="AE961:AE962"/>
    <mergeCell ref="AF961:AF962"/>
    <mergeCell ref="AG961:AG962"/>
    <mergeCell ref="AH961:AH962"/>
    <mergeCell ref="AI961:AI962"/>
    <mergeCell ref="AJ961:AJ962"/>
    <mergeCell ref="AK961:AK962"/>
    <mergeCell ref="AL961:AL962"/>
    <mergeCell ref="AM961:AM962"/>
    <mergeCell ref="AN961:AN962"/>
    <mergeCell ref="AO961:AO962"/>
    <mergeCell ref="AP961:AP962"/>
    <mergeCell ref="AQ961:AQ962"/>
    <mergeCell ref="AR961:AR962"/>
    <mergeCell ref="AS961:AS962"/>
    <mergeCell ref="AT961:AT962"/>
    <mergeCell ref="AU961:AU962"/>
    <mergeCell ref="AV961:AV962"/>
    <mergeCell ref="AW961:AW962"/>
    <mergeCell ref="AX961:AX962"/>
    <mergeCell ref="AY961:AY962"/>
    <mergeCell ref="AZ961:AZ962"/>
    <mergeCell ref="BA961:BA962"/>
    <mergeCell ref="BB961:BB962"/>
    <mergeCell ref="BC961:BC962"/>
    <mergeCell ref="BD961:BD962"/>
    <mergeCell ref="BE961:BE962"/>
    <mergeCell ref="BF961:BF962"/>
    <mergeCell ref="BG961:BG962"/>
    <mergeCell ref="BH961:BH962"/>
    <mergeCell ref="BI961:BI962"/>
    <mergeCell ref="BJ961:BJ962"/>
    <mergeCell ref="BK961:BK962"/>
    <mergeCell ref="BL961:BL962"/>
    <mergeCell ref="BM961:BM962"/>
    <mergeCell ref="BN961:BN962"/>
    <mergeCell ref="BO961:BO962"/>
    <mergeCell ref="BP961:BP962"/>
    <mergeCell ref="BR961:BR962"/>
    <mergeCell ref="BS961:BS962"/>
    <mergeCell ref="A963:A974"/>
    <mergeCell ref="B963:B974"/>
    <mergeCell ref="C963:C974"/>
    <mergeCell ref="D963:D974"/>
    <mergeCell ref="E963:E974"/>
    <mergeCell ref="BS964:BS965"/>
    <mergeCell ref="BS967:BS968"/>
    <mergeCell ref="BS970:BS971"/>
    <mergeCell ref="BS973:BS974"/>
    <mergeCell ref="A975:A976"/>
    <mergeCell ref="B975:B976"/>
    <mergeCell ref="C975:C976"/>
    <mergeCell ref="D975:D976"/>
    <mergeCell ref="E975:E976"/>
    <mergeCell ref="F975:F976"/>
    <mergeCell ref="G975:G976"/>
    <mergeCell ref="H975:H976"/>
    <mergeCell ref="I975:I976"/>
    <mergeCell ref="J975:J976"/>
    <mergeCell ref="K975:K976"/>
    <mergeCell ref="L975:L976"/>
    <mergeCell ref="M975:M976"/>
    <mergeCell ref="N975:N976"/>
    <mergeCell ref="O975:O976"/>
    <mergeCell ref="P975:P976"/>
    <mergeCell ref="Q975:Q976"/>
    <mergeCell ref="R975:R976"/>
    <mergeCell ref="S975:S976"/>
    <mergeCell ref="T975:T976"/>
    <mergeCell ref="U975:U976"/>
    <mergeCell ref="AT975:AT976"/>
    <mergeCell ref="AU975:AU976"/>
    <mergeCell ref="AV975:AV976"/>
    <mergeCell ref="AW975:AW976"/>
    <mergeCell ref="AX975:AX976"/>
    <mergeCell ref="AY975:AY976"/>
    <mergeCell ref="AZ975:AZ976"/>
    <mergeCell ref="BA975:BA976"/>
    <mergeCell ref="BB975:BB976"/>
    <mergeCell ref="BC975:BC976"/>
    <mergeCell ref="V975:V976"/>
    <mergeCell ref="W975:W976"/>
    <mergeCell ref="X975:X976"/>
    <mergeCell ref="Y975:Y976"/>
    <mergeCell ref="Z975:Z976"/>
    <mergeCell ref="AA975:AA976"/>
    <mergeCell ref="AB975:AB976"/>
    <mergeCell ref="AC975:AC976"/>
    <mergeCell ref="AD975:AD976"/>
    <mergeCell ref="AE975:AE976"/>
    <mergeCell ref="AF975:AF976"/>
    <mergeCell ref="AG975:AG976"/>
    <mergeCell ref="AH975:AH976"/>
    <mergeCell ref="AI975:AI976"/>
    <mergeCell ref="AJ975:AJ976"/>
    <mergeCell ref="AK975:AK976"/>
    <mergeCell ref="AL975:AL976"/>
    <mergeCell ref="BD975:BD976"/>
    <mergeCell ref="BE975:BE976"/>
    <mergeCell ref="BF975:BF976"/>
    <mergeCell ref="BG975:BG976"/>
    <mergeCell ref="BH975:BH976"/>
    <mergeCell ref="BI975:BI976"/>
    <mergeCell ref="BJ975:BJ976"/>
    <mergeCell ref="BK975:BK976"/>
    <mergeCell ref="BL975:BL976"/>
    <mergeCell ref="BM975:BM976"/>
    <mergeCell ref="BN975:BN976"/>
    <mergeCell ref="BO975:BO976"/>
    <mergeCell ref="BP975:BP976"/>
    <mergeCell ref="BQ975:BQ976"/>
    <mergeCell ref="BR975:BR976"/>
    <mergeCell ref="BS975:BS976"/>
    <mergeCell ref="A977:A988"/>
    <mergeCell ref="B977:B988"/>
    <mergeCell ref="C977:C988"/>
    <mergeCell ref="D977:D988"/>
    <mergeCell ref="E977:E988"/>
    <mergeCell ref="BS978:BS979"/>
    <mergeCell ref="BS981:BS982"/>
    <mergeCell ref="BS984:BS985"/>
    <mergeCell ref="BS987:BS988"/>
    <mergeCell ref="AM975:AM976"/>
    <mergeCell ref="AN975:AN976"/>
    <mergeCell ref="AO975:AO976"/>
    <mergeCell ref="AP975:AP976"/>
    <mergeCell ref="AQ975:AQ976"/>
    <mergeCell ref="AR975:AR976"/>
    <mergeCell ref="AS975:AS976"/>
    <mergeCell ref="A989:A990"/>
    <mergeCell ref="B989:B990"/>
    <mergeCell ref="C989:C990"/>
    <mergeCell ref="D989:D990"/>
    <mergeCell ref="E989:E990"/>
    <mergeCell ref="F989:F990"/>
    <mergeCell ref="G989:G990"/>
    <mergeCell ref="H989:H990"/>
    <mergeCell ref="I989:I990"/>
    <mergeCell ref="J989:J990"/>
    <mergeCell ref="K989:K990"/>
    <mergeCell ref="L989:L990"/>
    <mergeCell ref="M989:M990"/>
    <mergeCell ref="N989:N990"/>
    <mergeCell ref="O989:O990"/>
    <mergeCell ref="P989:P990"/>
    <mergeCell ref="Q989:Q990"/>
    <mergeCell ref="AM989:AM990"/>
    <mergeCell ref="AN989:AN990"/>
    <mergeCell ref="AO989:AO990"/>
    <mergeCell ref="AP989:AP990"/>
    <mergeCell ref="AQ989:AQ990"/>
    <mergeCell ref="AR989:AR990"/>
    <mergeCell ref="AS989:AS990"/>
    <mergeCell ref="AT989:AT990"/>
    <mergeCell ref="AU989:AU990"/>
    <mergeCell ref="AV989:AV990"/>
    <mergeCell ref="AW989:AW990"/>
    <mergeCell ref="AX989:AX990"/>
    <mergeCell ref="AY989:AY990"/>
    <mergeCell ref="R989:R990"/>
    <mergeCell ref="S989:S990"/>
    <mergeCell ref="T989:T990"/>
    <mergeCell ref="U989:U990"/>
    <mergeCell ref="V989:V990"/>
    <mergeCell ref="W989:W990"/>
    <mergeCell ref="X989:X990"/>
    <mergeCell ref="Y989:Y990"/>
    <mergeCell ref="Z989:Z990"/>
    <mergeCell ref="AA989:AA990"/>
    <mergeCell ref="AB989:AB990"/>
    <mergeCell ref="AC989:AC990"/>
    <mergeCell ref="AD989:AD990"/>
    <mergeCell ref="AE989:AE990"/>
    <mergeCell ref="AF989:AF990"/>
    <mergeCell ref="AG989:AG990"/>
    <mergeCell ref="AH989:AH990"/>
    <mergeCell ref="BR989:BR990"/>
    <mergeCell ref="BS989:BS990"/>
    <mergeCell ref="A991:A1002"/>
    <mergeCell ref="B991:B1002"/>
    <mergeCell ref="C991:C1002"/>
    <mergeCell ref="D991:D1002"/>
    <mergeCell ref="E991:E1002"/>
    <mergeCell ref="BS992:BS993"/>
    <mergeCell ref="BS995:BS996"/>
    <mergeCell ref="BS998:BS999"/>
    <mergeCell ref="BS1001:BS1002"/>
    <mergeCell ref="AZ989:AZ990"/>
    <mergeCell ref="BA989:BA990"/>
    <mergeCell ref="BB989:BB990"/>
    <mergeCell ref="BC989:BC990"/>
    <mergeCell ref="BD989:BD990"/>
    <mergeCell ref="BE989:BE990"/>
    <mergeCell ref="BF989:BF990"/>
    <mergeCell ref="BG989:BG990"/>
    <mergeCell ref="BH989:BH990"/>
    <mergeCell ref="BI989:BI990"/>
    <mergeCell ref="BJ989:BJ990"/>
    <mergeCell ref="BK989:BK990"/>
    <mergeCell ref="BL989:BL990"/>
    <mergeCell ref="BM989:BM990"/>
    <mergeCell ref="BN989:BN990"/>
    <mergeCell ref="BO989:BO990"/>
    <mergeCell ref="BP989:BP990"/>
    <mergeCell ref="AI989:AI990"/>
    <mergeCell ref="AJ989:AJ990"/>
    <mergeCell ref="AK989:AK990"/>
    <mergeCell ref="AL989:AL990"/>
  </mergeCells>
  <pageMargins left="0.25" right="0.25" top="0.75" bottom="0.75" header="0.3" footer="0.3"/>
  <pageSetup paperSize="3" scale="26" fitToHeight="0" orientation="landscape" r:id="rId1"/>
  <headerFooter>
    <oddFooter>&amp;C&amp;P</oddFooter>
  </headerFooter>
  <rowBreaks count="7" manualBreakCount="7">
    <brk id="134" max="70" man="1"/>
    <brk id="344" max="70" man="1"/>
    <brk id="498" max="70" man="1"/>
    <brk id="652" max="70" man="1"/>
    <brk id="792" max="70" man="1"/>
    <brk id="918" max="70" man="1"/>
    <brk id="1086" max="7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5"/>
    <pageSetUpPr fitToPage="1"/>
  </sheetPr>
  <dimension ref="A1:BW260"/>
  <sheetViews>
    <sheetView view="pageBreakPreview" topLeftCell="A84" zoomScale="50" zoomScaleNormal="60" zoomScaleSheetLayoutView="50" workbookViewId="0">
      <selection activeCell="A244" sqref="A244"/>
    </sheetView>
  </sheetViews>
  <sheetFormatPr defaultRowHeight="14.4" x14ac:dyDescent="0.3"/>
  <cols>
    <col min="1" max="1" width="27.44140625" customWidth="1"/>
    <col min="2" max="2" width="11.6640625" bestFit="1" customWidth="1"/>
    <col min="3" max="3" width="12.109375" bestFit="1" customWidth="1"/>
    <col min="4" max="4" width="30.44140625" customWidth="1"/>
    <col min="5" max="5" width="13.5546875" style="2" bestFit="1" customWidth="1"/>
    <col min="6" max="6" width="19.109375" customWidth="1"/>
    <col min="7" max="16" width="12.33203125" hidden="1" customWidth="1"/>
    <col min="17" max="17" width="14" hidden="1" customWidth="1"/>
    <col min="18" max="18" width="15.5546875" hidden="1" customWidth="1"/>
    <col min="19" max="22" width="12.33203125" hidden="1" customWidth="1"/>
    <col min="23" max="23" width="15.88671875" hidden="1" customWidth="1"/>
    <col min="24" max="24" width="15.5546875" hidden="1" customWidth="1"/>
    <col min="25" max="32" width="12.33203125" hidden="1" customWidth="1"/>
    <col min="33" max="33" width="17.33203125" hidden="1" customWidth="1"/>
    <col min="34" max="34" width="16.109375" hidden="1" customWidth="1"/>
    <col min="35" max="36" width="15.109375" hidden="1" customWidth="1"/>
    <col min="37" max="37" width="21" hidden="1" customWidth="1"/>
    <col min="38" max="39" width="15.5546875" hidden="1" customWidth="1"/>
    <col min="40" max="40" width="21.33203125" hidden="1" customWidth="1"/>
    <col min="41" max="42" width="12.33203125" hidden="1" customWidth="1"/>
    <col min="43" max="43" width="21.33203125" hidden="1" customWidth="1"/>
    <col min="44" max="45" width="22.5546875" hidden="1" customWidth="1"/>
    <col min="46" max="46" width="18.88671875" hidden="1" customWidth="1"/>
    <col min="47" max="47" width="19.6640625" hidden="1" customWidth="1"/>
    <col min="48" max="48" width="18.5546875" hidden="1" customWidth="1"/>
    <col min="49" max="49" width="18.88671875" hidden="1" customWidth="1"/>
    <col min="50" max="50" width="19.6640625" hidden="1" customWidth="1"/>
    <col min="51" max="51" width="18.5546875" hidden="1" customWidth="1"/>
    <col min="52" max="52" width="18.88671875" hidden="1" customWidth="1"/>
    <col min="53" max="53" width="19.6640625" hidden="1" customWidth="1"/>
    <col min="54" max="54" width="18.5546875" hidden="1" customWidth="1"/>
    <col min="55" max="55" width="18.88671875" hidden="1" customWidth="1"/>
    <col min="56" max="56" width="19.6640625" bestFit="1" customWidth="1"/>
    <col min="57" max="57" width="18.5546875" bestFit="1" customWidth="1"/>
    <col min="58" max="58" width="18.88671875" bestFit="1" customWidth="1"/>
    <col min="59" max="59" width="19.6640625" bestFit="1" customWidth="1"/>
    <col min="60" max="60" width="18.5546875" bestFit="1" customWidth="1"/>
    <col min="61" max="61" width="18.88671875" bestFit="1" customWidth="1"/>
    <col min="62" max="62" width="19.6640625" customWidth="1"/>
    <col min="63" max="63" width="18.5546875" customWidth="1"/>
    <col min="64" max="64" width="18.88671875" customWidth="1"/>
    <col min="65" max="65" width="19.6640625" customWidth="1"/>
    <col min="66" max="66" width="18.5546875" customWidth="1"/>
    <col min="67" max="67" width="18.88671875" customWidth="1"/>
    <col min="68" max="68" width="19.6640625" customWidth="1"/>
    <col min="69" max="69" width="18.5546875" customWidth="1"/>
    <col min="70" max="70" width="18.88671875" customWidth="1"/>
    <col min="71" max="71" width="19.6640625" customWidth="1"/>
    <col min="72" max="72" width="18.5546875" customWidth="1"/>
    <col min="73" max="73" width="18.88671875" customWidth="1"/>
    <col min="74" max="74" width="19.6640625" bestFit="1" customWidth="1"/>
    <col min="75" max="75" width="15.44140625" bestFit="1" customWidth="1"/>
  </cols>
  <sheetData>
    <row r="1" spans="1:75" ht="25.5" customHeight="1" x14ac:dyDescent="0.3">
      <c r="A1" s="464" t="s">
        <v>0</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row>
    <row r="2" spans="1:75" ht="12.75" customHeight="1" thickBot="1" x14ac:dyDescent="0.35">
      <c r="A2" s="466"/>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row>
    <row r="3" spans="1:75" ht="12.75" customHeight="1" x14ac:dyDescent="0.3">
      <c r="A3" s="468" t="s">
        <v>454</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row>
    <row r="4" spans="1:75" ht="12.75" customHeight="1" x14ac:dyDescent="0.3">
      <c r="A4" s="469"/>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row>
    <row r="5" spans="1:75" ht="15" x14ac:dyDescent="0.25">
      <c r="A5" s="789" t="s">
        <v>411</v>
      </c>
      <c r="B5" s="789"/>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89"/>
      <c r="AN5" s="789"/>
      <c r="AO5" s="789"/>
      <c r="AP5" s="789"/>
      <c r="AQ5" s="789"/>
      <c r="AR5" s="789"/>
      <c r="AS5" s="789"/>
      <c r="AT5" s="789"/>
      <c r="AU5" s="789"/>
      <c r="AV5" s="789"/>
      <c r="AW5" s="789"/>
      <c r="AX5" s="789"/>
      <c r="AY5" s="789"/>
      <c r="AZ5" s="789"/>
      <c r="BA5" s="789"/>
      <c r="BB5" s="789"/>
      <c r="BC5" s="789"/>
      <c r="BD5" s="789"/>
      <c r="BE5" s="789"/>
      <c r="BF5" s="789"/>
      <c r="BG5" s="789"/>
      <c r="BH5" s="789"/>
      <c r="BI5" s="789"/>
      <c r="BJ5" s="789"/>
      <c r="BK5" s="789"/>
      <c r="BL5" s="789"/>
      <c r="BM5" s="789"/>
      <c r="BN5" s="789"/>
      <c r="BO5" s="789"/>
      <c r="BP5" s="789"/>
      <c r="BQ5" s="789"/>
      <c r="BR5" s="789"/>
      <c r="BS5" s="789"/>
      <c r="BT5" s="789"/>
      <c r="BU5" s="789"/>
      <c r="BV5" s="789"/>
      <c r="BW5" s="789"/>
    </row>
    <row r="6" spans="1:75" ht="18.75" x14ac:dyDescent="0.3">
      <c r="A6" s="790" t="s">
        <v>459</v>
      </c>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0"/>
      <c r="AN6" s="790"/>
      <c r="AO6" s="790"/>
      <c r="AP6" s="790"/>
      <c r="AQ6" s="790"/>
      <c r="AR6" s="790"/>
      <c r="AS6" s="790"/>
      <c r="AT6" s="790"/>
      <c r="AU6" s="790"/>
      <c r="AV6" s="790"/>
      <c r="AW6" s="790"/>
      <c r="AX6" s="790"/>
      <c r="AY6" s="790"/>
      <c r="AZ6" s="790"/>
      <c r="BA6" s="790"/>
      <c r="BB6" s="790"/>
      <c r="BC6" s="790"/>
      <c r="BD6" s="790"/>
      <c r="BE6" s="790"/>
      <c r="BF6" s="790"/>
      <c r="BG6" s="790"/>
      <c r="BH6" s="790"/>
      <c r="BI6" s="790"/>
      <c r="BJ6" s="790"/>
      <c r="BK6" s="790"/>
      <c r="BL6" s="790"/>
      <c r="BM6" s="790"/>
      <c r="BN6" s="790"/>
      <c r="BO6" s="790"/>
      <c r="BP6" s="790"/>
      <c r="BQ6" s="790"/>
      <c r="BR6" s="790"/>
      <c r="BS6" s="790"/>
      <c r="BT6" s="790"/>
      <c r="BU6" s="790"/>
      <c r="BV6" s="790"/>
      <c r="BW6" s="790"/>
    </row>
    <row r="7" spans="1:75" ht="15.75" thickBot="1" x14ac:dyDescent="0.3">
      <c r="A7" s="254"/>
      <c r="B7" s="254"/>
      <c r="C7" s="254"/>
      <c r="D7" s="254"/>
      <c r="E7" s="255"/>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c r="BV7" s="254"/>
      <c r="BW7" s="254"/>
    </row>
    <row r="8" spans="1:75" ht="15.75" thickBot="1" x14ac:dyDescent="0.3">
      <c r="A8" s="791" t="s">
        <v>2</v>
      </c>
      <c r="B8" s="792"/>
      <c r="C8" s="792"/>
      <c r="D8" s="792"/>
      <c r="E8" s="792"/>
      <c r="F8" s="793"/>
      <c r="G8" s="794" t="s">
        <v>3</v>
      </c>
      <c r="H8" s="795"/>
      <c r="I8" s="796" t="s">
        <v>4</v>
      </c>
      <c r="J8" s="795"/>
      <c r="K8" s="796" t="s">
        <v>5</v>
      </c>
      <c r="L8" s="795"/>
      <c r="M8" s="796" t="s">
        <v>6</v>
      </c>
      <c r="N8" s="795"/>
      <c r="O8" s="796" t="s">
        <v>7</v>
      </c>
      <c r="P8" s="795"/>
      <c r="Q8" s="796" t="s">
        <v>8</v>
      </c>
      <c r="R8" s="795"/>
      <c r="S8" s="796" t="s">
        <v>9</v>
      </c>
      <c r="T8" s="795"/>
      <c r="U8" s="796" t="s">
        <v>10</v>
      </c>
      <c r="V8" s="795"/>
      <c r="W8" s="796" t="s">
        <v>11</v>
      </c>
      <c r="X8" s="795"/>
      <c r="Y8" s="796" t="s">
        <v>12</v>
      </c>
      <c r="Z8" s="795"/>
      <c r="AA8" s="796" t="s">
        <v>13</v>
      </c>
      <c r="AB8" s="795"/>
      <c r="AC8" s="796" t="s">
        <v>14</v>
      </c>
      <c r="AD8" s="795"/>
      <c r="AE8" s="796" t="s">
        <v>15</v>
      </c>
      <c r="AF8" s="795"/>
      <c r="AG8" s="796" t="s">
        <v>16</v>
      </c>
      <c r="AH8" s="795"/>
      <c r="AI8" s="796" t="s">
        <v>17</v>
      </c>
      <c r="AJ8" s="797"/>
      <c r="AK8" s="795"/>
      <c r="AL8" s="796" t="s">
        <v>18</v>
      </c>
      <c r="AM8" s="797"/>
      <c r="AN8" s="795"/>
      <c r="AO8" s="796" t="s">
        <v>19</v>
      </c>
      <c r="AP8" s="797"/>
      <c r="AQ8" s="795"/>
      <c r="AR8" s="796" t="s">
        <v>20</v>
      </c>
      <c r="AS8" s="797"/>
      <c r="AT8" s="795"/>
      <c r="AU8" s="798" t="s">
        <v>21</v>
      </c>
      <c r="AV8" s="799"/>
      <c r="AW8" s="800"/>
      <c r="AX8" s="786" t="s">
        <v>22</v>
      </c>
      <c r="AY8" s="787"/>
      <c r="AZ8" s="788"/>
      <c r="BA8" s="786" t="s">
        <v>23</v>
      </c>
      <c r="BB8" s="787"/>
      <c r="BC8" s="788"/>
      <c r="BD8" s="786" t="s">
        <v>24</v>
      </c>
      <c r="BE8" s="787"/>
      <c r="BF8" s="788"/>
      <c r="BG8" s="786" t="s">
        <v>25</v>
      </c>
      <c r="BH8" s="787"/>
      <c r="BI8" s="788"/>
      <c r="BJ8" s="786" t="s">
        <v>392</v>
      </c>
      <c r="BK8" s="787"/>
      <c r="BL8" s="788"/>
      <c r="BM8" s="786" t="s">
        <v>393</v>
      </c>
      <c r="BN8" s="787"/>
      <c r="BO8" s="788"/>
      <c r="BP8" s="786" t="s">
        <v>394</v>
      </c>
      <c r="BQ8" s="787"/>
      <c r="BR8" s="788"/>
      <c r="BS8" s="786" t="s">
        <v>395</v>
      </c>
      <c r="BT8" s="787"/>
      <c r="BU8" s="788"/>
      <c r="BV8" s="256" t="s">
        <v>26</v>
      </c>
      <c r="BW8" s="257"/>
    </row>
    <row r="9" spans="1:75" ht="15" hidden="1" customHeight="1" x14ac:dyDescent="0.25">
      <c r="A9" s="643" t="s">
        <v>27</v>
      </c>
      <c r="B9" s="645" t="s">
        <v>28</v>
      </c>
      <c r="C9" s="645" t="s">
        <v>154</v>
      </c>
      <c r="D9" s="645" t="s">
        <v>30</v>
      </c>
      <c r="E9" s="635" t="s">
        <v>31</v>
      </c>
      <c r="F9" s="755" t="s">
        <v>32</v>
      </c>
      <c r="G9" s="782" t="s">
        <v>33</v>
      </c>
      <c r="H9" s="781" t="s">
        <v>34</v>
      </c>
      <c r="I9" s="782" t="s">
        <v>33</v>
      </c>
      <c r="J9" s="781" t="s">
        <v>34</v>
      </c>
      <c r="K9" s="782" t="s">
        <v>33</v>
      </c>
      <c r="L9" s="781" t="s">
        <v>34</v>
      </c>
      <c r="M9" s="782" t="s">
        <v>33</v>
      </c>
      <c r="N9" s="781" t="s">
        <v>34</v>
      </c>
      <c r="O9" s="782" t="s">
        <v>33</v>
      </c>
      <c r="P9" s="781" t="s">
        <v>34</v>
      </c>
      <c r="Q9" s="782" t="s">
        <v>33</v>
      </c>
      <c r="R9" s="781" t="s">
        <v>34</v>
      </c>
      <c r="S9" s="782" t="s">
        <v>33</v>
      </c>
      <c r="T9" s="781" t="s">
        <v>34</v>
      </c>
      <c r="U9" s="782" t="s">
        <v>33</v>
      </c>
      <c r="V9" s="781" t="s">
        <v>34</v>
      </c>
      <c r="W9" s="782" t="s">
        <v>33</v>
      </c>
      <c r="X9" s="781" t="s">
        <v>34</v>
      </c>
      <c r="Y9" s="782" t="s">
        <v>33</v>
      </c>
      <c r="Z9" s="781" t="s">
        <v>34</v>
      </c>
      <c r="AA9" s="782" t="s">
        <v>33</v>
      </c>
      <c r="AB9" s="781" t="s">
        <v>34</v>
      </c>
      <c r="AC9" s="782" t="s">
        <v>33</v>
      </c>
      <c r="AD9" s="781" t="s">
        <v>34</v>
      </c>
      <c r="AE9" s="782" t="s">
        <v>33</v>
      </c>
      <c r="AF9" s="781" t="s">
        <v>34</v>
      </c>
      <c r="AG9" s="782" t="s">
        <v>33</v>
      </c>
      <c r="AH9" s="781" t="s">
        <v>34</v>
      </c>
      <c r="AI9" s="782" t="s">
        <v>33</v>
      </c>
      <c r="AJ9" s="258"/>
      <c r="AK9" s="781" t="s">
        <v>34</v>
      </c>
      <c r="AL9" s="782" t="s">
        <v>33</v>
      </c>
      <c r="AM9" s="258"/>
      <c r="AN9" s="781" t="s">
        <v>34</v>
      </c>
      <c r="AO9" s="782" t="s">
        <v>33</v>
      </c>
      <c r="AP9" s="258"/>
      <c r="AQ9" s="781" t="s">
        <v>34</v>
      </c>
      <c r="AR9" s="782" t="s">
        <v>33</v>
      </c>
      <c r="AS9" s="258"/>
      <c r="AT9" s="785" t="s">
        <v>34</v>
      </c>
      <c r="AU9" s="633" t="s">
        <v>33</v>
      </c>
      <c r="AV9" s="635" t="s">
        <v>35</v>
      </c>
      <c r="AW9" s="637" t="s">
        <v>34</v>
      </c>
      <c r="AX9" s="633" t="s">
        <v>33</v>
      </c>
      <c r="AY9" s="635" t="s">
        <v>35</v>
      </c>
      <c r="AZ9" s="637" t="s">
        <v>34</v>
      </c>
      <c r="BA9" s="633" t="s">
        <v>33</v>
      </c>
      <c r="BB9" s="635" t="s">
        <v>35</v>
      </c>
      <c r="BC9" s="637" t="s">
        <v>34</v>
      </c>
      <c r="BD9" s="633" t="s">
        <v>33</v>
      </c>
      <c r="BE9" s="635" t="s">
        <v>35</v>
      </c>
      <c r="BF9" s="637" t="s">
        <v>34</v>
      </c>
      <c r="BG9" s="633" t="s">
        <v>33</v>
      </c>
      <c r="BH9" s="635" t="s">
        <v>35</v>
      </c>
      <c r="BI9" s="637" t="s">
        <v>34</v>
      </c>
      <c r="BJ9" s="633" t="s">
        <v>33</v>
      </c>
      <c r="BK9" s="635" t="s">
        <v>35</v>
      </c>
      <c r="BL9" s="637" t="s">
        <v>34</v>
      </c>
      <c r="BM9" s="633" t="s">
        <v>33</v>
      </c>
      <c r="BN9" s="635" t="s">
        <v>35</v>
      </c>
      <c r="BO9" s="637" t="s">
        <v>34</v>
      </c>
      <c r="BP9" s="633" t="s">
        <v>33</v>
      </c>
      <c r="BQ9" s="635" t="s">
        <v>35</v>
      </c>
      <c r="BR9" s="637" t="s">
        <v>34</v>
      </c>
      <c r="BS9" s="633" t="s">
        <v>33</v>
      </c>
      <c r="BT9" s="635" t="s">
        <v>35</v>
      </c>
      <c r="BU9" s="637" t="s">
        <v>34</v>
      </c>
      <c r="BV9" s="676" t="s">
        <v>33</v>
      </c>
      <c r="BW9" s="783" t="s">
        <v>36</v>
      </c>
    </row>
    <row r="10" spans="1:75" ht="15" hidden="1" customHeight="1" x14ac:dyDescent="0.25">
      <c r="A10" s="644"/>
      <c r="B10" s="646"/>
      <c r="C10" s="646"/>
      <c r="D10" s="646"/>
      <c r="E10" s="636"/>
      <c r="F10" s="756"/>
      <c r="G10" s="774"/>
      <c r="H10" s="772"/>
      <c r="I10" s="774"/>
      <c r="J10" s="772"/>
      <c r="K10" s="774"/>
      <c r="L10" s="772"/>
      <c r="M10" s="774"/>
      <c r="N10" s="772"/>
      <c r="O10" s="774"/>
      <c r="P10" s="772"/>
      <c r="Q10" s="774"/>
      <c r="R10" s="772"/>
      <c r="S10" s="774"/>
      <c r="T10" s="772"/>
      <c r="U10" s="774"/>
      <c r="V10" s="772"/>
      <c r="W10" s="774"/>
      <c r="X10" s="772"/>
      <c r="Y10" s="774"/>
      <c r="Z10" s="772"/>
      <c r="AA10" s="774"/>
      <c r="AB10" s="772"/>
      <c r="AC10" s="774"/>
      <c r="AD10" s="772"/>
      <c r="AE10" s="774"/>
      <c r="AF10" s="772"/>
      <c r="AG10" s="774"/>
      <c r="AH10" s="772"/>
      <c r="AI10" s="774"/>
      <c r="AJ10" s="259"/>
      <c r="AK10" s="772"/>
      <c r="AL10" s="774"/>
      <c r="AM10" s="259"/>
      <c r="AN10" s="772"/>
      <c r="AO10" s="774"/>
      <c r="AP10" s="259"/>
      <c r="AQ10" s="772"/>
      <c r="AR10" s="774"/>
      <c r="AS10" s="259"/>
      <c r="AT10" s="780"/>
      <c r="AU10" s="634"/>
      <c r="AV10" s="636"/>
      <c r="AW10" s="638"/>
      <c r="AX10" s="634"/>
      <c r="AY10" s="636"/>
      <c r="AZ10" s="638"/>
      <c r="BA10" s="634"/>
      <c r="BB10" s="636"/>
      <c r="BC10" s="638"/>
      <c r="BD10" s="634"/>
      <c r="BE10" s="636"/>
      <c r="BF10" s="638"/>
      <c r="BG10" s="634"/>
      <c r="BH10" s="636"/>
      <c r="BI10" s="638"/>
      <c r="BJ10" s="634"/>
      <c r="BK10" s="636"/>
      <c r="BL10" s="638"/>
      <c r="BM10" s="634"/>
      <c r="BN10" s="636"/>
      <c r="BO10" s="638"/>
      <c r="BP10" s="634"/>
      <c r="BQ10" s="636"/>
      <c r="BR10" s="638"/>
      <c r="BS10" s="634"/>
      <c r="BT10" s="636"/>
      <c r="BU10" s="638"/>
      <c r="BV10" s="677"/>
      <c r="BW10" s="784"/>
    </row>
    <row r="11" spans="1:75" ht="15" hidden="1" customHeight="1" x14ac:dyDescent="0.25">
      <c r="A11" s="614" t="s">
        <v>155</v>
      </c>
      <c r="B11" s="617">
        <v>1662</v>
      </c>
      <c r="C11" s="739" t="s">
        <v>310</v>
      </c>
      <c r="D11" s="623" t="s">
        <v>156</v>
      </c>
      <c r="E11" s="626" t="s">
        <v>386</v>
      </c>
      <c r="F11" s="207" t="s">
        <v>41</v>
      </c>
      <c r="G11" s="208"/>
      <c r="H11" s="209"/>
      <c r="I11" s="208"/>
      <c r="J11" s="209"/>
      <c r="K11" s="208"/>
      <c r="L11" s="209"/>
      <c r="M11" s="208"/>
      <c r="N11" s="209"/>
      <c r="O11" s="208"/>
      <c r="P11" s="209"/>
      <c r="Q11" s="208"/>
      <c r="R11" s="209"/>
      <c r="S11" s="208"/>
      <c r="T11" s="209"/>
      <c r="U11" s="208"/>
      <c r="V11" s="209"/>
      <c r="W11" s="208"/>
      <c r="X11" s="209"/>
      <c r="Y11" s="208"/>
      <c r="Z11" s="209"/>
      <c r="AA11" s="208"/>
      <c r="AB11" s="209"/>
      <c r="AC11" s="208"/>
      <c r="AD11" s="209"/>
      <c r="AE11" s="208"/>
      <c r="AF11" s="209"/>
      <c r="AG11" s="208"/>
      <c r="AH11" s="209"/>
      <c r="AI11" s="208"/>
      <c r="AJ11" s="260"/>
      <c r="AK11" s="209"/>
      <c r="AL11" s="208"/>
      <c r="AM11" s="260"/>
      <c r="AN11" s="209"/>
      <c r="AO11" s="208"/>
      <c r="AP11" s="260"/>
      <c r="AQ11" s="209"/>
      <c r="AR11" s="208"/>
      <c r="AS11" s="260"/>
      <c r="AT11" s="209"/>
      <c r="AU11" s="229"/>
      <c r="AV11" s="225">
        <f t="shared" ref="AV11:AV22" si="0">AU11-AW11</f>
        <v>0</v>
      </c>
      <c r="AW11" s="226"/>
      <c r="AX11" s="229"/>
      <c r="AY11" s="225">
        <f t="shared" ref="AY11:AY22" si="1">AX11-AZ11</f>
        <v>0</v>
      </c>
      <c r="AZ11" s="226"/>
      <c r="BA11" s="229"/>
      <c r="BB11" s="225">
        <f t="shared" ref="BB11:BB22" si="2">BA11-BC11</f>
        <v>0</v>
      </c>
      <c r="BC11" s="226"/>
      <c r="BD11" s="229"/>
      <c r="BE11" s="225">
        <f t="shared" ref="BE11:BE22" si="3">BD11-BF11</f>
        <v>0</v>
      </c>
      <c r="BF11" s="226"/>
      <c r="BG11" s="229"/>
      <c r="BH11" s="225">
        <f t="shared" ref="BH11:BH22" si="4">BG11-BI11</f>
        <v>0</v>
      </c>
      <c r="BI11" s="226"/>
      <c r="BJ11" s="229"/>
      <c r="BK11" s="225">
        <f t="shared" ref="BK11:BK22" si="5">BJ11-BL11</f>
        <v>0</v>
      </c>
      <c r="BL11" s="226"/>
      <c r="BM11" s="229"/>
      <c r="BN11" s="225">
        <f t="shared" ref="BN11:BN22" si="6">BM11-BO11</f>
        <v>0</v>
      </c>
      <c r="BO11" s="226"/>
      <c r="BP11" s="229"/>
      <c r="BQ11" s="225">
        <f t="shared" ref="BQ11:BQ22" si="7">BP11-BR11</f>
        <v>0</v>
      </c>
      <c r="BR11" s="226"/>
      <c r="BS11" s="229"/>
      <c r="BT11" s="225">
        <f t="shared" ref="BT11:BT22" si="8">BS11-BU11</f>
        <v>0</v>
      </c>
      <c r="BU11" s="226"/>
      <c r="BV11" s="210"/>
      <c r="BW11" s="261" t="s">
        <v>42</v>
      </c>
    </row>
    <row r="12" spans="1:75" ht="15" hidden="1" x14ac:dyDescent="0.25">
      <c r="A12" s="615"/>
      <c r="B12" s="618"/>
      <c r="C12" s="740"/>
      <c r="D12" s="624"/>
      <c r="E12" s="627"/>
      <c r="F12" s="207" t="s">
        <v>53</v>
      </c>
      <c r="G12" s="208"/>
      <c r="H12" s="214"/>
      <c r="I12" s="208"/>
      <c r="J12" s="214"/>
      <c r="K12" s="208"/>
      <c r="L12" s="214"/>
      <c r="M12" s="208"/>
      <c r="N12" s="214"/>
      <c r="O12" s="208"/>
      <c r="P12" s="214"/>
      <c r="Q12" s="208"/>
      <c r="R12" s="214"/>
      <c r="S12" s="208"/>
      <c r="T12" s="214"/>
      <c r="U12" s="208"/>
      <c r="V12" s="214"/>
      <c r="W12" s="208"/>
      <c r="X12" s="214"/>
      <c r="Y12" s="208"/>
      <c r="Z12" s="214"/>
      <c r="AA12" s="208"/>
      <c r="AB12" s="214"/>
      <c r="AC12" s="208"/>
      <c r="AD12" s="214"/>
      <c r="AE12" s="208"/>
      <c r="AF12" s="214"/>
      <c r="AG12" s="208"/>
      <c r="AH12" s="214"/>
      <c r="AI12" s="208"/>
      <c r="AJ12" s="260"/>
      <c r="AK12" s="214"/>
      <c r="AL12" s="208"/>
      <c r="AM12" s="260"/>
      <c r="AN12" s="214"/>
      <c r="AO12" s="208"/>
      <c r="AP12" s="260"/>
      <c r="AQ12" s="214"/>
      <c r="AR12" s="208"/>
      <c r="AS12" s="260"/>
      <c r="AT12" s="214"/>
      <c r="AU12" s="229"/>
      <c r="AV12" s="227">
        <f t="shared" si="0"/>
        <v>0</v>
      </c>
      <c r="AW12" s="228"/>
      <c r="AX12" s="229"/>
      <c r="AY12" s="227">
        <f t="shared" si="1"/>
        <v>0</v>
      </c>
      <c r="AZ12" s="228"/>
      <c r="BA12" s="229"/>
      <c r="BB12" s="227">
        <f t="shared" si="2"/>
        <v>0</v>
      </c>
      <c r="BC12" s="228"/>
      <c r="BD12" s="229"/>
      <c r="BE12" s="227">
        <f t="shared" si="3"/>
        <v>0</v>
      </c>
      <c r="BF12" s="228"/>
      <c r="BG12" s="229"/>
      <c r="BH12" s="227">
        <f t="shared" si="4"/>
        <v>0</v>
      </c>
      <c r="BI12" s="228"/>
      <c r="BJ12" s="229"/>
      <c r="BK12" s="227">
        <f t="shared" si="5"/>
        <v>0</v>
      </c>
      <c r="BL12" s="228"/>
      <c r="BM12" s="229"/>
      <c r="BN12" s="227">
        <f t="shared" si="6"/>
        <v>0</v>
      </c>
      <c r="BO12" s="228"/>
      <c r="BP12" s="229"/>
      <c r="BQ12" s="227">
        <f t="shared" si="7"/>
        <v>0</v>
      </c>
      <c r="BR12" s="228"/>
      <c r="BS12" s="229"/>
      <c r="BT12" s="227">
        <f t="shared" si="8"/>
        <v>0</v>
      </c>
      <c r="BU12" s="228"/>
      <c r="BV12" s="210"/>
      <c r="BW12" s="775">
        <f>SUM(AU11:AU22,AX11:AX22,BA11:BA22,BD11:BD22,BG11:BG22,BV11:BV22)+SUM(AR11:AR22,AO11:AO22,AL11:AL22,AI11:AI22,AG11:AG22,AE11:AE22,AC11:AC22,AA11:AA22,Y11:Y22,W11:W22,U11:U22,S11:S22,Q9,Q11:Q22,O11:O22,M11:M22,K11:K22,I11:I22,G11:G22,Q9)</f>
        <v>300000</v>
      </c>
    </row>
    <row r="13" spans="1:75" ht="15" hidden="1" x14ac:dyDescent="0.25">
      <c r="A13" s="615"/>
      <c r="B13" s="618"/>
      <c r="C13" s="740"/>
      <c r="D13" s="624"/>
      <c r="E13" s="627"/>
      <c r="F13" s="207" t="s">
        <v>54</v>
      </c>
      <c r="G13" s="208"/>
      <c r="H13" s="214"/>
      <c r="I13" s="208"/>
      <c r="J13" s="214"/>
      <c r="K13" s="208"/>
      <c r="L13" s="214"/>
      <c r="M13" s="208"/>
      <c r="N13" s="214"/>
      <c r="O13" s="208"/>
      <c r="P13" s="214"/>
      <c r="Q13" s="208"/>
      <c r="R13" s="214"/>
      <c r="S13" s="208"/>
      <c r="T13" s="214"/>
      <c r="U13" s="208"/>
      <c r="V13" s="214"/>
      <c r="W13" s="208"/>
      <c r="X13" s="214"/>
      <c r="Y13" s="208"/>
      <c r="Z13" s="214"/>
      <c r="AA13" s="208"/>
      <c r="AB13" s="214"/>
      <c r="AC13" s="208"/>
      <c r="AD13" s="214"/>
      <c r="AE13" s="208"/>
      <c r="AF13" s="214"/>
      <c r="AG13" s="208"/>
      <c r="AH13" s="214"/>
      <c r="AI13" s="208"/>
      <c r="AJ13" s="260"/>
      <c r="AK13" s="214"/>
      <c r="AL13" s="208"/>
      <c r="AM13" s="260"/>
      <c r="AN13" s="214"/>
      <c r="AO13" s="208"/>
      <c r="AP13" s="260"/>
      <c r="AQ13" s="214"/>
      <c r="AR13" s="208"/>
      <c r="AS13" s="260"/>
      <c r="AT13" s="214"/>
      <c r="AU13" s="229"/>
      <c r="AV13" s="227">
        <f t="shared" si="0"/>
        <v>0</v>
      </c>
      <c r="AW13" s="228"/>
      <c r="AX13" s="229"/>
      <c r="AY13" s="227">
        <f t="shared" si="1"/>
        <v>0</v>
      </c>
      <c r="AZ13" s="228"/>
      <c r="BA13" s="229"/>
      <c r="BB13" s="227">
        <f t="shared" si="2"/>
        <v>0</v>
      </c>
      <c r="BC13" s="228"/>
      <c r="BD13" s="229"/>
      <c r="BE13" s="227">
        <f t="shared" si="3"/>
        <v>0</v>
      </c>
      <c r="BF13" s="228"/>
      <c r="BG13" s="229"/>
      <c r="BH13" s="227">
        <f t="shared" si="4"/>
        <v>0</v>
      </c>
      <c r="BI13" s="228"/>
      <c r="BJ13" s="229"/>
      <c r="BK13" s="227">
        <f t="shared" si="5"/>
        <v>0</v>
      </c>
      <c r="BL13" s="228"/>
      <c r="BM13" s="229"/>
      <c r="BN13" s="227">
        <f t="shared" si="6"/>
        <v>0</v>
      </c>
      <c r="BO13" s="228"/>
      <c r="BP13" s="229"/>
      <c r="BQ13" s="227">
        <f t="shared" si="7"/>
        <v>0</v>
      </c>
      <c r="BR13" s="228"/>
      <c r="BS13" s="229"/>
      <c r="BT13" s="227">
        <f t="shared" si="8"/>
        <v>0</v>
      </c>
      <c r="BU13" s="228"/>
      <c r="BV13" s="210"/>
      <c r="BW13" s="775"/>
    </row>
    <row r="14" spans="1:75" ht="15" hidden="1" x14ac:dyDescent="0.25">
      <c r="A14" s="615"/>
      <c r="B14" s="618"/>
      <c r="C14" s="740"/>
      <c r="D14" s="624"/>
      <c r="E14" s="627"/>
      <c r="F14" s="207" t="s">
        <v>55</v>
      </c>
      <c r="G14" s="208"/>
      <c r="H14" s="217"/>
      <c r="I14" s="208"/>
      <c r="J14" s="217"/>
      <c r="K14" s="208"/>
      <c r="L14" s="217"/>
      <c r="M14" s="208"/>
      <c r="N14" s="217"/>
      <c r="O14" s="208"/>
      <c r="P14" s="217"/>
      <c r="Q14" s="208"/>
      <c r="R14" s="217"/>
      <c r="S14" s="208"/>
      <c r="T14" s="217"/>
      <c r="U14" s="208"/>
      <c r="V14" s="217"/>
      <c r="W14" s="208"/>
      <c r="X14" s="217"/>
      <c r="Y14" s="208"/>
      <c r="Z14" s="217"/>
      <c r="AA14" s="208"/>
      <c r="AB14" s="217"/>
      <c r="AC14" s="208"/>
      <c r="AD14" s="217"/>
      <c r="AE14" s="208"/>
      <c r="AF14" s="217"/>
      <c r="AG14" s="208"/>
      <c r="AH14" s="217"/>
      <c r="AI14" s="208"/>
      <c r="AJ14" s="262"/>
      <c r="AK14" s="217"/>
      <c r="AL14" s="208"/>
      <c r="AM14" s="262"/>
      <c r="AN14" s="217"/>
      <c r="AO14" s="208"/>
      <c r="AP14" s="262"/>
      <c r="AQ14" s="217"/>
      <c r="AR14" s="208"/>
      <c r="AS14" s="262"/>
      <c r="AT14" s="217"/>
      <c r="AU14" s="229"/>
      <c r="AV14" s="227">
        <f t="shared" si="0"/>
        <v>0</v>
      </c>
      <c r="AW14" s="228"/>
      <c r="AX14" s="229"/>
      <c r="AY14" s="227">
        <f t="shared" si="1"/>
        <v>0</v>
      </c>
      <c r="AZ14" s="228"/>
      <c r="BA14" s="210">
        <v>300000</v>
      </c>
      <c r="BB14" s="215">
        <f t="shared" si="2"/>
        <v>0</v>
      </c>
      <c r="BC14" s="216">
        <v>300000</v>
      </c>
      <c r="BD14" s="229"/>
      <c r="BE14" s="227">
        <f t="shared" si="3"/>
        <v>0</v>
      </c>
      <c r="BF14" s="228"/>
      <c r="BG14" s="229"/>
      <c r="BH14" s="227">
        <f t="shared" si="4"/>
        <v>0</v>
      </c>
      <c r="BI14" s="228"/>
      <c r="BJ14" s="229"/>
      <c r="BK14" s="227">
        <f t="shared" si="5"/>
        <v>0</v>
      </c>
      <c r="BL14" s="228"/>
      <c r="BM14" s="229"/>
      <c r="BN14" s="227">
        <f t="shared" si="6"/>
        <v>0</v>
      </c>
      <c r="BO14" s="228"/>
      <c r="BP14" s="229"/>
      <c r="BQ14" s="227">
        <f t="shared" si="7"/>
        <v>0</v>
      </c>
      <c r="BR14" s="228"/>
      <c r="BS14" s="229"/>
      <c r="BT14" s="227">
        <f t="shared" si="8"/>
        <v>0</v>
      </c>
      <c r="BU14" s="228"/>
      <c r="BV14" s="210"/>
      <c r="BW14" s="263" t="s">
        <v>43</v>
      </c>
    </row>
    <row r="15" spans="1:75" ht="15" hidden="1" customHeight="1" x14ac:dyDescent="0.25">
      <c r="A15" s="615"/>
      <c r="B15" s="618"/>
      <c r="C15" s="740"/>
      <c r="D15" s="624"/>
      <c r="E15" s="627"/>
      <c r="F15" s="207" t="s">
        <v>56</v>
      </c>
      <c r="G15" s="208"/>
      <c r="H15" s="217"/>
      <c r="I15" s="208"/>
      <c r="J15" s="217"/>
      <c r="K15" s="208"/>
      <c r="L15" s="217"/>
      <c r="M15" s="208"/>
      <c r="N15" s="217"/>
      <c r="O15" s="208"/>
      <c r="P15" s="217"/>
      <c r="Q15" s="208"/>
      <c r="R15" s="217"/>
      <c r="S15" s="208"/>
      <c r="T15" s="217"/>
      <c r="U15" s="208"/>
      <c r="V15" s="217"/>
      <c r="W15" s="208"/>
      <c r="X15" s="217"/>
      <c r="Y15" s="208"/>
      <c r="Z15" s="217"/>
      <c r="AA15" s="208"/>
      <c r="AB15" s="217"/>
      <c r="AC15" s="208"/>
      <c r="AD15" s="217"/>
      <c r="AE15" s="208"/>
      <c r="AF15" s="217"/>
      <c r="AG15" s="208"/>
      <c r="AH15" s="217"/>
      <c r="AI15" s="208"/>
      <c r="AJ15" s="262"/>
      <c r="AK15" s="217"/>
      <c r="AL15" s="208"/>
      <c r="AM15" s="262"/>
      <c r="AN15" s="217"/>
      <c r="AO15" s="208"/>
      <c r="AP15" s="262"/>
      <c r="AQ15" s="217"/>
      <c r="AR15" s="208"/>
      <c r="AS15" s="262"/>
      <c r="AT15" s="217"/>
      <c r="AU15" s="229"/>
      <c r="AV15" s="227">
        <f t="shared" si="0"/>
        <v>0</v>
      </c>
      <c r="AW15" s="228"/>
      <c r="AX15" s="229"/>
      <c r="AY15" s="227">
        <f t="shared" si="1"/>
        <v>0</v>
      </c>
      <c r="AZ15" s="228"/>
      <c r="BA15" s="229"/>
      <c r="BB15" s="227">
        <f t="shared" si="2"/>
        <v>0</v>
      </c>
      <c r="BC15" s="228"/>
      <c r="BD15" s="229"/>
      <c r="BE15" s="227">
        <f t="shared" si="3"/>
        <v>0</v>
      </c>
      <c r="BF15" s="228"/>
      <c r="BG15" s="229"/>
      <c r="BH15" s="227">
        <f t="shared" si="4"/>
        <v>0</v>
      </c>
      <c r="BI15" s="228"/>
      <c r="BJ15" s="229"/>
      <c r="BK15" s="227">
        <f t="shared" si="5"/>
        <v>0</v>
      </c>
      <c r="BL15" s="228"/>
      <c r="BM15" s="229"/>
      <c r="BN15" s="227">
        <f t="shared" si="6"/>
        <v>0</v>
      </c>
      <c r="BO15" s="228"/>
      <c r="BP15" s="229"/>
      <c r="BQ15" s="227">
        <f t="shared" si="7"/>
        <v>0</v>
      </c>
      <c r="BR15" s="228"/>
      <c r="BS15" s="229"/>
      <c r="BT15" s="227">
        <f t="shared" si="8"/>
        <v>0</v>
      </c>
      <c r="BU15" s="228"/>
      <c r="BV15" s="210"/>
      <c r="BW15" s="775">
        <f>SUM(AV11:AV22,AY11:AY22,BB11:BB22,BE11:BE22,BH11:BH22)</f>
        <v>0</v>
      </c>
    </row>
    <row r="16" spans="1:75" ht="15" hidden="1" x14ac:dyDescent="0.25">
      <c r="A16" s="615"/>
      <c r="B16" s="618"/>
      <c r="C16" s="740"/>
      <c r="D16" s="624"/>
      <c r="E16" s="627"/>
      <c r="F16" s="207" t="s">
        <v>57</v>
      </c>
      <c r="G16" s="208"/>
      <c r="H16" s="214"/>
      <c r="I16" s="208"/>
      <c r="J16" s="214"/>
      <c r="K16" s="208"/>
      <c r="L16" s="214"/>
      <c r="M16" s="208"/>
      <c r="N16" s="214"/>
      <c r="O16" s="208"/>
      <c r="P16" s="214"/>
      <c r="Q16" s="208"/>
      <c r="R16" s="214"/>
      <c r="S16" s="208"/>
      <c r="T16" s="214"/>
      <c r="U16" s="208"/>
      <c r="V16" s="214"/>
      <c r="W16" s="208"/>
      <c r="X16" s="214"/>
      <c r="Y16" s="208"/>
      <c r="Z16" s="214"/>
      <c r="AA16" s="208"/>
      <c r="AB16" s="214"/>
      <c r="AC16" s="208"/>
      <c r="AD16" s="214"/>
      <c r="AE16" s="208"/>
      <c r="AF16" s="214"/>
      <c r="AG16" s="208"/>
      <c r="AH16" s="214"/>
      <c r="AI16" s="208"/>
      <c r="AJ16" s="260"/>
      <c r="AK16" s="214"/>
      <c r="AL16" s="208"/>
      <c r="AM16" s="260"/>
      <c r="AN16" s="214"/>
      <c r="AO16" s="208"/>
      <c r="AP16" s="260"/>
      <c r="AQ16" s="214"/>
      <c r="AR16" s="208"/>
      <c r="AS16" s="260"/>
      <c r="AT16" s="214"/>
      <c r="AU16" s="229"/>
      <c r="AV16" s="227">
        <f t="shared" si="0"/>
        <v>0</v>
      </c>
      <c r="AW16" s="228"/>
      <c r="AX16" s="229"/>
      <c r="AY16" s="227">
        <f t="shared" si="1"/>
        <v>0</v>
      </c>
      <c r="AZ16" s="228"/>
      <c r="BA16" s="229"/>
      <c r="BB16" s="227">
        <f t="shared" si="2"/>
        <v>0</v>
      </c>
      <c r="BC16" s="228"/>
      <c r="BD16" s="229"/>
      <c r="BE16" s="227">
        <f t="shared" si="3"/>
        <v>0</v>
      </c>
      <c r="BF16" s="228"/>
      <c r="BG16" s="229"/>
      <c r="BH16" s="227">
        <f t="shared" si="4"/>
        <v>0</v>
      </c>
      <c r="BI16" s="228"/>
      <c r="BJ16" s="229"/>
      <c r="BK16" s="227">
        <f t="shared" si="5"/>
        <v>0</v>
      </c>
      <c r="BL16" s="228"/>
      <c r="BM16" s="229"/>
      <c r="BN16" s="227">
        <f t="shared" si="6"/>
        <v>0</v>
      </c>
      <c r="BO16" s="228"/>
      <c r="BP16" s="229"/>
      <c r="BQ16" s="227">
        <f t="shared" si="7"/>
        <v>0</v>
      </c>
      <c r="BR16" s="228"/>
      <c r="BS16" s="229"/>
      <c r="BT16" s="227">
        <f t="shared" si="8"/>
        <v>0</v>
      </c>
      <c r="BU16" s="228"/>
      <c r="BV16" s="210"/>
      <c r="BW16" s="778"/>
    </row>
    <row r="17" spans="1:75" ht="15" hidden="1" x14ac:dyDescent="0.25">
      <c r="A17" s="615"/>
      <c r="B17" s="618"/>
      <c r="C17" s="740"/>
      <c r="D17" s="624"/>
      <c r="E17" s="627"/>
      <c r="F17" s="207" t="s">
        <v>58</v>
      </c>
      <c r="G17" s="208"/>
      <c r="H17" s="214"/>
      <c r="I17" s="208"/>
      <c r="J17" s="214"/>
      <c r="K17" s="208"/>
      <c r="L17" s="214"/>
      <c r="M17" s="208"/>
      <c r="N17" s="214"/>
      <c r="O17" s="208"/>
      <c r="P17" s="214"/>
      <c r="Q17" s="208"/>
      <c r="R17" s="214"/>
      <c r="S17" s="208"/>
      <c r="T17" s="214"/>
      <c r="U17" s="208"/>
      <c r="V17" s="214"/>
      <c r="W17" s="208"/>
      <c r="X17" s="214"/>
      <c r="Y17" s="208"/>
      <c r="Z17" s="214"/>
      <c r="AA17" s="208"/>
      <c r="AB17" s="214"/>
      <c r="AC17" s="208"/>
      <c r="AD17" s="214"/>
      <c r="AE17" s="208"/>
      <c r="AF17" s="214"/>
      <c r="AG17" s="208"/>
      <c r="AH17" s="214"/>
      <c r="AI17" s="208"/>
      <c r="AJ17" s="260"/>
      <c r="AK17" s="214"/>
      <c r="AL17" s="208"/>
      <c r="AM17" s="260"/>
      <c r="AN17" s="214"/>
      <c r="AO17" s="208"/>
      <c r="AP17" s="260"/>
      <c r="AQ17" s="214"/>
      <c r="AR17" s="208"/>
      <c r="AS17" s="260"/>
      <c r="AT17" s="214"/>
      <c r="AU17" s="229"/>
      <c r="AV17" s="227">
        <f t="shared" si="0"/>
        <v>0</v>
      </c>
      <c r="AW17" s="228"/>
      <c r="AX17" s="229"/>
      <c r="AY17" s="227">
        <f t="shared" si="1"/>
        <v>0</v>
      </c>
      <c r="AZ17" s="228"/>
      <c r="BA17" s="229"/>
      <c r="BB17" s="227">
        <f t="shared" si="2"/>
        <v>0</v>
      </c>
      <c r="BC17" s="228"/>
      <c r="BD17" s="229"/>
      <c r="BE17" s="227">
        <f t="shared" si="3"/>
        <v>0</v>
      </c>
      <c r="BF17" s="228"/>
      <c r="BG17" s="229"/>
      <c r="BH17" s="227">
        <f t="shared" si="4"/>
        <v>0</v>
      </c>
      <c r="BI17" s="228"/>
      <c r="BJ17" s="229"/>
      <c r="BK17" s="227">
        <f t="shared" si="5"/>
        <v>0</v>
      </c>
      <c r="BL17" s="228"/>
      <c r="BM17" s="229"/>
      <c r="BN17" s="227">
        <f t="shared" si="6"/>
        <v>0</v>
      </c>
      <c r="BO17" s="228"/>
      <c r="BP17" s="229"/>
      <c r="BQ17" s="227">
        <f t="shared" si="7"/>
        <v>0</v>
      </c>
      <c r="BR17" s="228"/>
      <c r="BS17" s="229"/>
      <c r="BT17" s="227">
        <f t="shared" si="8"/>
        <v>0</v>
      </c>
      <c r="BU17" s="228"/>
      <c r="BV17" s="210"/>
      <c r="BW17" s="263" t="s">
        <v>44</v>
      </c>
    </row>
    <row r="18" spans="1:75" ht="15" hidden="1" x14ac:dyDescent="0.25">
      <c r="A18" s="615"/>
      <c r="B18" s="618"/>
      <c r="C18" s="740"/>
      <c r="D18" s="624"/>
      <c r="E18" s="627"/>
      <c r="F18" s="207" t="s">
        <v>59</v>
      </c>
      <c r="G18" s="208"/>
      <c r="H18" s="214"/>
      <c r="I18" s="208"/>
      <c r="J18" s="214"/>
      <c r="K18" s="208"/>
      <c r="L18" s="214"/>
      <c r="M18" s="208"/>
      <c r="N18" s="214"/>
      <c r="O18" s="208"/>
      <c r="P18" s="214"/>
      <c r="Q18" s="208"/>
      <c r="R18" s="214"/>
      <c r="S18" s="208"/>
      <c r="T18" s="214"/>
      <c r="U18" s="208"/>
      <c r="V18" s="214"/>
      <c r="W18" s="208"/>
      <c r="X18" s="214"/>
      <c r="Y18" s="208"/>
      <c r="Z18" s="214"/>
      <c r="AA18" s="208"/>
      <c r="AB18" s="214"/>
      <c r="AC18" s="208"/>
      <c r="AD18" s="214"/>
      <c r="AE18" s="208"/>
      <c r="AF18" s="214"/>
      <c r="AG18" s="208"/>
      <c r="AH18" s="214"/>
      <c r="AI18" s="208"/>
      <c r="AJ18" s="260"/>
      <c r="AK18" s="214"/>
      <c r="AL18" s="208"/>
      <c r="AM18" s="260"/>
      <c r="AN18" s="214"/>
      <c r="AO18" s="208"/>
      <c r="AP18" s="260"/>
      <c r="AQ18" s="214"/>
      <c r="AR18" s="208"/>
      <c r="AS18" s="260"/>
      <c r="AT18" s="214"/>
      <c r="AU18" s="229"/>
      <c r="AV18" s="227">
        <f t="shared" si="0"/>
        <v>0</v>
      </c>
      <c r="AW18" s="228"/>
      <c r="AX18" s="229"/>
      <c r="AY18" s="227">
        <f t="shared" si="1"/>
        <v>0</v>
      </c>
      <c r="AZ18" s="228"/>
      <c r="BA18" s="229"/>
      <c r="BB18" s="227">
        <f t="shared" si="2"/>
        <v>0</v>
      </c>
      <c r="BC18" s="228"/>
      <c r="BD18" s="229"/>
      <c r="BE18" s="227">
        <f t="shared" si="3"/>
        <v>0</v>
      </c>
      <c r="BF18" s="228"/>
      <c r="BG18" s="229"/>
      <c r="BH18" s="227">
        <f t="shared" si="4"/>
        <v>0</v>
      </c>
      <c r="BI18" s="228"/>
      <c r="BJ18" s="229"/>
      <c r="BK18" s="227">
        <f t="shared" si="5"/>
        <v>0</v>
      </c>
      <c r="BL18" s="228"/>
      <c r="BM18" s="229"/>
      <c r="BN18" s="227">
        <f t="shared" si="6"/>
        <v>0</v>
      </c>
      <c r="BO18" s="228"/>
      <c r="BP18" s="229"/>
      <c r="BQ18" s="227">
        <f t="shared" si="7"/>
        <v>0</v>
      </c>
      <c r="BR18" s="228"/>
      <c r="BS18" s="229"/>
      <c r="BT18" s="227">
        <f t="shared" si="8"/>
        <v>0</v>
      </c>
      <c r="BU18" s="228"/>
      <c r="BV18" s="210"/>
      <c r="BW18" s="775">
        <f>SUM(AW11:AW22,AZ11:AZ22,BC11:BC22,BF11:BF22,BI11:BI22)+SUM(AT11:AT22,AQ11:AQ22,AN11:AN22,AK11:AK22,AH11:AH22,AF11:AF22,AD11:AD22,AB11:AB22,Z11:Z22,X11:X22,V11:V22,T11:T22,R11:R22,P11:P22,N11:N22,L11:L22,J11:J22,H11:H22)</f>
        <v>300000</v>
      </c>
    </row>
    <row r="19" spans="1:75" ht="15" hidden="1" customHeight="1" x14ac:dyDescent="0.25">
      <c r="A19" s="615"/>
      <c r="B19" s="618"/>
      <c r="C19" s="740"/>
      <c r="D19" s="624"/>
      <c r="E19" s="627"/>
      <c r="F19" s="207" t="s">
        <v>60</v>
      </c>
      <c r="G19" s="208"/>
      <c r="H19" s="214"/>
      <c r="I19" s="208"/>
      <c r="J19" s="214"/>
      <c r="K19" s="208"/>
      <c r="L19" s="214"/>
      <c r="M19" s="208"/>
      <c r="N19" s="214"/>
      <c r="O19" s="208"/>
      <c r="P19" s="214"/>
      <c r="Q19" s="208"/>
      <c r="R19" s="214"/>
      <c r="S19" s="208"/>
      <c r="T19" s="214"/>
      <c r="U19" s="208"/>
      <c r="V19" s="214"/>
      <c r="W19" s="208"/>
      <c r="X19" s="214"/>
      <c r="Y19" s="208"/>
      <c r="Z19" s="214"/>
      <c r="AA19" s="208"/>
      <c r="AB19" s="214"/>
      <c r="AC19" s="208"/>
      <c r="AD19" s="214"/>
      <c r="AE19" s="208"/>
      <c r="AF19" s="214"/>
      <c r="AG19" s="208"/>
      <c r="AH19" s="214"/>
      <c r="AI19" s="208"/>
      <c r="AJ19" s="260"/>
      <c r="AK19" s="214"/>
      <c r="AL19" s="208"/>
      <c r="AM19" s="260"/>
      <c r="AN19" s="214"/>
      <c r="AO19" s="208"/>
      <c r="AP19" s="260"/>
      <c r="AQ19" s="214"/>
      <c r="AR19" s="208"/>
      <c r="AS19" s="260"/>
      <c r="AT19" s="214"/>
      <c r="AU19" s="229"/>
      <c r="AV19" s="227">
        <f t="shared" si="0"/>
        <v>0</v>
      </c>
      <c r="AW19" s="228"/>
      <c r="AX19" s="229"/>
      <c r="AY19" s="227">
        <f t="shared" si="1"/>
        <v>0</v>
      </c>
      <c r="AZ19" s="228"/>
      <c r="BA19" s="229"/>
      <c r="BB19" s="227">
        <f t="shared" si="2"/>
        <v>0</v>
      </c>
      <c r="BC19" s="228"/>
      <c r="BD19" s="229"/>
      <c r="BE19" s="227">
        <f t="shared" si="3"/>
        <v>0</v>
      </c>
      <c r="BF19" s="228"/>
      <c r="BG19" s="229"/>
      <c r="BH19" s="227">
        <f t="shared" si="4"/>
        <v>0</v>
      </c>
      <c r="BI19" s="228"/>
      <c r="BJ19" s="229"/>
      <c r="BK19" s="227">
        <f t="shared" si="5"/>
        <v>0</v>
      </c>
      <c r="BL19" s="228"/>
      <c r="BM19" s="229"/>
      <c r="BN19" s="227">
        <f t="shared" si="6"/>
        <v>0</v>
      </c>
      <c r="BO19" s="228"/>
      <c r="BP19" s="229"/>
      <c r="BQ19" s="227">
        <f t="shared" si="7"/>
        <v>0</v>
      </c>
      <c r="BR19" s="228"/>
      <c r="BS19" s="229"/>
      <c r="BT19" s="227">
        <f t="shared" si="8"/>
        <v>0</v>
      </c>
      <c r="BU19" s="228"/>
      <c r="BV19" s="210"/>
      <c r="BW19" s="775"/>
    </row>
    <row r="20" spans="1:75" ht="15" hidden="1" x14ac:dyDescent="0.25">
      <c r="A20" s="615"/>
      <c r="B20" s="618"/>
      <c r="C20" s="740"/>
      <c r="D20" s="624"/>
      <c r="E20" s="627"/>
      <c r="F20" s="207" t="s">
        <v>61</v>
      </c>
      <c r="G20" s="208"/>
      <c r="H20" s="217"/>
      <c r="I20" s="208"/>
      <c r="J20" s="217"/>
      <c r="K20" s="208"/>
      <c r="L20" s="217"/>
      <c r="M20" s="208"/>
      <c r="N20" s="217"/>
      <c r="O20" s="208"/>
      <c r="P20" s="217"/>
      <c r="Q20" s="208"/>
      <c r="R20" s="217"/>
      <c r="S20" s="208"/>
      <c r="T20" s="217"/>
      <c r="U20" s="208"/>
      <c r="V20" s="217"/>
      <c r="W20" s="208"/>
      <c r="X20" s="217"/>
      <c r="Y20" s="208"/>
      <c r="Z20" s="217"/>
      <c r="AA20" s="208"/>
      <c r="AB20" s="217"/>
      <c r="AC20" s="208"/>
      <c r="AD20" s="217"/>
      <c r="AE20" s="208"/>
      <c r="AF20" s="217"/>
      <c r="AG20" s="208"/>
      <c r="AH20" s="217"/>
      <c r="AI20" s="208"/>
      <c r="AJ20" s="262"/>
      <c r="AK20" s="217"/>
      <c r="AL20" s="208"/>
      <c r="AM20" s="262"/>
      <c r="AN20" s="217"/>
      <c r="AO20" s="208"/>
      <c r="AP20" s="262"/>
      <c r="AQ20" s="217"/>
      <c r="AR20" s="208"/>
      <c r="AS20" s="262"/>
      <c r="AT20" s="217"/>
      <c r="AU20" s="229"/>
      <c r="AV20" s="227">
        <f t="shared" si="0"/>
        <v>0</v>
      </c>
      <c r="AW20" s="228"/>
      <c r="AX20" s="229"/>
      <c r="AY20" s="227">
        <f t="shared" si="1"/>
        <v>0</v>
      </c>
      <c r="AZ20" s="228"/>
      <c r="BA20" s="229"/>
      <c r="BB20" s="227">
        <f t="shared" si="2"/>
        <v>0</v>
      </c>
      <c r="BC20" s="228"/>
      <c r="BD20" s="229"/>
      <c r="BE20" s="227">
        <f t="shared" si="3"/>
        <v>0</v>
      </c>
      <c r="BF20" s="228"/>
      <c r="BG20" s="229"/>
      <c r="BH20" s="227">
        <f t="shared" si="4"/>
        <v>0</v>
      </c>
      <c r="BI20" s="228"/>
      <c r="BJ20" s="229"/>
      <c r="BK20" s="227">
        <f t="shared" si="5"/>
        <v>0</v>
      </c>
      <c r="BL20" s="228"/>
      <c r="BM20" s="229"/>
      <c r="BN20" s="227">
        <f t="shared" si="6"/>
        <v>0</v>
      </c>
      <c r="BO20" s="228"/>
      <c r="BP20" s="229"/>
      <c r="BQ20" s="227">
        <f t="shared" si="7"/>
        <v>0</v>
      </c>
      <c r="BR20" s="228"/>
      <c r="BS20" s="229"/>
      <c r="BT20" s="227">
        <f t="shared" si="8"/>
        <v>0</v>
      </c>
      <c r="BU20" s="228"/>
      <c r="BV20" s="210"/>
      <c r="BW20" s="263" t="s">
        <v>62</v>
      </c>
    </row>
    <row r="21" spans="1:75" ht="15" hidden="1" x14ac:dyDescent="0.25">
      <c r="A21" s="615"/>
      <c r="B21" s="618"/>
      <c r="C21" s="740"/>
      <c r="D21" s="624"/>
      <c r="E21" s="627"/>
      <c r="F21" s="207" t="s">
        <v>63</v>
      </c>
      <c r="G21" s="208"/>
      <c r="H21" s="214"/>
      <c r="I21" s="208"/>
      <c r="J21" s="214"/>
      <c r="K21" s="208"/>
      <c r="L21" s="214"/>
      <c r="M21" s="208"/>
      <c r="N21" s="214"/>
      <c r="O21" s="208"/>
      <c r="P21" s="214"/>
      <c r="Q21" s="208"/>
      <c r="R21" s="214"/>
      <c r="S21" s="208"/>
      <c r="T21" s="214"/>
      <c r="U21" s="208"/>
      <c r="V21" s="214"/>
      <c r="W21" s="208"/>
      <c r="X21" s="214"/>
      <c r="Y21" s="208"/>
      <c r="Z21" s="214"/>
      <c r="AA21" s="208"/>
      <c r="AB21" s="214"/>
      <c r="AC21" s="208"/>
      <c r="AD21" s="214"/>
      <c r="AE21" s="208"/>
      <c r="AF21" s="214"/>
      <c r="AG21" s="208"/>
      <c r="AH21" s="214"/>
      <c r="AI21" s="208"/>
      <c r="AJ21" s="260"/>
      <c r="AK21" s="214"/>
      <c r="AL21" s="208"/>
      <c r="AM21" s="260"/>
      <c r="AN21" s="214"/>
      <c r="AO21" s="208"/>
      <c r="AP21" s="260"/>
      <c r="AQ21" s="214"/>
      <c r="AR21" s="208"/>
      <c r="AS21" s="260"/>
      <c r="AT21" s="214"/>
      <c r="AU21" s="229"/>
      <c r="AV21" s="227">
        <f t="shared" si="0"/>
        <v>0</v>
      </c>
      <c r="AW21" s="228"/>
      <c r="AX21" s="229"/>
      <c r="AY21" s="227">
        <f t="shared" si="1"/>
        <v>0</v>
      </c>
      <c r="AZ21" s="228"/>
      <c r="BA21" s="229"/>
      <c r="BB21" s="227">
        <f t="shared" si="2"/>
        <v>0</v>
      </c>
      <c r="BC21" s="228"/>
      <c r="BD21" s="229"/>
      <c r="BE21" s="227">
        <f t="shared" si="3"/>
        <v>0</v>
      </c>
      <c r="BF21" s="228"/>
      <c r="BG21" s="229"/>
      <c r="BH21" s="227">
        <f t="shared" si="4"/>
        <v>0</v>
      </c>
      <c r="BI21" s="228"/>
      <c r="BJ21" s="229"/>
      <c r="BK21" s="227">
        <f t="shared" si="5"/>
        <v>0</v>
      </c>
      <c r="BL21" s="228"/>
      <c r="BM21" s="229"/>
      <c r="BN21" s="227">
        <f t="shared" si="6"/>
        <v>0</v>
      </c>
      <c r="BO21" s="228"/>
      <c r="BP21" s="229"/>
      <c r="BQ21" s="227">
        <f t="shared" si="7"/>
        <v>0</v>
      </c>
      <c r="BR21" s="228"/>
      <c r="BS21" s="229"/>
      <c r="BT21" s="227">
        <f t="shared" si="8"/>
        <v>0</v>
      </c>
      <c r="BU21" s="228"/>
      <c r="BV21" s="210"/>
      <c r="BW21" s="767">
        <f>BW18/BW12</f>
        <v>1</v>
      </c>
    </row>
    <row r="22" spans="1:75" ht="15.75" hidden="1" thickBot="1" x14ac:dyDescent="0.3">
      <c r="A22" s="616"/>
      <c r="B22" s="619"/>
      <c r="C22" s="741"/>
      <c r="D22" s="625"/>
      <c r="E22" s="628"/>
      <c r="F22" s="219" t="s">
        <v>64</v>
      </c>
      <c r="G22" s="220"/>
      <c r="H22" s="221"/>
      <c r="I22" s="220"/>
      <c r="J22" s="221"/>
      <c r="K22" s="220"/>
      <c r="L22" s="221"/>
      <c r="M22" s="220"/>
      <c r="N22" s="221"/>
      <c r="O22" s="220"/>
      <c r="P22" s="221"/>
      <c r="Q22" s="220"/>
      <c r="R22" s="221"/>
      <c r="S22" s="220"/>
      <c r="T22" s="221"/>
      <c r="U22" s="220"/>
      <c r="V22" s="221"/>
      <c r="W22" s="220"/>
      <c r="X22" s="221"/>
      <c r="Y22" s="220"/>
      <c r="Z22" s="221"/>
      <c r="AA22" s="220"/>
      <c r="AB22" s="221"/>
      <c r="AC22" s="220"/>
      <c r="AD22" s="221"/>
      <c r="AE22" s="220"/>
      <c r="AF22" s="221"/>
      <c r="AG22" s="220"/>
      <c r="AH22" s="221"/>
      <c r="AI22" s="220"/>
      <c r="AJ22" s="264"/>
      <c r="AK22" s="221"/>
      <c r="AL22" s="220"/>
      <c r="AM22" s="264"/>
      <c r="AN22" s="221"/>
      <c r="AO22" s="220"/>
      <c r="AP22" s="264"/>
      <c r="AQ22" s="221"/>
      <c r="AR22" s="220"/>
      <c r="AS22" s="264"/>
      <c r="AT22" s="221"/>
      <c r="AU22" s="231"/>
      <c r="AV22" s="232">
        <f t="shared" si="0"/>
        <v>0</v>
      </c>
      <c r="AW22" s="233"/>
      <c r="AX22" s="231"/>
      <c r="AY22" s="232">
        <f t="shared" si="1"/>
        <v>0</v>
      </c>
      <c r="AZ22" s="233"/>
      <c r="BA22" s="231"/>
      <c r="BB22" s="232">
        <f t="shared" si="2"/>
        <v>0</v>
      </c>
      <c r="BC22" s="233"/>
      <c r="BD22" s="231"/>
      <c r="BE22" s="232">
        <f t="shared" si="3"/>
        <v>0</v>
      </c>
      <c r="BF22" s="233"/>
      <c r="BG22" s="231"/>
      <c r="BH22" s="232">
        <f t="shared" si="4"/>
        <v>0</v>
      </c>
      <c r="BI22" s="233"/>
      <c r="BJ22" s="231"/>
      <c r="BK22" s="232">
        <f t="shared" si="5"/>
        <v>0</v>
      </c>
      <c r="BL22" s="233"/>
      <c r="BM22" s="231"/>
      <c r="BN22" s="232">
        <f t="shared" si="6"/>
        <v>0</v>
      </c>
      <c r="BO22" s="233"/>
      <c r="BP22" s="231"/>
      <c r="BQ22" s="232">
        <f t="shared" si="7"/>
        <v>0</v>
      </c>
      <c r="BR22" s="233"/>
      <c r="BS22" s="231"/>
      <c r="BT22" s="232">
        <f t="shared" si="8"/>
        <v>0</v>
      </c>
      <c r="BU22" s="233"/>
      <c r="BV22" s="222"/>
      <c r="BW22" s="768"/>
    </row>
    <row r="23" spans="1:75" ht="15" hidden="1" customHeight="1" x14ac:dyDescent="0.25">
      <c r="A23" s="643" t="s">
        <v>27</v>
      </c>
      <c r="B23" s="645" t="s">
        <v>28</v>
      </c>
      <c r="C23" s="645" t="s">
        <v>154</v>
      </c>
      <c r="D23" s="645" t="s">
        <v>30</v>
      </c>
      <c r="E23" s="635" t="s">
        <v>31</v>
      </c>
      <c r="F23" s="647" t="s">
        <v>32</v>
      </c>
      <c r="G23" s="769" t="s">
        <v>33</v>
      </c>
      <c r="H23" s="771" t="s">
        <v>34</v>
      </c>
      <c r="I23" s="773" t="s">
        <v>33</v>
      </c>
      <c r="J23" s="771" t="s">
        <v>34</v>
      </c>
      <c r="K23" s="773" t="s">
        <v>33</v>
      </c>
      <c r="L23" s="771" t="s">
        <v>34</v>
      </c>
      <c r="M23" s="773" t="s">
        <v>33</v>
      </c>
      <c r="N23" s="771" t="s">
        <v>34</v>
      </c>
      <c r="O23" s="773" t="s">
        <v>33</v>
      </c>
      <c r="P23" s="771" t="s">
        <v>34</v>
      </c>
      <c r="Q23" s="773" t="s">
        <v>33</v>
      </c>
      <c r="R23" s="771" t="s">
        <v>34</v>
      </c>
      <c r="S23" s="773" t="s">
        <v>33</v>
      </c>
      <c r="T23" s="771" t="s">
        <v>34</v>
      </c>
      <c r="U23" s="773" t="s">
        <v>33</v>
      </c>
      <c r="V23" s="771" t="s">
        <v>34</v>
      </c>
      <c r="W23" s="773" t="s">
        <v>33</v>
      </c>
      <c r="X23" s="771" t="s">
        <v>34</v>
      </c>
      <c r="Y23" s="773" t="s">
        <v>33</v>
      </c>
      <c r="Z23" s="771" t="s">
        <v>34</v>
      </c>
      <c r="AA23" s="773" t="s">
        <v>33</v>
      </c>
      <c r="AB23" s="771" t="s">
        <v>34</v>
      </c>
      <c r="AC23" s="773" t="s">
        <v>33</v>
      </c>
      <c r="AD23" s="771" t="s">
        <v>34</v>
      </c>
      <c r="AE23" s="773" t="s">
        <v>33</v>
      </c>
      <c r="AF23" s="771" t="s">
        <v>34</v>
      </c>
      <c r="AG23" s="773" t="s">
        <v>33</v>
      </c>
      <c r="AH23" s="771" t="s">
        <v>34</v>
      </c>
      <c r="AI23" s="773" t="s">
        <v>33</v>
      </c>
      <c r="AJ23" s="258"/>
      <c r="AK23" s="771" t="s">
        <v>34</v>
      </c>
      <c r="AL23" s="773" t="s">
        <v>33</v>
      </c>
      <c r="AM23" s="258"/>
      <c r="AN23" s="771" t="s">
        <v>34</v>
      </c>
      <c r="AO23" s="773" t="s">
        <v>33</v>
      </c>
      <c r="AP23" s="258"/>
      <c r="AQ23" s="771" t="s">
        <v>34</v>
      </c>
      <c r="AR23" s="773" t="s">
        <v>33</v>
      </c>
      <c r="AS23" s="258"/>
      <c r="AT23" s="779" t="s">
        <v>34</v>
      </c>
      <c r="AU23" s="633" t="s">
        <v>33</v>
      </c>
      <c r="AV23" s="635" t="s">
        <v>35</v>
      </c>
      <c r="AW23" s="637" t="s">
        <v>34</v>
      </c>
      <c r="AX23" s="633" t="s">
        <v>33</v>
      </c>
      <c r="AY23" s="635" t="s">
        <v>35</v>
      </c>
      <c r="AZ23" s="637" t="s">
        <v>34</v>
      </c>
      <c r="BA23" s="633" t="s">
        <v>33</v>
      </c>
      <c r="BB23" s="635" t="s">
        <v>35</v>
      </c>
      <c r="BC23" s="637" t="s">
        <v>34</v>
      </c>
      <c r="BD23" s="633" t="s">
        <v>33</v>
      </c>
      <c r="BE23" s="635" t="s">
        <v>35</v>
      </c>
      <c r="BF23" s="637" t="s">
        <v>34</v>
      </c>
      <c r="BG23" s="633" t="s">
        <v>33</v>
      </c>
      <c r="BH23" s="635" t="s">
        <v>35</v>
      </c>
      <c r="BI23" s="637" t="s">
        <v>34</v>
      </c>
      <c r="BJ23" s="633" t="s">
        <v>33</v>
      </c>
      <c r="BK23" s="635" t="s">
        <v>35</v>
      </c>
      <c r="BL23" s="637" t="s">
        <v>34</v>
      </c>
      <c r="BM23" s="633" t="s">
        <v>33</v>
      </c>
      <c r="BN23" s="635" t="s">
        <v>35</v>
      </c>
      <c r="BO23" s="637" t="s">
        <v>34</v>
      </c>
      <c r="BP23" s="633" t="s">
        <v>33</v>
      </c>
      <c r="BQ23" s="635" t="s">
        <v>35</v>
      </c>
      <c r="BR23" s="637" t="s">
        <v>34</v>
      </c>
      <c r="BS23" s="633" t="s">
        <v>33</v>
      </c>
      <c r="BT23" s="635" t="s">
        <v>35</v>
      </c>
      <c r="BU23" s="637" t="s">
        <v>34</v>
      </c>
      <c r="BV23" s="668" t="s">
        <v>33</v>
      </c>
      <c r="BW23" s="742" t="s">
        <v>36</v>
      </c>
    </row>
    <row r="24" spans="1:75" ht="15" hidden="1" customHeight="1" x14ac:dyDescent="0.25">
      <c r="A24" s="644"/>
      <c r="B24" s="646"/>
      <c r="C24" s="646"/>
      <c r="D24" s="646"/>
      <c r="E24" s="636"/>
      <c r="F24" s="648"/>
      <c r="G24" s="770"/>
      <c r="H24" s="772"/>
      <c r="I24" s="774"/>
      <c r="J24" s="772"/>
      <c r="K24" s="774"/>
      <c r="L24" s="772"/>
      <c r="M24" s="774"/>
      <c r="N24" s="772"/>
      <c r="O24" s="774"/>
      <c r="P24" s="772"/>
      <c r="Q24" s="774"/>
      <c r="R24" s="772"/>
      <c r="S24" s="774"/>
      <c r="T24" s="772"/>
      <c r="U24" s="774"/>
      <c r="V24" s="772"/>
      <c r="W24" s="774"/>
      <c r="X24" s="772"/>
      <c r="Y24" s="774"/>
      <c r="Z24" s="772"/>
      <c r="AA24" s="774"/>
      <c r="AB24" s="772"/>
      <c r="AC24" s="774"/>
      <c r="AD24" s="772"/>
      <c r="AE24" s="774"/>
      <c r="AF24" s="772"/>
      <c r="AG24" s="774"/>
      <c r="AH24" s="772"/>
      <c r="AI24" s="774"/>
      <c r="AJ24" s="259"/>
      <c r="AK24" s="772"/>
      <c r="AL24" s="774"/>
      <c r="AM24" s="259"/>
      <c r="AN24" s="772"/>
      <c r="AO24" s="774"/>
      <c r="AP24" s="259"/>
      <c r="AQ24" s="772"/>
      <c r="AR24" s="774"/>
      <c r="AS24" s="259"/>
      <c r="AT24" s="780"/>
      <c r="AU24" s="634"/>
      <c r="AV24" s="636"/>
      <c r="AW24" s="638"/>
      <c r="AX24" s="634"/>
      <c r="AY24" s="636"/>
      <c r="AZ24" s="638"/>
      <c r="BA24" s="634"/>
      <c r="BB24" s="636"/>
      <c r="BC24" s="638"/>
      <c r="BD24" s="634"/>
      <c r="BE24" s="636"/>
      <c r="BF24" s="638"/>
      <c r="BG24" s="634"/>
      <c r="BH24" s="636"/>
      <c r="BI24" s="638"/>
      <c r="BJ24" s="634"/>
      <c r="BK24" s="636"/>
      <c r="BL24" s="638"/>
      <c r="BM24" s="634"/>
      <c r="BN24" s="636"/>
      <c r="BO24" s="638"/>
      <c r="BP24" s="634"/>
      <c r="BQ24" s="636"/>
      <c r="BR24" s="638"/>
      <c r="BS24" s="634"/>
      <c r="BT24" s="636"/>
      <c r="BU24" s="638"/>
      <c r="BV24" s="667"/>
      <c r="BW24" s="613"/>
    </row>
    <row r="25" spans="1:75" ht="15" hidden="1" customHeight="1" x14ac:dyDescent="0.25">
      <c r="A25" s="614" t="s">
        <v>169</v>
      </c>
      <c r="B25" s="617">
        <v>2239</v>
      </c>
      <c r="C25" s="620"/>
      <c r="D25" s="623" t="s">
        <v>281</v>
      </c>
      <c r="E25" s="626" t="s">
        <v>282</v>
      </c>
      <c r="F25" s="241" t="s">
        <v>41</v>
      </c>
      <c r="G25" s="208"/>
      <c r="H25" s="209"/>
      <c r="I25" s="208"/>
      <c r="J25" s="209"/>
      <c r="K25" s="208"/>
      <c r="L25" s="209"/>
      <c r="M25" s="208"/>
      <c r="N25" s="209"/>
      <c r="O25" s="208"/>
      <c r="P25" s="209"/>
      <c r="Q25" s="208"/>
      <c r="R25" s="209"/>
      <c r="S25" s="208"/>
      <c r="T25" s="209"/>
      <c r="U25" s="208"/>
      <c r="V25" s="209"/>
      <c r="W25" s="208"/>
      <c r="X25" s="209"/>
      <c r="Y25" s="208"/>
      <c r="Z25" s="209"/>
      <c r="AA25" s="208"/>
      <c r="AB25" s="209"/>
      <c r="AC25" s="208"/>
      <c r="AD25" s="209"/>
      <c r="AE25" s="208"/>
      <c r="AF25" s="209"/>
      <c r="AG25" s="208"/>
      <c r="AH25" s="209"/>
      <c r="AI25" s="208"/>
      <c r="AJ25" s="260"/>
      <c r="AK25" s="209"/>
      <c r="AL25" s="208"/>
      <c r="AM25" s="260"/>
      <c r="AN25" s="209"/>
      <c r="AO25" s="208"/>
      <c r="AP25" s="260"/>
      <c r="AQ25" s="209"/>
      <c r="AR25" s="208"/>
      <c r="AS25" s="260"/>
      <c r="AT25" s="209"/>
      <c r="AU25" s="229"/>
      <c r="AV25" s="225">
        <f t="shared" ref="AV25:AV36" si="9">AU25-AW25</f>
        <v>0</v>
      </c>
      <c r="AW25" s="226"/>
      <c r="AX25" s="229"/>
      <c r="AY25" s="225">
        <f t="shared" ref="AY25:AY36" si="10">AX25-AZ25</f>
        <v>0</v>
      </c>
      <c r="AZ25" s="226"/>
      <c r="BA25" s="229"/>
      <c r="BB25" s="225">
        <f t="shared" ref="BB25:BB36" si="11">BA25-BC25</f>
        <v>0</v>
      </c>
      <c r="BC25" s="226"/>
      <c r="BD25" s="229"/>
      <c r="BE25" s="225">
        <f t="shared" ref="BE25:BE36" si="12">BD25-BF25</f>
        <v>0</v>
      </c>
      <c r="BF25" s="226"/>
      <c r="BG25" s="229"/>
      <c r="BH25" s="225">
        <f t="shared" ref="BH25:BH36" si="13">BG25-BI25</f>
        <v>0</v>
      </c>
      <c r="BI25" s="226"/>
      <c r="BJ25" s="229"/>
      <c r="BK25" s="225">
        <f t="shared" ref="BK25:BK36" si="14">BJ25-BL25</f>
        <v>0</v>
      </c>
      <c r="BL25" s="226"/>
      <c r="BM25" s="229"/>
      <c r="BN25" s="225">
        <f t="shared" ref="BN25:BN36" si="15">BM25-BO25</f>
        <v>0</v>
      </c>
      <c r="BO25" s="226"/>
      <c r="BP25" s="229"/>
      <c r="BQ25" s="225">
        <f t="shared" ref="BQ25:BQ36" si="16">BP25-BR25</f>
        <v>0</v>
      </c>
      <c r="BR25" s="226"/>
      <c r="BS25" s="229"/>
      <c r="BT25" s="225">
        <f t="shared" ref="BT25:BT36" si="17">BS25-BU25</f>
        <v>0</v>
      </c>
      <c r="BU25" s="226"/>
      <c r="BV25" s="210"/>
      <c r="BW25" s="261" t="s">
        <v>42</v>
      </c>
    </row>
    <row r="26" spans="1:75" ht="15" hidden="1" x14ac:dyDescent="0.25">
      <c r="A26" s="615"/>
      <c r="B26" s="618"/>
      <c r="C26" s="621"/>
      <c r="D26" s="624"/>
      <c r="E26" s="627"/>
      <c r="F26" s="242" t="s">
        <v>53</v>
      </c>
      <c r="G26" s="208"/>
      <c r="H26" s="214"/>
      <c r="I26" s="208"/>
      <c r="J26" s="214"/>
      <c r="K26" s="208"/>
      <c r="L26" s="214"/>
      <c r="M26" s="208"/>
      <c r="N26" s="214"/>
      <c r="O26" s="208"/>
      <c r="P26" s="214"/>
      <c r="Q26" s="208"/>
      <c r="R26" s="214"/>
      <c r="S26" s="208"/>
      <c r="T26" s="214"/>
      <c r="U26" s="208"/>
      <c r="V26" s="214"/>
      <c r="W26" s="208"/>
      <c r="X26" s="214"/>
      <c r="Y26" s="208"/>
      <c r="Z26" s="214"/>
      <c r="AA26" s="208"/>
      <c r="AB26" s="214"/>
      <c r="AC26" s="208"/>
      <c r="AD26" s="214"/>
      <c r="AE26" s="208"/>
      <c r="AF26" s="214"/>
      <c r="AG26" s="208"/>
      <c r="AH26" s="214"/>
      <c r="AI26" s="208"/>
      <c r="AJ26" s="260"/>
      <c r="AK26" s="214"/>
      <c r="AL26" s="208"/>
      <c r="AM26" s="260"/>
      <c r="AN26" s="214"/>
      <c r="AO26" s="208"/>
      <c r="AP26" s="260"/>
      <c r="AQ26" s="214"/>
      <c r="AR26" s="208"/>
      <c r="AS26" s="260"/>
      <c r="AT26" s="214"/>
      <c r="AU26" s="229"/>
      <c r="AV26" s="227">
        <f t="shared" si="9"/>
        <v>0</v>
      </c>
      <c r="AW26" s="228"/>
      <c r="AX26" s="229"/>
      <c r="AY26" s="227">
        <f t="shared" si="10"/>
        <v>0</v>
      </c>
      <c r="AZ26" s="228"/>
      <c r="BA26" s="229"/>
      <c r="BB26" s="227">
        <f t="shared" si="11"/>
        <v>0</v>
      </c>
      <c r="BC26" s="228"/>
      <c r="BD26" s="229"/>
      <c r="BE26" s="227">
        <f t="shared" si="12"/>
        <v>0</v>
      </c>
      <c r="BF26" s="228"/>
      <c r="BG26" s="229"/>
      <c r="BH26" s="227">
        <f t="shared" si="13"/>
        <v>0</v>
      </c>
      <c r="BI26" s="228"/>
      <c r="BJ26" s="229"/>
      <c r="BK26" s="227">
        <f t="shared" si="14"/>
        <v>0</v>
      </c>
      <c r="BL26" s="228"/>
      <c r="BM26" s="229"/>
      <c r="BN26" s="227">
        <f t="shared" si="15"/>
        <v>0</v>
      </c>
      <c r="BO26" s="228"/>
      <c r="BP26" s="229"/>
      <c r="BQ26" s="227">
        <f t="shared" si="16"/>
        <v>0</v>
      </c>
      <c r="BR26" s="228"/>
      <c r="BS26" s="229"/>
      <c r="BT26" s="227">
        <f t="shared" si="17"/>
        <v>0</v>
      </c>
      <c r="BU26" s="228"/>
      <c r="BV26" s="210"/>
      <c r="BW26" s="775">
        <f>SUM(AU25:AU36,AX25:AX36,BA25:BA36,BD25:BD36,BG25:BG36,BV25:BV36)+SUM(AR25:AR36,AO25:AO36,AL25:AL36,AI25:AI36,AG25:AG36,AE25:AE36,AC25:AC36,AA25:AA36,Y25:Y36,W25:W36,U25:U36,S25:S36,Q23,Q25:Q36,O25:O36,M25:M36,K25:K36,I25:I36,G25:G36,Q23)</f>
        <v>100000</v>
      </c>
    </row>
    <row r="27" spans="1:75" ht="15" hidden="1" x14ac:dyDescent="0.25">
      <c r="A27" s="615"/>
      <c r="B27" s="618"/>
      <c r="C27" s="621"/>
      <c r="D27" s="624"/>
      <c r="E27" s="627"/>
      <c r="F27" s="242" t="s">
        <v>54</v>
      </c>
      <c r="G27" s="208"/>
      <c r="H27" s="214"/>
      <c r="I27" s="208"/>
      <c r="J27" s="214"/>
      <c r="K27" s="208"/>
      <c r="L27" s="214"/>
      <c r="M27" s="208"/>
      <c r="N27" s="214"/>
      <c r="O27" s="208"/>
      <c r="P27" s="214"/>
      <c r="Q27" s="208"/>
      <c r="R27" s="214"/>
      <c r="S27" s="208"/>
      <c r="T27" s="214"/>
      <c r="U27" s="208"/>
      <c r="V27" s="214"/>
      <c r="W27" s="208"/>
      <c r="X27" s="214"/>
      <c r="Y27" s="208"/>
      <c r="Z27" s="214"/>
      <c r="AA27" s="208"/>
      <c r="AB27" s="214"/>
      <c r="AC27" s="208"/>
      <c r="AD27" s="214"/>
      <c r="AE27" s="208"/>
      <c r="AF27" s="214"/>
      <c r="AG27" s="208"/>
      <c r="AH27" s="214"/>
      <c r="AI27" s="208"/>
      <c r="AJ27" s="260"/>
      <c r="AK27" s="214"/>
      <c r="AL27" s="208"/>
      <c r="AM27" s="260"/>
      <c r="AN27" s="214"/>
      <c r="AO27" s="208"/>
      <c r="AP27" s="260"/>
      <c r="AQ27" s="214"/>
      <c r="AR27" s="208">
        <v>100000</v>
      </c>
      <c r="AS27" s="227">
        <f t="shared" ref="AS27" si="18">AR27-AT27</f>
        <v>-55000</v>
      </c>
      <c r="AT27" s="214">
        <v>155000</v>
      </c>
      <c r="AU27" s="229"/>
      <c r="AV27" s="227">
        <f t="shared" si="9"/>
        <v>0</v>
      </c>
      <c r="AW27" s="228"/>
      <c r="AX27" s="229"/>
      <c r="AY27" s="227">
        <f t="shared" si="10"/>
        <v>0</v>
      </c>
      <c r="AZ27" s="228"/>
      <c r="BA27" s="229"/>
      <c r="BB27" s="227">
        <f t="shared" si="11"/>
        <v>0</v>
      </c>
      <c r="BC27" s="228"/>
      <c r="BD27" s="229"/>
      <c r="BE27" s="227">
        <f t="shared" si="12"/>
        <v>0</v>
      </c>
      <c r="BF27" s="228"/>
      <c r="BG27" s="229"/>
      <c r="BH27" s="227">
        <f t="shared" si="13"/>
        <v>0</v>
      </c>
      <c r="BI27" s="228"/>
      <c r="BJ27" s="229"/>
      <c r="BK27" s="227">
        <f t="shared" si="14"/>
        <v>0</v>
      </c>
      <c r="BL27" s="228"/>
      <c r="BM27" s="229"/>
      <c r="BN27" s="227">
        <f t="shared" si="15"/>
        <v>0</v>
      </c>
      <c r="BO27" s="228"/>
      <c r="BP27" s="229"/>
      <c r="BQ27" s="227">
        <f t="shared" si="16"/>
        <v>0</v>
      </c>
      <c r="BR27" s="228"/>
      <c r="BS27" s="229"/>
      <c r="BT27" s="227">
        <f t="shared" si="17"/>
        <v>0</v>
      </c>
      <c r="BU27" s="228"/>
      <c r="BV27" s="210"/>
      <c r="BW27" s="775"/>
    </row>
    <row r="28" spans="1:75" ht="15" hidden="1" x14ac:dyDescent="0.25">
      <c r="A28" s="615"/>
      <c r="B28" s="618"/>
      <c r="C28" s="621"/>
      <c r="D28" s="624"/>
      <c r="E28" s="627"/>
      <c r="F28" s="242" t="s">
        <v>55</v>
      </c>
      <c r="G28" s="208"/>
      <c r="H28" s="217"/>
      <c r="I28" s="208"/>
      <c r="J28" s="217"/>
      <c r="K28" s="208"/>
      <c r="L28" s="217"/>
      <c r="M28" s="208"/>
      <c r="N28" s="217"/>
      <c r="O28" s="208"/>
      <c r="P28" s="217"/>
      <c r="Q28" s="208"/>
      <c r="R28" s="217"/>
      <c r="S28" s="208"/>
      <c r="T28" s="217"/>
      <c r="U28" s="208"/>
      <c r="V28" s="217"/>
      <c r="W28" s="208"/>
      <c r="X28" s="217"/>
      <c r="Y28" s="208"/>
      <c r="Z28" s="217"/>
      <c r="AA28" s="208"/>
      <c r="AB28" s="217"/>
      <c r="AC28" s="208"/>
      <c r="AD28" s="217"/>
      <c r="AE28" s="208"/>
      <c r="AF28" s="217"/>
      <c r="AG28" s="208"/>
      <c r="AH28" s="217"/>
      <c r="AI28" s="208"/>
      <c r="AJ28" s="262"/>
      <c r="AK28" s="217"/>
      <c r="AL28" s="208"/>
      <c r="AM28" s="262"/>
      <c r="AN28" s="217"/>
      <c r="AO28" s="208"/>
      <c r="AP28" s="262"/>
      <c r="AQ28" s="217"/>
      <c r="AR28" s="208"/>
      <c r="AS28" s="262"/>
      <c r="AT28" s="217"/>
      <c r="AU28" s="229"/>
      <c r="AV28" s="227">
        <f t="shared" si="9"/>
        <v>0</v>
      </c>
      <c r="AW28" s="228"/>
      <c r="AX28" s="229"/>
      <c r="AY28" s="227">
        <f t="shared" si="10"/>
        <v>0</v>
      </c>
      <c r="AZ28" s="228"/>
      <c r="BA28" s="229"/>
      <c r="BB28" s="227">
        <f t="shared" si="11"/>
        <v>0</v>
      </c>
      <c r="BC28" s="228"/>
      <c r="BD28" s="229"/>
      <c r="BE28" s="227">
        <f t="shared" si="12"/>
        <v>0</v>
      </c>
      <c r="BF28" s="228"/>
      <c r="BG28" s="229"/>
      <c r="BH28" s="227">
        <f t="shared" si="13"/>
        <v>0</v>
      </c>
      <c r="BI28" s="228"/>
      <c r="BJ28" s="229"/>
      <c r="BK28" s="227">
        <f t="shared" si="14"/>
        <v>0</v>
      </c>
      <c r="BL28" s="228"/>
      <c r="BM28" s="229"/>
      <c r="BN28" s="227">
        <f t="shared" si="15"/>
        <v>0</v>
      </c>
      <c r="BO28" s="228"/>
      <c r="BP28" s="229"/>
      <c r="BQ28" s="227">
        <f t="shared" si="16"/>
        <v>0</v>
      </c>
      <c r="BR28" s="228"/>
      <c r="BS28" s="229"/>
      <c r="BT28" s="227">
        <f t="shared" si="17"/>
        <v>0</v>
      </c>
      <c r="BU28" s="228"/>
      <c r="BV28" s="210"/>
      <c r="BW28" s="263" t="s">
        <v>43</v>
      </c>
    </row>
    <row r="29" spans="1:75" ht="15" hidden="1" customHeight="1" x14ac:dyDescent="0.25">
      <c r="A29" s="615"/>
      <c r="B29" s="618"/>
      <c r="C29" s="621"/>
      <c r="D29" s="624"/>
      <c r="E29" s="627"/>
      <c r="F29" s="242" t="s">
        <v>56</v>
      </c>
      <c r="G29" s="208"/>
      <c r="H29" s="217"/>
      <c r="I29" s="208"/>
      <c r="J29" s="217"/>
      <c r="K29" s="208"/>
      <c r="L29" s="217"/>
      <c r="M29" s="208"/>
      <c r="N29" s="217"/>
      <c r="O29" s="208"/>
      <c r="P29" s="217"/>
      <c r="Q29" s="208"/>
      <c r="R29" s="217"/>
      <c r="S29" s="208"/>
      <c r="T29" s="217"/>
      <c r="U29" s="208"/>
      <c r="V29" s="217"/>
      <c r="W29" s="208"/>
      <c r="X29" s="217"/>
      <c r="Y29" s="208"/>
      <c r="Z29" s="217"/>
      <c r="AA29" s="208"/>
      <c r="AB29" s="217"/>
      <c r="AC29" s="208"/>
      <c r="AD29" s="217"/>
      <c r="AE29" s="208"/>
      <c r="AF29" s="217"/>
      <c r="AG29" s="208"/>
      <c r="AH29" s="217"/>
      <c r="AI29" s="208"/>
      <c r="AJ29" s="262"/>
      <c r="AK29" s="217"/>
      <c r="AL29" s="208"/>
      <c r="AM29" s="262"/>
      <c r="AN29" s="217"/>
      <c r="AO29" s="208"/>
      <c r="AP29" s="262"/>
      <c r="AQ29" s="217"/>
      <c r="AR29" s="208"/>
      <c r="AS29" s="262"/>
      <c r="AT29" s="217"/>
      <c r="AU29" s="229"/>
      <c r="AV29" s="227">
        <f t="shared" si="9"/>
        <v>0</v>
      </c>
      <c r="AW29" s="228"/>
      <c r="AX29" s="229"/>
      <c r="AY29" s="227">
        <f t="shared" si="10"/>
        <v>0</v>
      </c>
      <c r="AZ29" s="228"/>
      <c r="BA29" s="229"/>
      <c r="BB29" s="227">
        <f t="shared" si="11"/>
        <v>0</v>
      </c>
      <c r="BC29" s="228"/>
      <c r="BD29" s="229"/>
      <c r="BE29" s="227">
        <f t="shared" si="12"/>
        <v>0</v>
      </c>
      <c r="BF29" s="228"/>
      <c r="BG29" s="229"/>
      <c r="BH29" s="227">
        <f t="shared" si="13"/>
        <v>0</v>
      </c>
      <c r="BI29" s="228"/>
      <c r="BJ29" s="229"/>
      <c r="BK29" s="227">
        <f t="shared" si="14"/>
        <v>0</v>
      </c>
      <c r="BL29" s="228"/>
      <c r="BM29" s="229"/>
      <c r="BN29" s="227">
        <f t="shared" si="15"/>
        <v>0</v>
      </c>
      <c r="BO29" s="228"/>
      <c r="BP29" s="229"/>
      <c r="BQ29" s="227">
        <f t="shared" si="16"/>
        <v>0</v>
      </c>
      <c r="BR29" s="228"/>
      <c r="BS29" s="229"/>
      <c r="BT29" s="227">
        <f t="shared" si="17"/>
        <v>0</v>
      </c>
      <c r="BU29" s="228"/>
      <c r="BV29" s="210"/>
      <c r="BW29" s="775">
        <f>SUM(AV25:AV36,AY25:AY36,BB25:BB36,BE25:BE36,BH25:BH36)</f>
        <v>0</v>
      </c>
    </row>
    <row r="30" spans="1:75" ht="15" hidden="1" x14ac:dyDescent="0.25">
      <c r="A30" s="615"/>
      <c r="B30" s="618"/>
      <c r="C30" s="621"/>
      <c r="D30" s="624"/>
      <c r="E30" s="627"/>
      <c r="F30" s="242" t="s">
        <v>57</v>
      </c>
      <c r="G30" s="208"/>
      <c r="H30" s="214"/>
      <c r="I30" s="208"/>
      <c r="J30" s="214"/>
      <c r="K30" s="208"/>
      <c r="L30" s="214"/>
      <c r="M30" s="208"/>
      <c r="N30" s="214"/>
      <c r="O30" s="208"/>
      <c r="P30" s="214"/>
      <c r="Q30" s="208"/>
      <c r="R30" s="214"/>
      <c r="S30" s="208"/>
      <c r="T30" s="214"/>
      <c r="U30" s="208"/>
      <c r="V30" s="214"/>
      <c r="W30" s="208"/>
      <c r="X30" s="214"/>
      <c r="Y30" s="208"/>
      <c r="Z30" s="214"/>
      <c r="AA30" s="208"/>
      <c r="AB30" s="214"/>
      <c r="AC30" s="208"/>
      <c r="AD30" s="214"/>
      <c r="AE30" s="208"/>
      <c r="AF30" s="214"/>
      <c r="AG30" s="208"/>
      <c r="AH30" s="214"/>
      <c r="AI30" s="208"/>
      <c r="AJ30" s="260"/>
      <c r="AK30" s="214"/>
      <c r="AL30" s="208"/>
      <c r="AM30" s="260"/>
      <c r="AN30" s="214"/>
      <c r="AO30" s="208"/>
      <c r="AP30" s="260"/>
      <c r="AQ30" s="214"/>
      <c r="AR30" s="208"/>
      <c r="AS30" s="260"/>
      <c r="AT30" s="214"/>
      <c r="AU30" s="229"/>
      <c r="AV30" s="227">
        <f t="shared" si="9"/>
        <v>0</v>
      </c>
      <c r="AW30" s="228"/>
      <c r="AX30" s="229"/>
      <c r="AY30" s="227">
        <f t="shared" si="10"/>
        <v>0</v>
      </c>
      <c r="AZ30" s="228"/>
      <c r="BA30" s="229"/>
      <c r="BB30" s="227">
        <f t="shared" si="11"/>
        <v>0</v>
      </c>
      <c r="BC30" s="228"/>
      <c r="BD30" s="229"/>
      <c r="BE30" s="227">
        <f t="shared" si="12"/>
        <v>0</v>
      </c>
      <c r="BF30" s="228"/>
      <c r="BG30" s="229"/>
      <c r="BH30" s="227">
        <f t="shared" si="13"/>
        <v>0</v>
      </c>
      <c r="BI30" s="228"/>
      <c r="BJ30" s="229"/>
      <c r="BK30" s="227">
        <f t="shared" si="14"/>
        <v>0</v>
      </c>
      <c r="BL30" s="228"/>
      <c r="BM30" s="229"/>
      <c r="BN30" s="227">
        <f t="shared" si="15"/>
        <v>0</v>
      </c>
      <c r="BO30" s="228"/>
      <c r="BP30" s="229"/>
      <c r="BQ30" s="227">
        <f t="shared" si="16"/>
        <v>0</v>
      </c>
      <c r="BR30" s="228"/>
      <c r="BS30" s="229"/>
      <c r="BT30" s="227">
        <f t="shared" si="17"/>
        <v>0</v>
      </c>
      <c r="BU30" s="228"/>
      <c r="BV30" s="210"/>
      <c r="BW30" s="778"/>
    </row>
    <row r="31" spans="1:75" ht="15" hidden="1" x14ac:dyDescent="0.25">
      <c r="A31" s="615"/>
      <c r="B31" s="618"/>
      <c r="C31" s="621"/>
      <c r="D31" s="624"/>
      <c r="E31" s="627"/>
      <c r="F31" s="242" t="s">
        <v>58</v>
      </c>
      <c r="G31" s="208"/>
      <c r="H31" s="214"/>
      <c r="I31" s="208"/>
      <c r="J31" s="214"/>
      <c r="K31" s="208"/>
      <c r="L31" s="214"/>
      <c r="M31" s="208"/>
      <c r="N31" s="214"/>
      <c r="O31" s="208"/>
      <c r="P31" s="214"/>
      <c r="Q31" s="208"/>
      <c r="R31" s="214"/>
      <c r="S31" s="208"/>
      <c r="T31" s="214"/>
      <c r="U31" s="208"/>
      <c r="V31" s="214"/>
      <c r="W31" s="208"/>
      <c r="X31" s="214"/>
      <c r="Y31" s="208"/>
      <c r="Z31" s="214"/>
      <c r="AA31" s="208"/>
      <c r="AB31" s="214"/>
      <c r="AC31" s="208"/>
      <c r="AD31" s="214"/>
      <c r="AE31" s="208"/>
      <c r="AF31" s="214"/>
      <c r="AG31" s="208"/>
      <c r="AH31" s="214"/>
      <c r="AI31" s="208"/>
      <c r="AJ31" s="260"/>
      <c r="AK31" s="214"/>
      <c r="AL31" s="208"/>
      <c r="AM31" s="260"/>
      <c r="AN31" s="214"/>
      <c r="AO31" s="208"/>
      <c r="AP31" s="260"/>
      <c r="AQ31" s="214"/>
      <c r="AR31" s="208"/>
      <c r="AS31" s="260"/>
      <c r="AT31" s="214"/>
      <c r="AU31" s="229"/>
      <c r="AV31" s="227">
        <f t="shared" si="9"/>
        <v>0</v>
      </c>
      <c r="AW31" s="228"/>
      <c r="AX31" s="229"/>
      <c r="AY31" s="227">
        <f t="shared" si="10"/>
        <v>0</v>
      </c>
      <c r="AZ31" s="228"/>
      <c r="BA31" s="229"/>
      <c r="BB31" s="227">
        <f t="shared" si="11"/>
        <v>0</v>
      </c>
      <c r="BC31" s="228"/>
      <c r="BD31" s="229"/>
      <c r="BE31" s="227">
        <f t="shared" si="12"/>
        <v>0</v>
      </c>
      <c r="BF31" s="228"/>
      <c r="BG31" s="229"/>
      <c r="BH31" s="227">
        <f t="shared" si="13"/>
        <v>0</v>
      </c>
      <c r="BI31" s="228"/>
      <c r="BJ31" s="229"/>
      <c r="BK31" s="227">
        <f t="shared" si="14"/>
        <v>0</v>
      </c>
      <c r="BL31" s="228"/>
      <c r="BM31" s="229"/>
      <c r="BN31" s="227">
        <f t="shared" si="15"/>
        <v>0</v>
      </c>
      <c r="BO31" s="228"/>
      <c r="BP31" s="229"/>
      <c r="BQ31" s="227">
        <f t="shared" si="16"/>
        <v>0</v>
      </c>
      <c r="BR31" s="228"/>
      <c r="BS31" s="229"/>
      <c r="BT31" s="227">
        <f t="shared" si="17"/>
        <v>0</v>
      </c>
      <c r="BU31" s="228"/>
      <c r="BV31" s="210"/>
      <c r="BW31" s="263" t="s">
        <v>44</v>
      </c>
    </row>
    <row r="32" spans="1:75" ht="15" hidden="1" x14ac:dyDescent="0.25">
      <c r="A32" s="615"/>
      <c r="B32" s="618"/>
      <c r="C32" s="621"/>
      <c r="D32" s="624"/>
      <c r="E32" s="627"/>
      <c r="F32" s="242" t="s">
        <v>59</v>
      </c>
      <c r="G32" s="208"/>
      <c r="H32" s="214"/>
      <c r="I32" s="208"/>
      <c r="J32" s="214"/>
      <c r="K32" s="208"/>
      <c r="L32" s="214"/>
      <c r="M32" s="208"/>
      <c r="N32" s="214"/>
      <c r="O32" s="208"/>
      <c r="P32" s="214"/>
      <c r="Q32" s="208"/>
      <c r="R32" s="214"/>
      <c r="S32" s="208"/>
      <c r="T32" s="214"/>
      <c r="U32" s="208"/>
      <c r="V32" s="214"/>
      <c r="W32" s="208"/>
      <c r="X32" s="214"/>
      <c r="Y32" s="208"/>
      <c r="Z32" s="214"/>
      <c r="AA32" s="208"/>
      <c r="AB32" s="214"/>
      <c r="AC32" s="208"/>
      <c r="AD32" s="214"/>
      <c r="AE32" s="208"/>
      <c r="AF32" s="214"/>
      <c r="AG32" s="208"/>
      <c r="AH32" s="214"/>
      <c r="AI32" s="208"/>
      <c r="AJ32" s="260"/>
      <c r="AK32" s="214"/>
      <c r="AL32" s="208"/>
      <c r="AM32" s="260"/>
      <c r="AN32" s="214"/>
      <c r="AO32" s="208"/>
      <c r="AP32" s="260"/>
      <c r="AQ32" s="214"/>
      <c r="AR32" s="208"/>
      <c r="AS32" s="260"/>
      <c r="AT32" s="214"/>
      <c r="AU32" s="229"/>
      <c r="AV32" s="227">
        <f t="shared" si="9"/>
        <v>0</v>
      </c>
      <c r="AW32" s="228"/>
      <c r="AX32" s="229"/>
      <c r="AY32" s="227">
        <f t="shared" si="10"/>
        <v>0</v>
      </c>
      <c r="AZ32" s="228"/>
      <c r="BA32" s="229"/>
      <c r="BB32" s="227">
        <f t="shared" si="11"/>
        <v>0</v>
      </c>
      <c r="BC32" s="228"/>
      <c r="BD32" s="229"/>
      <c r="BE32" s="227">
        <f t="shared" si="12"/>
        <v>0</v>
      </c>
      <c r="BF32" s="228"/>
      <c r="BG32" s="229"/>
      <c r="BH32" s="227">
        <f t="shared" si="13"/>
        <v>0</v>
      </c>
      <c r="BI32" s="228"/>
      <c r="BJ32" s="229"/>
      <c r="BK32" s="227">
        <f t="shared" si="14"/>
        <v>0</v>
      </c>
      <c r="BL32" s="228"/>
      <c r="BM32" s="229"/>
      <c r="BN32" s="227">
        <f t="shared" si="15"/>
        <v>0</v>
      </c>
      <c r="BO32" s="228"/>
      <c r="BP32" s="229"/>
      <c r="BQ32" s="227">
        <f t="shared" si="16"/>
        <v>0</v>
      </c>
      <c r="BR32" s="228"/>
      <c r="BS32" s="229"/>
      <c r="BT32" s="227">
        <f t="shared" si="17"/>
        <v>0</v>
      </c>
      <c r="BU32" s="228"/>
      <c r="BV32" s="210"/>
      <c r="BW32" s="775">
        <f>SUM(AW25:AW36,AZ25:AZ36,BC25:BC36,BF25:BF36,BI25:BI36)+SUM(AT25:AT36,AQ25:AQ36,AN25:AN36,AK25:AK36,AH25:AH36,AF25:AF36,AD25:AD36,AB25:AB36,Z25:Z36,X25:X36,V25:V36,T25:T36,R25:R36,P25:P36,N25:N36,L25:L36,J25:J36,H25:H36)</f>
        <v>155000</v>
      </c>
    </row>
    <row r="33" spans="1:75" ht="15" hidden="1" customHeight="1" x14ac:dyDescent="0.25">
      <c r="A33" s="615"/>
      <c r="B33" s="618"/>
      <c r="C33" s="621"/>
      <c r="D33" s="624"/>
      <c r="E33" s="627"/>
      <c r="F33" s="242" t="s">
        <v>60</v>
      </c>
      <c r="G33" s="208"/>
      <c r="H33" s="214"/>
      <c r="I33" s="208"/>
      <c r="J33" s="214"/>
      <c r="K33" s="208"/>
      <c r="L33" s="214"/>
      <c r="M33" s="208"/>
      <c r="N33" s="214"/>
      <c r="O33" s="208"/>
      <c r="P33" s="214"/>
      <c r="Q33" s="208"/>
      <c r="R33" s="214"/>
      <c r="S33" s="208"/>
      <c r="T33" s="214"/>
      <c r="U33" s="208"/>
      <c r="V33" s="214"/>
      <c r="W33" s="208"/>
      <c r="X33" s="214"/>
      <c r="Y33" s="208"/>
      <c r="Z33" s="214"/>
      <c r="AA33" s="208"/>
      <c r="AB33" s="214"/>
      <c r="AC33" s="208"/>
      <c r="AD33" s="214"/>
      <c r="AE33" s="208"/>
      <c r="AF33" s="214"/>
      <c r="AG33" s="208"/>
      <c r="AH33" s="214"/>
      <c r="AI33" s="208"/>
      <c r="AJ33" s="260"/>
      <c r="AK33" s="214"/>
      <c r="AL33" s="208"/>
      <c r="AM33" s="260"/>
      <c r="AN33" s="214"/>
      <c r="AO33" s="208"/>
      <c r="AP33" s="260"/>
      <c r="AQ33" s="214"/>
      <c r="AR33" s="208"/>
      <c r="AS33" s="260"/>
      <c r="AT33" s="214"/>
      <c r="AU33" s="229"/>
      <c r="AV33" s="227">
        <f t="shared" si="9"/>
        <v>0</v>
      </c>
      <c r="AW33" s="228"/>
      <c r="AX33" s="229"/>
      <c r="AY33" s="227">
        <f t="shared" si="10"/>
        <v>0</v>
      </c>
      <c r="AZ33" s="228"/>
      <c r="BA33" s="229"/>
      <c r="BB33" s="227">
        <f t="shared" si="11"/>
        <v>0</v>
      </c>
      <c r="BC33" s="228"/>
      <c r="BD33" s="229"/>
      <c r="BE33" s="227">
        <f t="shared" si="12"/>
        <v>0</v>
      </c>
      <c r="BF33" s="228"/>
      <c r="BG33" s="229"/>
      <c r="BH33" s="227">
        <f t="shared" si="13"/>
        <v>0</v>
      </c>
      <c r="BI33" s="228"/>
      <c r="BJ33" s="229"/>
      <c r="BK33" s="227">
        <f t="shared" si="14"/>
        <v>0</v>
      </c>
      <c r="BL33" s="228"/>
      <c r="BM33" s="229"/>
      <c r="BN33" s="227">
        <f t="shared" si="15"/>
        <v>0</v>
      </c>
      <c r="BO33" s="228"/>
      <c r="BP33" s="229"/>
      <c r="BQ33" s="227">
        <f t="shared" si="16"/>
        <v>0</v>
      </c>
      <c r="BR33" s="228"/>
      <c r="BS33" s="229"/>
      <c r="BT33" s="227">
        <f t="shared" si="17"/>
        <v>0</v>
      </c>
      <c r="BU33" s="228"/>
      <c r="BV33" s="210"/>
      <c r="BW33" s="775"/>
    </row>
    <row r="34" spans="1:75" ht="15" hidden="1" x14ac:dyDescent="0.25">
      <c r="A34" s="615"/>
      <c r="B34" s="618"/>
      <c r="C34" s="621"/>
      <c r="D34" s="624"/>
      <c r="E34" s="627"/>
      <c r="F34" s="242" t="s">
        <v>61</v>
      </c>
      <c r="G34" s="208"/>
      <c r="H34" s="217"/>
      <c r="I34" s="208"/>
      <c r="J34" s="217"/>
      <c r="K34" s="208"/>
      <c r="L34" s="217"/>
      <c r="M34" s="208"/>
      <c r="N34" s="217"/>
      <c r="O34" s="208"/>
      <c r="P34" s="217"/>
      <c r="Q34" s="208"/>
      <c r="R34" s="217"/>
      <c r="S34" s="208"/>
      <c r="T34" s="217"/>
      <c r="U34" s="208"/>
      <c r="V34" s="217"/>
      <c r="W34" s="208"/>
      <c r="X34" s="217"/>
      <c r="Y34" s="208"/>
      <c r="Z34" s="217"/>
      <c r="AA34" s="208"/>
      <c r="AB34" s="217"/>
      <c r="AC34" s="208"/>
      <c r="AD34" s="217"/>
      <c r="AE34" s="208"/>
      <c r="AF34" s="217"/>
      <c r="AG34" s="208"/>
      <c r="AH34" s="217"/>
      <c r="AI34" s="208"/>
      <c r="AJ34" s="262"/>
      <c r="AK34" s="217"/>
      <c r="AL34" s="208"/>
      <c r="AM34" s="262"/>
      <c r="AN34" s="217"/>
      <c r="AO34" s="208"/>
      <c r="AP34" s="262"/>
      <c r="AQ34" s="217"/>
      <c r="AR34" s="208"/>
      <c r="AS34" s="262"/>
      <c r="AT34" s="217"/>
      <c r="AU34" s="229"/>
      <c r="AV34" s="227">
        <f t="shared" si="9"/>
        <v>0</v>
      </c>
      <c r="AW34" s="228"/>
      <c r="AX34" s="229"/>
      <c r="AY34" s="227">
        <f t="shared" si="10"/>
        <v>0</v>
      </c>
      <c r="AZ34" s="228"/>
      <c r="BA34" s="229"/>
      <c r="BB34" s="227">
        <f t="shared" si="11"/>
        <v>0</v>
      </c>
      <c r="BC34" s="228"/>
      <c r="BD34" s="229"/>
      <c r="BE34" s="227">
        <f t="shared" si="12"/>
        <v>0</v>
      </c>
      <c r="BF34" s="228"/>
      <c r="BG34" s="229"/>
      <c r="BH34" s="227">
        <f t="shared" si="13"/>
        <v>0</v>
      </c>
      <c r="BI34" s="228"/>
      <c r="BJ34" s="229"/>
      <c r="BK34" s="227">
        <f t="shared" si="14"/>
        <v>0</v>
      </c>
      <c r="BL34" s="228"/>
      <c r="BM34" s="229"/>
      <c r="BN34" s="227">
        <f t="shared" si="15"/>
        <v>0</v>
      </c>
      <c r="BO34" s="228"/>
      <c r="BP34" s="229"/>
      <c r="BQ34" s="227">
        <f t="shared" si="16"/>
        <v>0</v>
      </c>
      <c r="BR34" s="228"/>
      <c r="BS34" s="229"/>
      <c r="BT34" s="227">
        <f t="shared" si="17"/>
        <v>0</v>
      </c>
      <c r="BU34" s="228"/>
      <c r="BV34" s="210"/>
      <c r="BW34" s="263" t="s">
        <v>62</v>
      </c>
    </row>
    <row r="35" spans="1:75" ht="15" hidden="1" x14ac:dyDescent="0.25">
      <c r="A35" s="615"/>
      <c r="B35" s="618"/>
      <c r="C35" s="621"/>
      <c r="D35" s="624"/>
      <c r="E35" s="627"/>
      <c r="F35" s="242" t="s">
        <v>63</v>
      </c>
      <c r="G35" s="208"/>
      <c r="H35" s="214"/>
      <c r="I35" s="208"/>
      <c r="J35" s="214"/>
      <c r="K35" s="208"/>
      <c r="L35" s="214"/>
      <c r="M35" s="208"/>
      <c r="N35" s="214"/>
      <c r="O35" s="208"/>
      <c r="P35" s="214"/>
      <c r="Q35" s="208"/>
      <c r="R35" s="214"/>
      <c r="S35" s="208"/>
      <c r="T35" s="214"/>
      <c r="U35" s="208"/>
      <c r="V35" s="214"/>
      <c r="W35" s="208"/>
      <c r="X35" s="214"/>
      <c r="Y35" s="208"/>
      <c r="Z35" s="214"/>
      <c r="AA35" s="208"/>
      <c r="AB35" s="214"/>
      <c r="AC35" s="208"/>
      <c r="AD35" s="214"/>
      <c r="AE35" s="208"/>
      <c r="AF35" s="214"/>
      <c r="AG35" s="208"/>
      <c r="AH35" s="214"/>
      <c r="AI35" s="208"/>
      <c r="AJ35" s="260"/>
      <c r="AK35" s="214"/>
      <c r="AL35" s="208"/>
      <c r="AM35" s="260"/>
      <c r="AN35" s="214"/>
      <c r="AO35" s="208"/>
      <c r="AP35" s="260"/>
      <c r="AQ35" s="214"/>
      <c r="AR35" s="208"/>
      <c r="AS35" s="260"/>
      <c r="AT35" s="214"/>
      <c r="AU35" s="229"/>
      <c r="AV35" s="227">
        <f t="shared" si="9"/>
        <v>0</v>
      </c>
      <c r="AW35" s="228"/>
      <c r="AX35" s="229"/>
      <c r="AY35" s="227">
        <f t="shared" si="10"/>
        <v>0</v>
      </c>
      <c r="AZ35" s="228"/>
      <c r="BA35" s="229"/>
      <c r="BB35" s="227">
        <f t="shared" si="11"/>
        <v>0</v>
      </c>
      <c r="BC35" s="228"/>
      <c r="BD35" s="229"/>
      <c r="BE35" s="227">
        <f t="shared" si="12"/>
        <v>0</v>
      </c>
      <c r="BF35" s="228"/>
      <c r="BG35" s="229"/>
      <c r="BH35" s="227">
        <f t="shared" si="13"/>
        <v>0</v>
      </c>
      <c r="BI35" s="228"/>
      <c r="BJ35" s="229"/>
      <c r="BK35" s="227">
        <f t="shared" si="14"/>
        <v>0</v>
      </c>
      <c r="BL35" s="228"/>
      <c r="BM35" s="229"/>
      <c r="BN35" s="227">
        <f t="shared" si="15"/>
        <v>0</v>
      </c>
      <c r="BO35" s="228"/>
      <c r="BP35" s="229"/>
      <c r="BQ35" s="227">
        <f t="shared" si="16"/>
        <v>0</v>
      </c>
      <c r="BR35" s="228"/>
      <c r="BS35" s="229"/>
      <c r="BT35" s="227">
        <f t="shared" si="17"/>
        <v>0</v>
      </c>
      <c r="BU35" s="228"/>
      <c r="BV35" s="230"/>
      <c r="BW35" s="767">
        <f>BW32/BW26</f>
        <v>1.55</v>
      </c>
    </row>
    <row r="36" spans="1:75" ht="15.75" hidden="1" thickBot="1" x14ac:dyDescent="0.3">
      <c r="A36" s="616"/>
      <c r="B36" s="619"/>
      <c r="C36" s="622"/>
      <c r="D36" s="625"/>
      <c r="E36" s="628"/>
      <c r="F36" s="243" t="s">
        <v>64</v>
      </c>
      <c r="G36" s="220"/>
      <c r="H36" s="221"/>
      <c r="I36" s="220"/>
      <c r="J36" s="221"/>
      <c r="K36" s="220"/>
      <c r="L36" s="221"/>
      <c r="M36" s="220"/>
      <c r="N36" s="221"/>
      <c r="O36" s="220"/>
      <c r="P36" s="221"/>
      <c r="Q36" s="220"/>
      <c r="R36" s="221"/>
      <c r="S36" s="220"/>
      <c r="T36" s="221"/>
      <c r="U36" s="220"/>
      <c r="V36" s="221"/>
      <c r="W36" s="220"/>
      <c r="X36" s="221"/>
      <c r="Y36" s="220"/>
      <c r="Z36" s="221"/>
      <c r="AA36" s="220"/>
      <c r="AB36" s="221"/>
      <c r="AC36" s="220"/>
      <c r="AD36" s="221"/>
      <c r="AE36" s="220"/>
      <c r="AF36" s="221"/>
      <c r="AG36" s="220"/>
      <c r="AH36" s="221"/>
      <c r="AI36" s="220"/>
      <c r="AJ36" s="264"/>
      <c r="AK36" s="221"/>
      <c r="AL36" s="220"/>
      <c r="AM36" s="264"/>
      <c r="AN36" s="221"/>
      <c r="AO36" s="220"/>
      <c r="AP36" s="264"/>
      <c r="AQ36" s="221"/>
      <c r="AR36" s="220"/>
      <c r="AS36" s="264"/>
      <c r="AT36" s="221"/>
      <c r="AU36" s="231"/>
      <c r="AV36" s="232">
        <f t="shared" si="9"/>
        <v>0</v>
      </c>
      <c r="AW36" s="233"/>
      <c r="AX36" s="231"/>
      <c r="AY36" s="232">
        <f t="shared" si="10"/>
        <v>0</v>
      </c>
      <c r="AZ36" s="233"/>
      <c r="BA36" s="231"/>
      <c r="BB36" s="232">
        <f t="shared" si="11"/>
        <v>0</v>
      </c>
      <c r="BC36" s="233"/>
      <c r="BD36" s="231"/>
      <c r="BE36" s="232">
        <f t="shared" si="12"/>
        <v>0</v>
      </c>
      <c r="BF36" s="233"/>
      <c r="BG36" s="231"/>
      <c r="BH36" s="232">
        <f t="shared" si="13"/>
        <v>0</v>
      </c>
      <c r="BI36" s="233"/>
      <c r="BJ36" s="231"/>
      <c r="BK36" s="232">
        <f t="shared" si="14"/>
        <v>0</v>
      </c>
      <c r="BL36" s="233"/>
      <c r="BM36" s="231"/>
      <c r="BN36" s="232">
        <f t="shared" si="15"/>
        <v>0</v>
      </c>
      <c r="BO36" s="233"/>
      <c r="BP36" s="231"/>
      <c r="BQ36" s="232">
        <f t="shared" si="16"/>
        <v>0</v>
      </c>
      <c r="BR36" s="233"/>
      <c r="BS36" s="231"/>
      <c r="BT36" s="232">
        <f t="shared" si="17"/>
        <v>0</v>
      </c>
      <c r="BU36" s="233"/>
      <c r="BV36" s="234"/>
      <c r="BW36" s="768"/>
    </row>
    <row r="37" spans="1:75" ht="15" hidden="1" customHeight="1" x14ac:dyDescent="0.25">
      <c r="A37" s="643" t="s">
        <v>27</v>
      </c>
      <c r="B37" s="645" t="s">
        <v>28</v>
      </c>
      <c r="C37" s="645" t="s">
        <v>154</v>
      </c>
      <c r="D37" s="645" t="s">
        <v>30</v>
      </c>
      <c r="E37" s="635" t="s">
        <v>31</v>
      </c>
      <c r="F37" s="647" t="s">
        <v>32</v>
      </c>
      <c r="G37" s="769" t="s">
        <v>33</v>
      </c>
      <c r="H37" s="771" t="s">
        <v>34</v>
      </c>
      <c r="I37" s="773" t="s">
        <v>33</v>
      </c>
      <c r="J37" s="771" t="s">
        <v>34</v>
      </c>
      <c r="K37" s="773" t="s">
        <v>33</v>
      </c>
      <c r="L37" s="771" t="s">
        <v>34</v>
      </c>
      <c r="M37" s="773" t="s">
        <v>33</v>
      </c>
      <c r="N37" s="771" t="s">
        <v>34</v>
      </c>
      <c r="O37" s="773" t="s">
        <v>33</v>
      </c>
      <c r="P37" s="771" t="s">
        <v>34</v>
      </c>
      <c r="Q37" s="773" t="s">
        <v>33</v>
      </c>
      <c r="R37" s="771" t="s">
        <v>34</v>
      </c>
      <c r="S37" s="773" t="s">
        <v>33</v>
      </c>
      <c r="T37" s="771" t="s">
        <v>34</v>
      </c>
      <c r="U37" s="773" t="s">
        <v>33</v>
      </c>
      <c r="V37" s="771" t="s">
        <v>34</v>
      </c>
      <c r="W37" s="773" t="s">
        <v>33</v>
      </c>
      <c r="X37" s="771" t="s">
        <v>34</v>
      </c>
      <c r="Y37" s="773" t="s">
        <v>33</v>
      </c>
      <c r="Z37" s="771" t="s">
        <v>34</v>
      </c>
      <c r="AA37" s="773" t="s">
        <v>33</v>
      </c>
      <c r="AB37" s="771" t="s">
        <v>34</v>
      </c>
      <c r="AC37" s="773" t="s">
        <v>33</v>
      </c>
      <c r="AD37" s="771" t="s">
        <v>34</v>
      </c>
      <c r="AE37" s="773" t="s">
        <v>33</v>
      </c>
      <c r="AF37" s="771" t="s">
        <v>34</v>
      </c>
      <c r="AG37" s="773" t="s">
        <v>33</v>
      </c>
      <c r="AH37" s="771" t="s">
        <v>34</v>
      </c>
      <c r="AI37" s="773" t="s">
        <v>33</v>
      </c>
      <c r="AJ37" s="258"/>
      <c r="AK37" s="771" t="s">
        <v>34</v>
      </c>
      <c r="AL37" s="773" t="s">
        <v>33</v>
      </c>
      <c r="AM37" s="258"/>
      <c r="AN37" s="771" t="s">
        <v>34</v>
      </c>
      <c r="AO37" s="773" t="s">
        <v>33</v>
      </c>
      <c r="AP37" s="258"/>
      <c r="AQ37" s="771" t="s">
        <v>34</v>
      </c>
      <c r="AR37" s="773" t="s">
        <v>33</v>
      </c>
      <c r="AS37" s="258"/>
      <c r="AT37" s="779" t="s">
        <v>34</v>
      </c>
      <c r="AU37" s="633" t="s">
        <v>33</v>
      </c>
      <c r="AV37" s="635" t="s">
        <v>35</v>
      </c>
      <c r="AW37" s="637" t="s">
        <v>34</v>
      </c>
      <c r="AX37" s="633" t="s">
        <v>33</v>
      </c>
      <c r="AY37" s="635" t="s">
        <v>35</v>
      </c>
      <c r="AZ37" s="637" t="s">
        <v>34</v>
      </c>
      <c r="BA37" s="633" t="s">
        <v>33</v>
      </c>
      <c r="BB37" s="635" t="s">
        <v>35</v>
      </c>
      <c r="BC37" s="637" t="s">
        <v>34</v>
      </c>
      <c r="BD37" s="633" t="s">
        <v>33</v>
      </c>
      <c r="BE37" s="635" t="s">
        <v>35</v>
      </c>
      <c r="BF37" s="637" t="s">
        <v>34</v>
      </c>
      <c r="BG37" s="633" t="s">
        <v>33</v>
      </c>
      <c r="BH37" s="635" t="s">
        <v>35</v>
      </c>
      <c r="BI37" s="637" t="s">
        <v>34</v>
      </c>
      <c r="BJ37" s="633" t="s">
        <v>33</v>
      </c>
      <c r="BK37" s="635" t="s">
        <v>35</v>
      </c>
      <c r="BL37" s="637" t="s">
        <v>34</v>
      </c>
      <c r="BM37" s="633" t="s">
        <v>33</v>
      </c>
      <c r="BN37" s="635" t="s">
        <v>35</v>
      </c>
      <c r="BO37" s="637" t="s">
        <v>34</v>
      </c>
      <c r="BP37" s="633" t="s">
        <v>33</v>
      </c>
      <c r="BQ37" s="635" t="s">
        <v>35</v>
      </c>
      <c r="BR37" s="637" t="s">
        <v>34</v>
      </c>
      <c r="BS37" s="633" t="s">
        <v>33</v>
      </c>
      <c r="BT37" s="635" t="s">
        <v>35</v>
      </c>
      <c r="BU37" s="637" t="s">
        <v>34</v>
      </c>
      <c r="BV37" s="668" t="s">
        <v>33</v>
      </c>
      <c r="BW37" s="742" t="s">
        <v>36</v>
      </c>
    </row>
    <row r="38" spans="1:75" ht="15" hidden="1" customHeight="1" x14ac:dyDescent="0.25">
      <c r="A38" s="644"/>
      <c r="B38" s="646"/>
      <c r="C38" s="646"/>
      <c r="D38" s="646"/>
      <c r="E38" s="636"/>
      <c r="F38" s="648"/>
      <c r="G38" s="770"/>
      <c r="H38" s="772"/>
      <c r="I38" s="774"/>
      <c r="J38" s="772"/>
      <c r="K38" s="774"/>
      <c r="L38" s="772"/>
      <c r="M38" s="774"/>
      <c r="N38" s="772"/>
      <c r="O38" s="774"/>
      <c r="P38" s="772"/>
      <c r="Q38" s="774"/>
      <c r="R38" s="772"/>
      <c r="S38" s="774"/>
      <c r="T38" s="772"/>
      <c r="U38" s="774"/>
      <c r="V38" s="772"/>
      <c r="W38" s="774"/>
      <c r="X38" s="772"/>
      <c r="Y38" s="774"/>
      <c r="Z38" s="772"/>
      <c r="AA38" s="774"/>
      <c r="AB38" s="772"/>
      <c r="AC38" s="774"/>
      <c r="AD38" s="772"/>
      <c r="AE38" s="774"/>
      <c r="AF38" s="772"/>
      <c r="AG38" s="774"/>
      <c r="AH38" s="772"/>
      <c r="AI38" s="774"/>
      <c r="AJ38" s="259"/>
      <c r="AK38" s="772"/>
      <c r="AL38" s="774"/>
      <c r="AM38" s="259"/>
      <c r="AN38" s="772"/>
      <c r="AO38" s="774"/>
      <c r="AP38" s="259"/>
      <c r="AQ38" s="772"/>
      <c r="AR38" s="774"/>
      <c r="AS38" s="259"/>
      <c r="AT38" s="780"/>
      <c r="AU38" s="634"/>
      <c r="AV38" s="636"/>
      <c r="AW38" s="638"/>
      <c r="AX38" s="634"/>
      <c r="AY38" s="636"/>
      <c r="AZ38" s="638"/>
      <c r="BA38" s="634"/>
      <c r="BB38" s="636"/>
      <c r="BC38" s="638"/>
      <c r="BD38" s="634"/>
      <c r="BE38" s="636"/>
      <c r="BF38" s="638"/>
      <c r="BG38" s="634"/>
      <c r="BH38" s="636"/>
      <c r="BI38" s="638"/>
      <c r="BJ38" s="634"/>
      <c r="BK38" s="636"/>
      <c r="BL38" s="638"/>
      <c r="BM38" s="634"/>
      <c r="BN38" s="636"/>
      <c r="BO38" s="638"/>
      <c r="BP38" s="634"/>
      <c r="BQ38" s="636"/>
      <c r="BR38" s="638"/>
      <c r="BS38" s="634"/>
      <c r="BT38" s="636"/>
      <c r="BU38" s="638"/>
      <c r="BV38" s="667"/>
      <c r="BW38" s="613"/>
    </row>
    <row r="39" spans="1:75" ht="15" hidden="1" customHeight="1" x14ac:dyDescent="0.25">
      <c r="A39" s="614" t="s">
        <v>283</v>
      </c>
      <c r="B39" s="617">
        <v>2327</v>
      </c>
      <c r="C39" s="620"/>
      <c r="D39" s="623" t="s">
        <v>284</v>
      </c>
      <c r="E39" s="626" t="s">
        <v>282</v>
      </c>
      <c r="F39" s="241" t="s">
        <v>41</v>
      </c>
      <c r="G39" s="208"/>
      <c r="H39" s="209"/>
      <c r="I39" s="208"/>
      <c r="J39" s="209"/>
      <c r="K39" s="208"/>
      <c r="L39" s="209"/>
      <c r="M39" s="208"/>
      <c r="N39" s="209"/>
      <c r="O39" s="208"/>
      <c r="P39" s="209"/>
      <c r="Q39" s="208"/>
      <c r="R39" s="209"/>
      <c r="S39" s="208"/>
      <c r="T39" s="209"/>
      <c r="U39" s="208"/>
      <c r="V39" s="209"/>
      <c r="W39" s="208"/>
      <c r="X39" s="209"/>
      <c r="Y39" s="208"/>
      <c r="Z39" s="209"/>
      <c r="AA39" s="208"/>
      <c r="AB39" s="209"/>
      <c r="AC39" s="208"/>
      <c r="AD39" s="209"/>
      <c r="AE39" s="208"/>
      <c r="AF39" s="209"/>
      <c r="AG39" s="208"/>
      <c r="AH39" s="209"/>
      <c r="AI39" s="208"/>
      <c r="AJ39" s="260"/>
      <c r="AK39" s="209"/>
      <c r="AL39" s="208"/>
      <c r="AM39" s="260"/>
      <c r="AN39" s="209"/>
      <c r="AO39" s="208"/>
      <c r="AP39" s="260"/>
      <c r="AQ39" s="209"/>
      <c r="AR39" s="208"/>
      <c r="AS39" s="225">
        <f t="shared" ref="AS39:AS50" si="19">AR39-AT39</f>
        <v>0</v>
      </c>
      <c r="AT39" s="209"/>
      <c r="AU39" s="229"/>
      <c r="AV39" s="225">
        <f t="shared" ref="AV39:AV50" si="20">AU39-AW39</f>
        <v>0</v>
      </c>
      <c r="AW39" s="226"/>
      <c r="AX39" s="229"/>
      <c r="AY39" s="225">
        <f t="shared" ref="AY39:AY50" si="21">AX39-AZ39</f>
        <v>0</v>
      </c>
      <c r="AZ39" s="226"/>
      <c r="BA39" s="229"/>
      <c r="BB39" s="225">
        <f t="shared" ref="BB39:BB50" si="22">BA39-BC39</f>
        <v>0</v>
      </c>
      <c r="BC39" s="226"/>
      <c r="BD39" s="229"/>
      <c r="BE39" s="225">
        <f t="shared" ref="BE39:BE50" si="23">BD39-BF39</f>
        <v>0</v>
      </c>
      <c r="BF39" s="226"/>
      <c r="BG39" s="229"/>
      <c r="BH39" s="225">
        <f t="shared" ref="BH39:BH50" si="24">BG39-BI39</f>
        <v>0</v>
      </c>
      <c r="BI39" s="226"/>
      <c r="BJ39" s="229"/>
      <c r="BK39" s="225">
        <f t="shared" ref="BK39:BK50" si="25">BJ39-BL39</f>
        <v>0</v>
      </c>
      <c r="BL39" s="226"/>
      <c r="BM39" s="229"/>
      <c r="BN39" s="225">
        <f t="shared" ref="BN39:BN50" si="26">BM39-BO39</f>
        <v>0</v>
      </c>
      <c r="BO39" s="226"/>
      <c r="BP39" s="229"/>
      <c r="BQ39" s="225">
        <f t="shared" ref="BQ39:BQ50" si="27">BP39-BR39</f>
        <v>0</v>
      </c>
      <c r="BR39" s="226"/>
      <c r="BS39" s="229"/>
      <c r="BT39" s="225">
        <f t="shared" ref="BT39:BT50" si="28">BS39-BU39</f>
        <v>0</v>
      </c>
      <c r="BU39" s="226"/>
      <c r="BV39" s="210"/>
      <c r="BW39" s="261" t="s">
        <v>42</v>
      </c>
    </row>
    <row r="40" spans="1:75" ht="15" hidden="1" x14ac:dyDescent="0.25">
      <c r="A40" s="615"/>
      <c r="B40" s="618"/>
      <c r="C40" s="621"/>
      <c r="D40" s="624"/>
      <c r="E40" s="627"/>
      <c r="F40" s="242" t="s">
        <v>53</v>
      </c>
      <c r="G40" s="208"/>
      <c r="H40" s="214"/>
      <c r="I40" s="208"/>
      <c r="J40" s="214"/>
      <c r="K40" s="208"/>
      <c r="L40" s="214"/>
      <c r="M40" s="208"/>
      <c r="N40" s="214"/>
      <c r="O40" s="208"/>
      <c r="P40" s="214"/>
      <c r="Q40" s="208"/>
      <c r="R40" s="214"/>
      <c r="S40" s="208"/>
      <c r="T40" s="214"/>
      <c r="U40" s="208"/>
      <c r="V40" s="214"/>
      <c r="W40" s="208"/>
      <c r="X40" s="214"/>
      <c r="Y40" s="208"/>
      <c r="Z40" s="214"/>
      <c r="AA40" s="208"/>
      <c r="AB40" s="214"/>
      <c r="AC40" s="208"/>
      <c r="AD40" s="214"/>
      <c r="AE40" s="208"/>
      <c r="AF40" s="214"/>
      <c r="AG40" s="208"/>
      <c r="AH40" s="214"/>
      <c r="AI40" s="208"/>
      <c r="AJ40" s="260"/>
      <c r="AK40" s="214"/>
      <c r="AL40" s="208"/>
      <c r="AM40" s="260"/>
      <c r="AN40" s="214"/>
      <c r="AO40" s="208"/>
      <c r="AP40" s="260"/>
      <c r="AQ40" s="214"/>
      <c r="AR40" s="208"/>
      <c r="AS40" s="227">
        <f t="shared" si="19"/>
        <v>0</v>
      </c>
      <c r="AT40" s="214"/>
      <c r="AU40" s="229"/>
      <c r="AV40" s="227">
        <f t="shared" si="20"/>
        <v>0</v>
      </c>
      <c r="AW40" s="228"/>
      <c r="AX40" s="229"/>
      <c r="AY40" s="227">
        <f t="shared" si="21"/>
        <v>0</v>
      </c>
      <c r="AZ40" s="228"/>
      <c r="BA40" s="229"/>
      <c r="BB40" s="227">
        <f t="shared" si="22"/>
        <v>0</v>
      </c>
      <c r="BC40" s="228"/>
      <c r="BD40" s="229"/>
      <c r="BE40" s="227">
        <f t="shared" si="23"/>
        <v>0</v>
      </c>
      <c r="BF40" s="228"/>
      <c r="BG40" s="229"/>
      <c r="BH40" s="227">
        <f t="shared" si="24"/>
        <v>0</v>
      </c>
      <c r="BI40" s="228"/>
      <c r="BJ40" s="229"/>
      <c r="BK40" s="227">
        <f t="shared" si="25"/>
        <v>0</v>
      </c>
      <c r="BL40" s="228"/>
      <c r="BM40" s="229"/>
      <c r="BN40" s="227">
        <f t="shared" si="26"/>
        <v>0</v>
      </c>
      <c r="BO40" s="228"/>
      <c r="BP40" s="229"/>
      <c r="BQ40" s="227">
        <f t="shared" si="27"/>
        <v>0</v>
      </c>
      <c r="BR40" s="228"/>
      <c r="BS40" s="229"/>
      <c r="BT40" s="227">
        <f t="shared" si="28"/>
        <v>0</v>
      </c>
      <c r="BU40" s="228"/>
      <c r="BV40" s="210"/>
      <c r="BW40" s="775">
        <f>SUM(AU39:AU50,AX39:AX50,BA39:BA50,BD39:BD50,BG39:BG50,BV39:BV50)+SUM(AR39:AR50,AO39:AO50,AL39:AL50,AI39:AI50,AG39:AG50,AE39:AE50,AC39:AC50,AA39:AA50,Y39:Y50,W39:W50,U39:U50,S39:S50,Q37,Q39:Q50,O39:O50,M39:M50,K39:K50,I39:I50,G39:G50,Q37)</f>
        <v>500000</v>
      </c>
    </row>
    <row r="41" spans="1:75" ht="15" hidden="1" x14ac:dyDescent="0.25">
      <c r="A41" s="615"/>
      <c r="B41" s="618"/>
      <c r="C41" s="621"/>
      <c r="D41" s="624"/>
      <c r="E41" s="627"/>
      <c r="F41" s="242" t="s">
        <v>54</v>
      </c>
      <c r="G41" s="208"/>
      <c r="H41" s="214"/>
      <c r="I41" s="208"/>
      <c r="J41" s="214"/>
      <c r="K41" s="208"/>
      <c r="L41" s="214"/>
      <c r="M41" s="208"/>
      <c r="N41" s="214"/>
      <c r="O41" s="208"/>
      <c r="P41" s="214"/>
      <c r="Q41" s="208"/>
      <c r="R41" s="214"/>
      <c r="S41" s="208"/>
      <c r="T41" s="214"/>
      <c r="U41" s="208"/>
      <c r="V41" s="214"/>
      <c r="W41" s="208"/>
      <c r="X41" s="214"/>
      <c r="Y41" s="208"/>
      <c r="Z41" s="214"/>
      <c r="AA41" s="208"/>
      <c r="AB41" s="214"/>
      <c r="AC41" s="208"/>
      <c r="AD41" s="214"/>
      <c r="AE41" s="208"/>
      <c r="AF41" s="214"/>
      <c r="AG41" s="208"/>
      <c r="AH41" s="214"/>
      <c r="AI41" s="208"/>
      <c r="AJ41" s="260"/>
      <c r="AK41" s="214"/>
      <c r="AL41" s="208"/>
      <c r="AM41" s="260"/>
      <c r="AN41" s="214"/>
      <c r="AO41" s="208"/>
      <c r="AP41" s="260"/>
      <c r="AQ41" s="214"/>
      <c r="AR41" s="208">
        <v>500000</v>
      </c>
      <c r="AS41" s="227">
        <f t="shared" si="19"/>
        <v>-10000</v>
      </c>
      <c r="AT41" s="214">
        <v>510000</v>
      </c>
      <c r="AU41" s="229"/>
      <c r="AV41" s="227">
        <f t="shared" si="20"/>
        <v>0</v>
      </c>
      <c r="AW41" s="228"/>
      <c r="AX41" s="229"/>
      <c r="AY41" s="227">
        <f t="shared" si="21"/>
        <v>0</v>
      </c>
      <c r="AZ41" s="228"/>
      <c r="BA41" s="229"/>
      <c r="BB41" s="227">
        <f t="shared" si="22"/>
        <v>0</v>
      </c>
      <c r="BC41" s="228"/>
      <c r="BD41" s="229"/>
      <c r="BE41" s="227">
        <f t="shared" si="23"/>
        <v>0</v>
      </c>
      <c r="BF41" s="228"/>
      <c r="BG41" s="229"/>
      <c r="BH41" s="227">
        <f t="shared" si="24"/>
        <v>0</v>
      </c>
      <c r="BI41" s="228"/>
      <c r="BJ41" s="229"/>
      <c r="BK41" s="227">
        <f t="shared" si="25"/>
        <v>0</v>
      </c>
      <c r="BL41" s="228"/>
      <c r="BM41" s="229"/>
      <c r="BN41" s="227">
        <f t="shared" si="26"/>
        <v>0</v>
      </c>
      <c r="BO41" s="228"/>
      <c r="BP41" s="229"/>
      <c r="BQ41" s="227">
        <f t="shared" si="27"/>
        <v>0</v>
      </c>
      <c r="BR41" s="228"/>
      <c r="BS41" s="229"/>
      <c r="BT41" s="227">
        <f t="shared" si="28"/>
        <v>0</v>
      </c>
      <c r="BU41" s="228"/>
      <c r="BV41" s="210"/>
      <c r="BW41" s="775"/>
    </row>
    <row r="42" spans="1:75" ht="15" hidden="1" x14ac:dyDescent="0.25">
      <c r="A42" s="615"/>
      <c r="B42" s="618"/>
      <c r="C42" s="621"/>
      <c r="D42" s="624"/>
      <c r="E42" s="627"/>
      <c r="F42" s="242" t="s">
        <v>55</v>
      </c>
      <c r="G42" s="208"/>
      <c r="H42" s="217"/>
      <c r="I42" s="208"/>
      <c r="J42" s="217"/>
      <c r="K42" s="208"/>
      <c r="L42" s="217"/>
      <c r="M42" s="208"/>
      <c r="N42" s="217"/>
      <c r="O42" s="208"/>
      <c r="P42" s="217"/>
      <c r="Q42" s="208"/>
      <c r="R42" s="217"/>
      <c r="S42" s="208"/>
      <c r="T42" s="217"/>
      <c r="U42" s="208"/>
      <c r="V42" s="217"/>
      <c r="W42" s="208"/>
      <c r="X42" s="217"/>
      <c r="Y42" s="208"/>
      <c r="Z42" s="217"/>
      <c r="AA42" s="208"/>
      <c r="AB42" s="217"/>
      <c r="AC42" s="208"/>
      <c r="AD42" s="217"/>
      <c r="AE42" s="208"/>
      <c r="AF42" s="217"/>
      <c r="AG42" s="208"/>
      <c r="AH42" s="217"/>
      <c r="AI42" s="208"/>
      <c r="AJ42" s="262"/>
      <c r="AK42" s="217"/>
      <c r="AL42" s="208"/>
      <c r="AM42" s="262"/>
      <c r="AN42" s="217"/>
      <c r="AO42" s="208"/>
      <c r="AP42" s="262"/>
      <c r="AQ42" s="217"/>
      <c r="AR42" s="208"/>
      <c r="AS42" s="227">
        <f t="shared" si="19"/>
        <v>0</v>
      </c>
      <c r="AT42" s="217"/>
      <c r="AU42" s="229"/>
      <c r="AV42" s="227">
        <f t="shared" si="20"/>
        <v>0</v>
      </c>
      <c r="AW42" s="228"/>
      <c r="AX42" s="229"/>
      <c r="AY42" s="227">
        <f t="shared" si="21"/>
        <v>0</v>
      </c>
      <c r="AZ42" s="228"/>
      <c r="BA42" s="229"/>
      <c r="BB42" s="227">
        <f t="shared" si="22"/>
        <v>0</v>
      </c>
      <c r="BC42" s="228"/>
      <c r="BD42" s="229"/>
      <c r="BE42" s="227">
        <f t="shared" si="23"/>
        <v>0</v>
      </c>
      <c r="BF42" s="228"/>
      <c r="BG42" s="229"/>
      <c r="BH42" s="227">
        <f t="shared" si="24"/>
        <v>0</v>
      </c>
      <c r="BI42" s="228"/>
      <c r="BJ42" s="229"/>
      <c r="BK42" s="227">
        <f t="shared" si="25"/>
        <v>0</v>
      </c>
      <c r="BL42" s="228"/>
      <c r="BM42" s="229"/>
      <c r="BN42" s="227">
        <f t="shared" si="26"/>
        <v>0</v>
      </c>
      <c r="BO42" s="228"/>
      <c r="BP42" s="229"/>
      <c r="BQ42" s="227">
        <f t="shared" si="27"/>
        <v>0</v>
      </c>
      <c r="BR42" s="228"/>
      <c r="BS42" s="229"/>
      <c r="BT42" s="227">
        <f t="shared" si="28"/>
        <v>0</v>
      </c>
      <c r="BU42" s="228"/>
      <c r="BV42" s="210"/>
      <c r="BW42" s="263" t="s">
        <v>43</v>
      </c>
    </row>
    <row r="43" spans="1:75" ht="15" hidden="1" customHeight="1" x14ac:dyDescent="0.25">
      <c r="A43" s="615"/>
      <c r="B43" s="618"/>
      <c r="C43" s="621"/>
      <c r="D43" s="624"/>
      <c r="E43" s="627"/>
      <c r="F43" s="242" t="s">
        <v>56</v>
      </c>
      <c r="G43" s="208"/>
      <c r="H43" s="217"/>
      <c r="I43" s="208"/>
      <c r="J43" s="217"/>
      <c r="K43" s="208"/>
      <c r="L43" s="217"/>
      <c r="M43" s="208"/>
      <c r="N43" s="217"/>
      <c r="O43" s="208"/>
      <c r="P43" s="217"/>
      <c r="Q43" s="208"/>
      <c r="R43" s="217"/>
      <c r="S43" s="208"/>
      <c r="T43" s="217"/>
      <c r="U43" s="208"/>
      <c r="V43" s="217"/>
      <c r="W43" s="208"/>
      <c r="X43" s="217"/>
      <c r="Y43" s="208"/>
      <c r="Z43" s="217"/>
      <c r="AA43" s="208"/>
      <c r="AB43" s="217"/>
      <c r="AC43" s="208"/>
      <c r="AD43" s="217"/>
      <c r="AE43" s="208"/>
      <c r="AF43" s="217"/>
      <c r="AG43" s="208"/>
      <c r="AH43" s="217"/>
      <c r="AI43" s="208"/>
      <c r="AJ43" s="262"/>
      <c r="AK43" s="217"/>
      <c r="AL43" s="208"/>
      <c r="AM43" s="262"/>
      <c r="AN43" s="217"/>
      <c r="AO43" s="208"/>
      <c r="AP43" s="262"/>
      <c r="AQ43" s="217"/>
      <c r="AR43" s="208"/>
      <c r="AS43" s="227">
        <f t="shared" si="19"/>
        <v>0</v>
      </c>
      <c r="AT43" s="217"/>
      <c r="AU43" s="229"/>
      <c r="AV43" s="227">
        <f t="shared" si="20"/>
        <v>0</v>
      </c>
      <c r="AW43" s="228"/>
      <c r="AX43" s="229"/>
      <c r="AY43" s="227">
        <f t="shared" si="21"/>
        <v>0</v>
      </c>
      <c r="AZ43" s="228"/>
      <c r="BA43" s="229"/>
      <c r="BB43" s="227">
        <f t="shared" si="22"/>
        <v>0</v>
      </c>
      <c r="BC43" s="228"/>
      <c r="BD43" s="229"/>
      <c r="BE43" s="227">
        <f t="shared" si="23"/>
        <v>0</v>
      </c>
      <c r="BF43" s="228"/>
      <c r="BG43" s="229"/>
      <c r="BH43" s="227">
        <f t="shared" si="24"/>
        <v>0</v>
      </c>
      <c r="BI43" s="228"/>
      <c r="BJ43" s="229"/>
      <c r="BK43" s="227">
        <f t="shared" si="25"/>
        <v>0</v>
      </c>
      <c r="BL43" s="228"/>
      <c r="BM43" s="229"/>
      <c r="BN43" s="227">
        <f t="shared" si="26"/>
        <v>0</v>
      </c>
      <c r="BO43" s="228"/>
      <c r="BP43" s="229"/>
      <c r="BQ43" s="227">
        <f t="shared" si="27"/>
        <v>0</v>
      </c>
      <c r="BR43" s="228"/>
      <c r="BS43" s="229"/>
      <c r="BT43" s="227">
        <f t="shared" si="28"/>
        <v>0</v>
      </c>
      <c r="BU43" s="228"/>
      <c r="BV43" s="210"/>
      <c r="BW43" s="775">
        <f>SUM(AV39:AV50,AY39:AY50,BB39:BB50,BE39:BE50,BH39:BH50)</f>
        <v>0</v>
      </c>
    </row>
    <row r="44" spans="1:75" ht="15" hidden="1" x14ac:dyDescent="0.25">
      <c r="A44" s="615"/>
      <c r="B44" s="618"/>
      <c r="C44" s="621"/>
      <c r="D44" s="624"/>
      <c r="E44" s="627"/>
      <c r="F44" s="242" t="s">
        <v>57</v>
      </c>
      <c r="G44" s="208"/>
      <c r="H44" s="214"/>
      <c r="I44" s="208"/>
      <c r="J44" s="214"/>
      <c r="K44" s="208"/>
      <c r="L44" s="214"/>
      <c r="M44" s="208"/>
      <c r="N44" s="214"/>
      <c r="O44" s="208"/>
      <c r="P44" s="214"/>
      <c r="Q44" s="208"/>
      <c r="R44" s="214"/>
      <c r="S44" s="208"/>
      <c r="T44" s="214"/>
      <c r="U44" s="208"/>
      <c r="V44" s="214"/>
      <c r="W44" s="208"/>
      <c r="X44" s="214"/>
      <c r="Y44" s="208"/>
      <c r="Z44" s="214"/>
      <c r="AA44" s="208"/>
      <c r="AB44" s="214"/>
      <c r="AC44" s="208"/>
      <c r="AD44" s="214"/>
      <c r="AE44" s="208"/>
      <c r="AF44" s="214"/>
      <c r="AG44" s="208"/>
      <c r="AH44" s="214"/>
      <c r="AI44" s="208"/>
      <c r="AJ44" s="260"/>
      <c r="AK44" s="214"/>
      <c r="AL44" s="208"/>
      <c r="AM44" s="260"/>
      <c r="AN44" s="214"/>
      <c r="AO44" s="208"/>
      <c r="AP44" s="260"/>
      <c r="AQ44" s="214"/>
      <c r="AR44" s="208"/>
      <c r="AS44" s="227">
        <f t="shared" si="19"/>
        <v>0</v>
      </c>
      <c r="AT44" s="214"/>
      <c r="AU44" s="229"/>
      <c r="AV44" s="227">
        <f t="shared" si="20"/>
        <v>0</v>
      </c>
      <c r="AW44" s="228"/>
      <c r="AX44" s="229"/>
      <c r="AY44" s="227">
        <f t="shared" si="21"/>
        <v>0</v>
      </c>
      <c r="AZ44" s="228"/>
      <c r="BA44" s="229"/>
      <c r="BB44" s="227">
        <f t="shared" si="22"/>
        <v>0</v>
      </c>
      <c r="BC44" s="228"/>
      <c r="BD44" s="229"/>
      <c r="BE44" s="227">
        <f t="shared" si="23"/>
        <v>0</v>
      </c>
      <c r="BF44" s="228"/>
      <c r="BG44" s="229"/>
      <c r="BH44" s="227">
        <f t="shared" si="24"/>
        <v>0</v>
      </c>
      <c r="BI44" s="228"/>
      <c r="BJ44" s="229"/>
      <c r="BK44" s="227">
        <f t="shared" si="25"/>
        <v>0</v>
      </c>
      <c r="BL44" s="228"/>
      <c r="BM44" s="229"/>
      <c r="BN44" s="227">
        <f t="shared" si="26"/>
        <v>0</v>
      </c>
      <c r="BO44" s="228"/>
      <c r="BP44" s="229"/>
      <c r="BQ44" s="227">
        <f t="shared" si="27"/>
        <v>0</v>
      </c>
      <c r="BR44" s="228"/>
      <c r="BS44" s="229"/>
      <c r="BT44" s="227">
        <f t="shared" si="28"/>
        <v>0</v>
      </c>
      <c r="BU44" s="228"/>
      <c r="BV44" s="210"/>
      <c r="BW44" s="778"/>
    </row>
    <row r="45" spans="1:75" ht="15" hidden="1" x14ac:dyDescent="0.25">
      <c r="A45" s="615"/>
      <c r="B45" s="618"/>
      <c r="C45" s="621"/>
      <c r="D45" s="624"/>
      <c r="E45" s="627"/>
      <c r="F45" s="242" t="s">
        <v>58</v>
      </c>
      <c r="G45" s="208"/>
      <c r="H45" s="214"/>
      <c r="I45" s="208"/>
      <c r="J45" s="214"/>
      <c r="K45" s="208"/>
      <c r="L45" s="214"/>
      <c r="M45" s="208"/>
      <c r="N45" s="214"/>
      <c r="O45" s="208"/>
      <c r="P45" s="214"/>
      <c r="Q45" s="208"/>
      <c r="R45" s="214"/>
      <c r="S45" s="208"/>
      <c r="T45" s="214"/>
      <c r="U45" s="208"/>
      <c r="V45" s="214"/>
      <c r="W45" s="208"/>
      <c r="X45" s="214"/>
      <c r="Y45" s="208"/>
      <c r="Z45" s="214"/>
      <c r="AA45" s="208"/>
      <c r="AB45" s="214"/>
      <c r="AC45" s="208"/>
      <c r="AD45" s="214"/>
      <c r="AE45" s="208"/>
      <c r="AF45" s="214"/>
      <c r="AG45" s="208"/>
      <c r="AH45" s="214"/>
      <c r="AI45" s="208"/>
      <c r="AJ45" s="260"/>
      <c r="AK45" s="214"/>
      <c r="AL45" s="208"/>
      <c r="AM45" s="260"/>
      <c r="AN45" s="214"/>
      <c r="AO45" s="208"/>
      <c r="AP45" s="260"/>
      <c r="AQ45" s="214"/>
      <c r="AR45" s="208"/>
      <c r="AS45" s="227">
        <f t="shared" si="19"/>
        <v>0</v>
      </c>
      <c r="AT45" s="214"/>
      <c r="AU45" s="229"/>
      <c r="AV45" s="227">
        <f t="shared" si="20"/>
        <v>0</v>
      </c>
      <c r="AW45" s="228"/>
      <c r="AX45" s="229"/>
      <c r="AY45" s="227">
        <f t="shared" si="21"/>
        <v>0</v>
      </c>
      <c r="AZ45" s="228"/>
      <c r="BA45" s="229"/>
      <c r="BB45" s="227">
        <f t="shared" si="22"/>
        <v>0</v>
      </c>
      <c r="BC45" s="228"/>
      <c r="BD45" s="229"/>
      <c r="BE45" s="227">
        <f t="shared" si="23"/>
        <v>0</v>
      </c>
      <c r="BF45" s="228"/>
      <c r="BG45" s="229"/>
      <c r="BH45" s="227">
        <f t="shared" si="24"/>
        <v>0</v>
      </c>
      <c r="BI45" s="228"/>
      <c r="BJ45" s="229"/>
      <c r="BK45" s="227">
        <f t="shared" si="25"/>
        <v>0</v>
      </c>
      <c r="BL45" s="228"/>
      <c r="BM45" s="229"/>
      <c r="BN45" s="227">
        <f t="shared" si="26"/>
        <v>0</v>
      </c>
      <c r="BO45" s="228"/>
      <c r="BP45" s="229"/>
      <c r="BQ45" s="227">
        <f t="shared" si="27"/>
        <v>0</v>
      </c>
      <c r="BR45" s="228"/>
      <c r="BS45" s="229"/>
      <c r="BT45" s="227">
        <f t="shared" si="28"/>
        <v>0</v>
      </c>
      <c r="BU45" s="228"/>
      <c r="BV45" s="210"/>
      <c r="BW45" s="263" t="s">
        <v>44</v>
      </c>
    </row>
    <row r="46" spans="1:75" ht="15" hidden="1" x14ac:dyDescent="0.25">
      <c r="A46" s="615"/>
      <c r="B46" s="618"/>
      <c r="C46" s="621"/>
      <c r="D46" s="624"/>
      <c r="E46" s="627"/>
      <c r="F46" s="242" t="s">
        <v>59</v>
      </c>
      <c r="G46" s="208"/>
      <c r="H46" s="214"/>
      <c r="I46" s="208"/>
      <c r="J46" s="214"/>
      <c r="K46" s="208"/>
      <c r="L46" s="214"/>
      <c r="M46" s="208"/>
      <c r="N46" s="214"/>
      <c r="O46" s="208"/>
      <c r="P46" s="214"/>
      <c r="Q46" s="208"/>
      <c r="R46" s="214"/>
      <c r="S46" s="208"/>
      <c r="T46" s="214"/>
      <c r="U46" s="208"/>
      <c r="V46" s="214"/>
      <c r="W46" s="208"/>
      <c r="X46" s="214"/>
      <c r="Y46" s="208"/>
      <c r="Z46" s="214"/>
      <c r="AA46" s="208"/>
      <c r="AB46" s="214"/>
      <c r="AC46" s="208"/>
      <c r="AD46" s="214"/>
      <c r="AE46" s="208"/>
      <c r="AF46" s="214"/>
      <c r="AG46" s="208"/>
      <c r="AH46" s="214"/>
      <c r="AI46" s="208"/>
      <c r="AJ46" s="260"/>
      <c r="AK46" s="214"/>
      <c r="AL46" s="208"/>
      <c r="AM46" s="260"/>
      <c r="AN46" s="214"/>
      <c r="AO46" s="208"/>
      <c r="AP46" s="260"/>
      <c r="AQ46" s="214"/>
      <c r="AR46" s="208"/>
      <c r="AS46" s="227">
        <f t="shared" si="19"/>
        <v>0</v>
      </c>
      <c r="AT46" s="214"/>
      <c r="AU46" s="229"/>
      <c r="AV46" s="227">
        <f t="shared" si="20"/>
        <v>0</v>
      </c>
      <c r="AW46" s="228"/>
      <c r="AX46" s="229"/>
      <c r="AY46" s="227">
        <f t="shared" si="21"/>
        <v>0</v>
      </c>
      <c r="AZ46" s="228"/>
      <c r="BA46" s="229"/>
      <c r="BB46" s="227">
        <f t="shared" si="22"/>
        <v>0</v>
      </c>
      <c r="BC46" s="228"/>
      <c r="BD46" s="229"/>
      <c r="BE46" s="227">
        <f t="shared" si="23"/>
        <v>0</v>
      </c>
      <c r="BF46" s="228"/>
      <c r="BG46" s="229"/>
      <c r="BH46" s="227">
        <f t="shared" si="24"/>
        <v>0</v>
      </c>
      <c r="BI46" s="228"/>
      <c r="BJ46" s="229"/>
      <c r="BK46" s="227">
        <f t="shared" si="25"/>
        <v>0</v>
      </c>
      <c r="BL46" s="228"/>
      <c r="BM46" s="229"/>
      <c r="BN46" s="227">
        <f t="shared" si="26"/>
        <v>0</v>
      </c>
      <c r="BO46" s="228"/>
      <c r="BP46" s="229"/>
      <c r="BQ46" s="227">
        <f t="shared" si="27"/>
        <v>0</v>
      </c>
      <c r="BR46" s="228"/>
      <c r="BS46" s="229"/>
      <c r="BT46" s="227">
        <f t="shared" si="28"/>
        <v>0</v>
      </c>
      <c r="BU46" s="228"/>
      <c r="BV46" s="210"/>
      <c r="BW46" s="775">
        <f>SUM(AW39:AW50,AZ39:AZ50,BC39:BC50,BF39:BF50,BI39:BI50)+SUM(AT39:AT50,AQ39:AQ50,AN39:AN50,AK39:AK50,AH39:AH50,AF39:AF50,AD39:AD50,AB39:AB50,Z39:Z50,X39:X50,V39:V50,T39:T50,R39:R50,P39:P50,N39:N50,L39:L50,J39:J50,H39:H50)</f>
        <v>510000</v>
      </c>
    </row>
    <row r="47" spans="1:75" ht="15" hidden="1" customHeight="1" x14ac:dyDescent="0.25">
      <c r="A47" s="615"/>
      <c r="B47" s="618"/>
      <c r="C47" s="621"/>
      <c r="D47" s="624"/>
      <c r="E47" s="627"/>
      <c r="F47" s="242" t="s">
        <v>60</v>
      </c>
      <c r="G47" s="208"/>
      <c r="H47" s="214"/>
      <c r="I47" s="208"/>
      <c r="J47" s="214"/>
      <c r="K47" s="208"/>
      <c r="L47" s="214"/>
      <c r="M47" s="208"/>
      <c r="N47" s="214"/>
      <c r="O47" s="208"/>
      <c r="P47" s="214"/>
      <c r="Q47" s="208"/>
      <c r="R47" s="214"/>
      <c r="S47" s="208"/>
      <c r="T47" s="214"/>
      <c r="U47" s="208"/>
      <c r="V47" s="214"/>
      <c r="W47" s="208"/>
      <c r="X47" s="214"/>
      <c r="Y47" s="208"/>
      <c r="Z47" s="214"/>
      <c r="AA47" s="208"/>
      <c r="AB47" s="214"/>
      <c r="AC47" s="208"/>
      <c r="AD47" s="214"/>
      <c r="AE47" s="208"/>
      <c r="AF47" s="214"/>
      <c r="AG47" s="208"/>
      <c r="AH47" s="214"/>
      <c r="AI47" s="208"/>
      <c r="AJ47" s="260"/>
      <c r="AK47" s="214"/>
      <c r="AL47" s="208"/>
      <c r="AM47" s="260"/>
      <c r="AN47" s="214"/>
      <c r="AO47" s="208"/>
      <c r="AP47" s="260"/>
      <c r="AQ47" s="214"/>
      <c r="AR47" s="208"/>
      <c r="AS47" s="227">
        <f t="shared" si="19"/>
        <v>0</v>
      </c>
      <c r="AT47" s="214"/>
      <c r="AU47" s="229"/>
      <c r="AV47" s="227">
        <f t="shared" si="20"/>
        <v>0</v>
      </c>
      <c r="AW47" s="228"/>
      <c r="AX47" s="229"/>
      <c r="AY47" s="227">
        <f t="shared" si="21"/>
        <v>0</v>
      </c>
      <c r="AZ47" s="228"/>
      <c r="BA47" s="229"/>
      <c r="BB47" s="227">
        <f t="shared" si="22"/>
        <v>0</v>
      </c>
      <c r="BC47" s="228"/>
      <c r="BD47" s="229"/>
      <c r="BE47" s="227">
        <f t="shared" si="23"/>
        <v>0</v>
      </c>
      <c r="BF47" s="228"/>
      <c r="BG47" s="229"/>
      <c r="BH47" s="227">
        <f t="shared" si="24"/>
        <v>0</v>
      </c>
      <c r="BI47" s="228"/>
      <c r="BJ47" s="229"/>
      <c r="BK47" s="227">
        <f t="shared" si="25"/>
        <v>0</v>
      </c>
      <c r="BL47" s="228"/>
      <c r="BM47" s="229"/>
      <c r="BN47" s="227">
        <f t="shared" si="26"/>
        <v>0</v>
      </c>
      <c r="BO47" s="228"/>
      <c r="BP47" s="229"/>
      <c r="BQ47" s="227">
        <f t="shared" si="27"/>
        <v>0</v>
      </c>
      <c r="BR47" s="228"/>
      <c r="BS47" s="229"/>
      <c r="BT47" s="227">
        <f t="shared" si="28"/>
        <v>0</v>
      </c>
      <c r="BU47" s="228"/>
      <c r="BV47" s="210"/>
      <c r="BW47" s="775"/>
    </row>
    <row r="48" spans="1:75" ht="15" hidden="1" x14ac:dyDescent="0.25">
      <c r="A48" s="615"/>
      <c r="B48" s="618"/>
      <c r="C48" s="621"/>
      <c r="D48" s="624"/>
      <c r="E48" s="627"/>
      <c r="F48" s="242" t="s">
        <v>61</v>
      </c>
      <c r="G48" s="208"/>
      <c r="H48" s="217"/>
      <c r="I48" s="208"/>
      <c r="J48" s="217"/>
      <c r="K48" s="208"/>
      <c r="L48" s="217"/>
      <c r="M48" s="208"/>
      <c r="N48" s="217"/>
      <c r="O48" s="208"/>
      <c r="P48" s="217"/>
      <c r="Q48" s="208"/>
      <c r="R48" s="217"/>
      <c r="S48" s="208"/>
      <c r="T48" s="217"/>
      <c r="U48" s="208"/>
      <c r="V48" s="217"/>
      <c r="W48" s="208"/>
      <c r="X48" s="217"/>
      <c r="Y48" s="208"/>
      <c r="Z48" s="217"/>
      <c r="AA48" s="208"/>
      <c r="AB48" s="217"/>
      <c r="AC48" s="208"/>
      <c r="AD48" s="217"/>
      <c r="AE48" s="208"/>
      <c r="AF48" s="217"/>
      <c r="AG48" s="208"/>
      <c r="AH48" s="217"/>
      <c r="AI48" s="208"/>
      <c r="AJ48" s="262"/>
      <c r="AK48" s="217"/>
      <c r="AL48" s="208"/>
      <c r="AM48" s="262"/>
      <c r="AN48" s="217"/>
      <c r="AO48" s="208"/>
      <c r="AP48" s="262"/>
      <c r="AQ48" s="217"/>
      <c r="AR48" s="208"/>
      <c r="AS48" s="227">
        <f t="shared" si="19"/>
        <v>0</v>
      </c>
      <c r="AT48" s="217"/>
      <c r="AU48" s="229"/>
      <c r="AV48" s="227">
        <f t="shared" si="20"/>
        <v>0</v>
      </c>
      <c r="AW48" s="228"/>
      <c r="AX48" s="229"/>
      <c r="AY48" s="227">
        <f t="shared" si="21"/>
        <v>0</v>
      </c>
      <c r="AZ48" s="228"/>
      <c r="BA48" s="229"/>
      <c r="BB48" s="227">
        <f t="shared" si="22"/>
        <v>0</v>
      </c>
      <c r="BC48" s="228"/>
      <c r="BD48" s="229"/>
      <c r="BE48" s="227">
        <f t="shared" si="23"/>
        <v>0</v>
      </c>
      <c r="BF48" s="228"/>
      <c r="BG48" s="229"/>
      <c r="BH48" s="227">
        <f t="shared" si="24"/>
        <v>0</v>
      </c>
      <c r="BI48" s="228"/>
      <c r="BJ48" s="229"/>
      <c r="BK48" s="227">
        <f t="shared" si="25"/>
        <v>0</v>
      </c>
      <c r="BL48" s="228"/>
      <c r="BM48" s="229"/>
      <c r="BN48" s="227">
        <f t="shared" si="26"/>
        <v>0</v>
      </c>
      <c r="BO48" s="228"/>
      <c r="BP48" s="229"/>
      <c r="BQ48" s="227">
        <f t="shared" si="27"/>
        <v>0</v>
      </c>
      <c r="BR48" s="228"/>
      <c r="BS48" s="229"/>
      <c r="BT48" s="227">
        <f t="shared" si="28"/>
        <v>0</v>
      </c>
      <c r="BU48" s="228"/>
      <c r="BV48" s="210"/>
      <c r="BW48" s="263" t="s">
        <v>62</v>
      </c>
    </row>
    <row r="49" spans="1:75" ht="15" hidden="1" x14ac:dyDescent="0.25">
      <c r="A49" s="615"/>
      <c r="B49" s="618"/>
      <c r="C49" s="621"/>
      <c r="D49" s="624"/>
      <c r="E49" s="627"/>
      <c r="F49" s="242" t="s">
        <v>63</v>
      </c>
      <c r="G49" s="208"/>
      <c r="H49" s="214"/>
      <c r="I49" s="208"/>
      <c r="J49" s="214"/>
      <c r="K49" s="208"/>
      <c r="L49" s="214"/>
      <c r="M49" s="208"/>
      <c r="N49" s="214"/>
      <c r="O49" s="208"/>
      <c r="P49" s="214"/>
      <c r="Q49" s="208"/>
      <c r="R49" s="214"/>
      <c r="S49" s="208"/>
      <c r="T49" s="214"/>
      <c r="U49" s="208"/>
      <c r="V49" s="214"/>
      <c r="W49" s="208"/>
      <c r="X49" s="214"/>
      <c r="Y49" s="208"/>
      <c r="Z49" s="214"/>
      <c r="AA49" s="208"/>
      <c r="AB49" s="214"/>
      <c r="AC49" s="208"/>
      <c r="AD49" s="214"/>
      <c r="AE49" s="208"/>
      <c r="AF49" s="214"/>
      <c r="AG49" s="208"/>
      <c r="AH49" s="214"/>
      <c r="AI49" s="208"/>
      <c r="AJ49" s="260"/>
      <c r="AK49" s="214"/>
      <c r="AL49" s="208"/>
      <c r="AM49" s="260"/>
      <c r="AN49" s="214"/>
      <c r="AO49" s="208"/>
      <c r="AP49" s="260"/>
      <c r="AQ49" s="214"/>
      <c r="AR49" s="208"/>
      <c r="AS49" s="227">
        <f t="shared" si="19"/>
        <v>0</v>
      </c>
      <c r="AT49" s="214"/>
      <c r="AU49" s="229"/>
      <c r="AV49" s="227">
        <f t="shared" si="20"/>
        <v>0</v>
      </c>
      <c r="AW49" s="228"/>
      <c r="AX49" s="229"/>
      <c r="AY49" s="227">
        <f t="shared" si="21"/>
        <v>0</v>
      </c>
      <c r="AZ49" s="228"/>
      <c r="BA49" s="229"/>
      <c r="BB49" s="227">
        <f t="shared" si="22"/>
        <v>0</v>
      </c>
      <c r="BC49" s="228"/>
      <c r="BD49" s="229"/>
      <c r="BE49" s="227">
        <f t="shared" si="23"/>
        <v>0</v>
      </c>
      <c r="BF49" s="228"/>
      <c r="BG49" s="229"/>
      <c r="BH49" s="227">
        <f t="shared" si="24"/>
        <v>0</v>
      </c>
      <c r="BI49" s="228"/>
      <c r="BJ49" s="229"/>
      <c r="BK49" s="227">
        <f t="shared" si="25"/>
        <v>0</v>
      </c>
      <c r="BL49" s="228"/>
      <c r="BM49" s="229"/>
      <c r="BN49" s="227">
        <f t="shared" si="26"/>
        <v>0</v>
      </c>
      <c r="BO49" s="228"/>
      <c r="BP49" s="229"/>
      <c r="BQ49" s="227">
        <f t="shared" si="27"/>
        <v>0</v>
      </c>
      <c r="BR49" s="228"/>
      <c r="BS49" s="229"/>
      <c r="BT49" s="227">
        <f t="shared" si="28"/>
        <v>0</v>
      </c>
      <c r="BU49" s="228"/>
      <c r="BV49" s="210"/>
      <c r="BW49" s="767">
        <f>BW46/BW40</f>
        <v>1.02</v>
      </c>
    </row>
    <row r="50" spans="1:75" ht="15.75" hidden="1" thickBot="1" x14ac:dyDescent="0.3">
      <c r="A50" s="616"/>
      <c r="B50" s="619"/>
      <c r="C50" s="622"/>
      <c r="D50" s="625"/>
      <c r="E50" s="628"/>
      <c r="F50" s="243" t="s">
        <v>64</v>
      </c>
      <c r="G50" s="220"/>
      <c r="H50" s="221"/>
      <c r="I50" s="220"/>
      <c r="J50" s="221"/>
      <c r="K50" s="220"/>
      <c r="L50" s="221"/>
      <c r="M50" s="220"/>
      <c r="N50" s="221"/>
      <c r="O50" s="220"/>
      <c r="P50" s="221"/>
      <c r="Q50" s="220"/>
      <c r="R50" s="221"/>
      <c r="S50" s="220"/>
      <c r="T50" s="221"/>
      <c r="U50" s="220"/>
      <c r="V50" s="221"/>
      <c r="W50" s="220"/>
      <c r="X50" s="221"/>
      <c r="Y50" s="220"/>
      <c r="Z50" s="221"/>
      <c r="AA50" s="220"/>
      <c r="AB50" s="221"/>
      <c r="AC50" s="220"/>
      <c r="AD50" s="221"/>
      <c r="AE50" s="220"/>
      <c r="AF50" s="221"/>
      <c r="AG50" s="220"/>
      <c r="AH50" s="221"/>
      <c r="AI50" s="220"/>
      <c r="AJ50" s="264"/>
      <c r="AK50" s="221"/>
      <c r="AL50" s="220"/>
      <c r="AM50" s="264"/>
      <c r="AN50" s="221"/>
      <c r="AO50" s="220"/>
      <c r="AP50" s="264"/>
      <c r="AQ50" s="221"/>
      <c r="AR50" s="220"/>
      <c r="AS50" s="232">
        <f t="shared" si="19"/>
        <v>0</v>
      </c>
      <c r="AT50" s="221"/>
      <c r="AU50" s="231"/>
      <c r="AV50" s="232">
        <f t="shared" si="20"/>
        <v>0</v>
      </c>
      <c r="AW50" s="233"/>
      <c r="AX50" s="231"/>
      <c r="AY50" s="232">
        <f t="shared" si="21"/>
        <v>0</v>
      </c>
      <c r="AZ50" s="233"/>
      <c r="BA50" s="231"/>
      <c r="BB50" s="232">
        <f t="shared" si="22"/>
        <v>0</v>
      </c>
      <c r="BC50" s="233"/>
      <c r="BD50" s="231"/>
      <c r="BE50" s="232">
        <f t="shared" si="23"/>
        <v>0</v>
      </c>
      <c r="BF50" s="233"/>
      <c r="BG50" s="231"/>
      <c r="BH50" s="232">
        <f t="shared" si="24"/>
        <v>0</v>
      </c>
      <c r="BI50" s="233"/>
      <c r="BJ50" s="231"/>
      <c r="BK50" s="232">
        <f t="shared" si="25"/>
        <v>0</v>
      </c>
      <c r="BL50" s="233"/>
      <c r="BM50" s="231"/>
      <c r="BN50" s="232">
        <f t="shared" si="26"/>
        <v>0</v>
      </c>
      <c r="BO50" s="233"/>
      <c r="BP50" s="231"/>
      <c r="BQ50" s="232">
        <f t="shared" si="27"/>
        <v>0</v>
      </c>
      <c r="BR50" s="233"/>
      <c r="BS50" s="231"/>
      <c r="BT50" s="232">
        <f t="shared" si="28"/>
        <v>0</v>
      </c>
      <c r="BU50" s="233"/>
      <c r="BV50" s="234"/>
      <c r="BW50" s="768"/>
    </row>
    <row r="51" spans="1:75" ht="15" customHeight="1" x14ac:dyDescent="0.3">
      <c r="A51" s="643" t="s">
        <v>27</v>
      </c>
      <c r="B51" s="645" t="s">
        <v>28</v>
      </c>
      <c r="C51" s="645" t="s">
        <v>154</v>
      </c>
      <c r="D51" s="645" t="s">
        <v>30</v>
      </c>
      <c r="E51" s="635" t="s">
        <v>31</v>
      </c>
      <c r="F51" s="647" t="s">
        <v>32</v>
      </c>
      <c r="G51" s="769" t="s">
        <v>33</v>
      </c>
      <c r="H51" s="771" t="s">
        <v>34</v>
      </c>
      <c r="I51" s="773" t="s">
        <v>33</v>
      </c>
      <c r="J51" s="771" t="s">
        <v>34</v>
      </c>
      <c r="K51" s="773" t="s">
        <v>33</v>
      </c>
      <c r="L51" s="771" t="s">
        <v>34</v>
      </c>
      <c r="M51" s="773" t="s">
        <v>33</v>
      </c>
      <c r="N51" s="771" t="s">
        <v>34</v>
      </c>
      <c r="O51" s="773" t="s">
        <v>33</v>
      </c>
      <c r="P51" s="771" t="s">
        <v>34</v>
      </c>
      <c r="Q51" s="773" t="s">
        <v>33</v>
      </c>
      <c r="R51" s="771" t="s">
        <v>34</v>
      </c>
      <c r="S51" s="773" t="s">
        <v>33</v>
      </c>
      <c r="T51" s="771" t="s">
        <v>34</v>
      </c>
      <c r="U51" s="773" t="s">
        <v>33</v>
      </c>
      <c r="V51" s="771" t="s">
        <v>34</v>
      </c>
      <c r="W51" s="773" t="s">
        <v>33</v>
      </c>
      <c r="X51" s="771" t="s">
        <v>34</v>
      </c>
      <c r="Y51" s="773" t="s">
        <v>33</v>
      </c>
      <c r="Z51" s="771" t="s">
        <v>34</v>
      </c>
      <c r="AA51" s="773" t="s">
        <v>33</v>
      </c>
      <c r="AB51" s="771" t="s">
        <v>34</v>
      </c>
      <c r="AC51" s="773" t="s">
        <v>33</v>
      </c>
      <c r="AD51" s="771" t="s">
        <v>34</v>
      </c>
      <c r="AE51" s="773" t="s">
        <v>33</v>
      </c>
      <c r="AF51" s="771" t="s">
        <v>34</v>
      </c>
      <c r="AG51" s="773" t="s">
        <v>33</v>
      </c>
      <c r="AH51" s="771" t="s">
        <v>34</v>
      </c>
      <c r="AI51" s="773" t="s">
        <v>33</v>
      </c>
      <c r="AJ51" s="258"/>
      <c r="AK51" s="771" t="s">
        <v>34</v>
      </c>
      <c r="AL51" s="773" t="s">
        <v>33</v>
      </c>
      <c r="AM51" s="258"/>
      <c r="AN51" s="771" t="s">
        <v>34</v>
      </c>
      <c r="AO51" s="773" t="s">
        <v>33</v>
      </c>
      <c r="AP51" s="258"/>
      <c r="AQ51" s="771" t="s">
        <v>34</v>
      </c>
      <c r="AR51" s="773" t="s">
        <v>33</v>
      </c>
      <c r="AS51" s="258"/>
      <c r="AT51" s="779" t="s">
        <v>34</v>
      </c>
      <c r="AU51" s="633" t="s">
        <v>33</v>
      </c>
      <c r="AV51" s="635" t="s">
        <v>35</v>
      </c>
      <c r="AW51" s="637" t="s">
        <v>34</v>
      </c>
      <c r="AX51" s="633" t="s">
        <v>33</v>
      </c>
      <c r="AY51" s="635" t="s">
        <v>35</v>
      </c>
      <c r="AZ51" s="637" t="s">
        <v>34</v>
      </c>
      <c r="BA51" s="633" t="s">
        <v>33</v>
      </c>
      <c r="BB51" s="635" t="s">
        <v>35</v>
      </c>
      <c r="BC51" s="637" t="s">
        <v>34</v>
      </c>
      <c r="BD51" s="633" t="s">
        <v>33</v>
      </c>
      <c r="BE51" s="635" t="s">
        <v>35</v>
      </c>
      <c r="BF51" s="637" t="s">
        <v>34</v>
      </c>
      <c r="BG51" s="633" t="s">
        <v>33</v>
      </c>
      <c r="BH51" s="635" t="s">
        <v>35</v>
      </c>
      <c r="BI51" s="637" t="s">
        <v>34</v>
      </c>
      <c r="BJ51" s="633" t="s">
        <v>33</v>
      </c>
      <c r="BK51" s="635" t="s">
        <v>35</v>
      </c>
      <c r="BL51" s="637" t="s">
        <v>34</v>
      </c>
      <c r="BM51" s="633" t="s">
        <v>33</v>
      </c>
      <c r="BN51" s="635" t="s">
        <v>35</v>
      </c>
      <c r="BO51" s="637" t="s">
        <v>34</v>
      </c>
      <c r="BP51" s="633" t="s">
        <v>33</v>
      </c>
      <c r="BQ51" s="635" t="s">
        <v>35</v>
      </c>
      <c r="BR51" s="637" t="s">
        <v>34</v>
      </c>
      <c r="BS51" s="633" t="s">
        <v>33</v>
      </c>
      <c r="BT51" s="635" t="s">
        <v>35</v>
      </c>
      <c r="BU51" s="637" t="s">
        <v>34</v>
      </c>
      <c r="BV51" s="668" t="s">
        <v>33</v>
      </c>
      <c r="BW51" s="742" t="s">
        <v>36</v>
      </c>
    </row>
    <row r="52" spans="1:75" ht="15" customHeight="1" x14ac:dyDescent="0.3">
      <c r="A52" s="644"/>
      <c r="B52" s="646"/>
      <c r="C52" s="646"/>
      <c r="D52" s="646"/>
      <c r="E52" s="636"/>
      <c r="F52" s="648"/>
      <c r="G52" s="770"/>
      <c r="H52" s="772"/>
      <c r="I52" s="774"/>
      <c r="J52" s="772"/>
      <c r="K52" s="774"/>
      <c r="L52" s="772"/>
      <c r="M52" s="774"/>
      <c r="N52" s="772"/>
      <c r="O52" s="774"/>
      <c r="P52" s="772"/>
      <c r="Q52" s="774"/>
      <c r="R52" s="772"/>
      <c r="S52" s="774"/>
      <c r="T52" s="772"/>
      <c r="U52" s="774"/>
      <c r="V52" s="772"/>
      <c r="W52" s="774"/>
      <c r="X52" s="772"/>
      <c r="Y52" s="774"/>
      <c r="Z52" s="772"/>
      <c r="AA52" s="774"/>
      <c r="AB52" s="772"/>
      <c r="AC52" s="774"/>
      <c r="AD52" s="772"/>
      <c r="AE52" s="774"/>
      <c r="AF52" s="772"/>
      <c r="AG52" s="774"/>
      <c r="AH52" s="772"/>
      <c r="AI52" s="774"/>
      <c r="AJ52" s="259"/>
      <c r="AK52" s="772"/>
      <c r="AL52" s="774"/>
      <c r="AM52" s="259"/>
      <c r="AN52" s="772"/>
      <c r="AO52" s="774"/>
      <c r="AP52" s="259"/>
      <c r="AQ52" s="772"/>
      <c r="AR52" s="774"/>
      <c r="AS52" s="259"/>
      <c r="AT52" s="780"/>
      <c r="AU52" s="634"/>
      <c r="AV52" s="636"/>
      <c r="AW52" s="638"/>
      <c r="AX52" s="634"/>
      <c r="AY52" s="636"/>
      <c r="AZ52" s="638"/>
      <c r="BA52" s="634"/>
      <c r="BB52" s="636"/>
      <c r="BC52" s="638"/>
      <c r="BD52" s="634"/>
      <c r="BE52" s="636"/>
      <c r="BF52" s="638"/>
      <c r="BG52" s="634"/>
      <c r="BH52" s="636"/>
      <c r="BI52" s="638"/>
      <c r="BJ52" s="634"/>
      <c r="BK52" s="636"/>
      <c r="BL52" s="638"/>
      <c r="BM52" s="634"/>
      <c r="BN52" s="636"/>
      <c r="BO52" s="638"/>
      <c r="BP52" s="634"/>
      <c r="BQ52" s="636"/>
      <c r="BR52" s="638"/>
      <c r="BS52" s="634"/>
      <c r="BT52" s="636"/>
      <c r="BU52" s="638"/>
      <c r="BV52" s="667"/>
      <c r="BW52" s="613"/>
    </row>
    <row r="53" spans="1:75" ht="15" customHeight="1" x14ac:dyDescent="0.3">
      <c r="A53" s="614" t="s">
        <v>280</v>
      </c>
      <c r="B53" s="617">
        <v>2228</v>
      </c>
      <c r="C53" s="729"/>
      <c r="D53" s="623" t="s">
        <v>344</v>
      </c>
      <c r="E53" s="626" t="s">
        <v>50</v>
      </c>
      <c r="F53" s="241" t="s">
        <v>41</v>
      </c>
      <c r="G53" s="208"/>
      <c r="H53" s="209"/>
      <c r="I53" s="208"/>
      <c r="J53" s="209"/>
      <c r="K53" s="208"/>
      <c r="L53" s="209"/>
      <c r="M53" s="208"/>
      <c r="N53" s="209"/>
      <c r="O53" s="208"/>
      <c r="P53" s="209"/>
      <c r="Q53" s="208"/>
      <c r="R53" s="209"/>
      <c r="S53" s="208"/>
      <c r="T53" s="209"/>
      <c r="U53" s="208"/>
      <c r="V53" s="209"/>
      <c r="W53" s="208"/>
      <c r="X53" s="209"/>
      <c r="Y53" s="208"/>
      <c r="Z53" s="209"/>
      <c r="AA53" s="208"/>
      <c r="AB53" s="209"/>
      <c r="AC53" s="208"/>
      <c r="AD53" s="209"/>
      <c r="AE53" s="208"/>
      <c r="AF53" s="209"/>
      <c r="AG53" s="208"/>
      <c r="AH53" s="209"/>
      <c r="AI53" s="208"/>
      <c r="AJ53" s="260"/>
      <c r="AK53" s="209"/>
      <c r="AL53" s="208"/>
      <c r="AM53" s="260"/>
      <c r="AN53" s="209"/>
      <c r="AO53" s="208"/>
      <c r="AP53" s="260"/>
      <c r="AQ53" s="209"/>
      <c r="AR53" s="208"/>
      <c r="AS53" s="260"/>
      <c r="AT53" s="209"/>
      <c r="AU53" s="229"/>
      <c r="AV53" s="225">
        <f t="shared" ref="AV53:AV64" si="29">AU53-AW53</f>
        <v>0</v>
      </c>
      <c r="AW53" s="226"/>
      <c r="AX53" s="229"/>
      <c r="AY53" s="225">
        <f t="shared" ref="AY53:AY64" si="30">AX53-AZ53</f>
        <v>0</v>
      </c>
      <c r="AZ53" s="226"/>
      <c r="BA53" s="229"/>
      <c r="BB53" s="225">
        <f t="shared" ref="BB53:BB64" si="31">BA53-BC53</f>
        <v>0</v>
      </c>
      <c r="BC53" s="226"/>
      <c r="BD53" s="229"/>
      <c r="BE53" s="225">
        <f t="shared" ref="BE53:BE64" si="32">BD53-BF53</f>
        <v>0</v>
      </c>
      <c r="BF53" s="226"/>
      <c r="BG53" s="229"/>
      <c r="BH53" s="225">
        <f t="shared" ref="BH53:BH64" si="33">BG53-BI53</f>
        <v>0</v>
      </c>
      <c r="BI53" s="226"/>
      <c r="BJ53" s="229"/>
      <c r="BK53" s="225">
        <f t="shared" ref="BK53:BK64" si="34">BJ53-BL53</f>
        <v>0</v>
      </c>
      <c r="BL53" s="226"/>
      <c r="BM53" s="229"/>
      <c r="BN53" s="225">
        <f t="shared" ref="BN53:BN64" si="35">BM53-BO53</f>
        <v>0</v>
      </c>
      <c r="BO53" s="226"/>
      <c r="BP53" s="229"/>
      <c r="BQ53" s="225">
        <f t="shared" ref="BQ53:BQ64" si="36">BP53-BR53</f>
        <v>0</v>
      </c>
      <c r="BR53" s="226"/>
      <c r="BS53" s="229"/>
      <c r="BT53" s="225">
        <f t="shared" ref="BT53:BT64" si="37">BS53-BU53</f>
        <v>0</v>
      </c>
      <c r="BU53" s="226"/>
      <c r="BV53" s="210"/>
      <c r="BW53" s="261" t="s">
        <v>42</v>
      </c>
    </row>
    <row r="54" spans="1:75" x14ac:dyDescent="0.3">
      <c r="A54" s="615"/>
      <c r="B54" s="618"/>
      <c r="C54" s="730"/>
      <c r="D54" s="624"/>
      <c r="E54" s="627"/>
      <c r="F54" s="242" t="s">
        <v>53</v>
      </c>
      <c r="G54" s="208"/>
      <c r="H54" s="214"/>
      <c r="I54" s="208"/>
      <c r="J54" s="214"/>
      <c r="K54" s="208"/>
      <c r="L54" s="214"/>
      <c r="M54" s="208"/>
      <c r="N54" s="214"/>
      <c r="O54" s="208"/>
      <c r="P54" s="214"/>
      <c r="Q54" s="208"/>
      <c r="R54" s="214"/>
      <c r="S54" s="208"/>
      <c r="T54" s="214"/>
      <c r="U54" s="208"/>
      <c r="V54" s="214"/>
      <c r="W54" s="208"/>
      <c r="X54" s="214"/>
      <c r="Y54" s="208"/>
      <c r="Z54" s="214"/>
      <c r="AA54" s="208"/>
      <c r="AB54" s="214"/>
      <c r="AC54" s="208"/>
      <c r="AD54" s="214"/>
      <c r="AE54" s="208"/>
      <c r="AF54" s="214"/>
      <c r="AG54" s="208"/>
      <c r="AH54" s="214"/>
      <c r="AI54" s="208"/>
      <c r="AJ54" s="260"/>
      <c r="AK54" s="214"/>
      <c r="AL54" s="208"/>
      <c r="AM54" s="260"/>
      <c r="AN54" s="214"/>
      <c r="AO54" s="208"/>
      <c r="AP54" s="260"/>
      <c r="AQ54" s="214"/>
      <c r="AR54" s="208"/>
      <c r="AS54" s="260"/>
      <c r="AT54" s="214"/>
      <c r="AU54" s="229"/>
      <c r="AV54" s="227">
        <f t="shared" si="29"/>
        <v>0</v>
      </c>
      <c r="AW54" s="228"/>
      <c r="AX54" s="229"/>
      <c r="AY54" s="227">
        <f t="shared" si="30"/>
        <v>0</v>
      </c>
      <c r="AZ54" s="228"/>
      <c r="BA54" s="229"/>
      <c r="BB54" s="227">
        <f t="shared" si="31"/>
        <v>0</v>
      </c>
      <c r="BC54" s="228"/>
      <c r="BD54" s="229"/>
      <c r="BE54" s="227">
        <f t="shared" si="32"/>
        <v>0</v>
      </c>
      <c r="BF54" s="228"/>
      <c r="BG54" s="229"/>
      <c r="BH54" s="227">
        <f t="shared" si="33"/>
        <v>0</v>
      </c>
      <c r="BI54" s="228"/>
      <c r="BJ54" s="229"/>
      <c r="BK54" s="227">
        <f t="shared" si="34"/>
        <v>0</v>
      </c>
      <c r="BL54" s="228"/>
      <c r="BM54" s="229"/>
      <c r="BN54" s="227">
        <f t="shared" si="35"/>
        <v>0</v>
      </c>
      <c r="BO54" s="228"/>
      <c r="BP54" s="229"/>
      <c r="BQ54" s="227">
        <f t="shared" si="36"/>
        <v>0</v>
      </c>
      <c r="BR54" s="228"/>
      <c r="BS54" s="229"/>
      <c r="BT54" s="227">
        <f t="shared" si="37"/>
        <v>0</v>
      </c>
      <c r="BU54" s="228"/>
      <c r="BV54" s="210"/>
      <c r="BW54" s="775">
        <f>SUM(AU53:AU64,AX53:AX64,BA53:BA64,BD53:BD64,BG53:BG64,BV53:BV64)+SUM(AR53:AR64,AO53:AO64,AL53:AL64,AI53:AI64,AG53:AG64,AE53:AE64,AC53:AC64,AA53:AA64,Y53:Y64,W53:W64,U53:U64,S53:S64,Q51,Q53:Q64,O53:O64,M53:M64,K53:K64,I53:I64,G53:G64,Q51)</f>
        <v>147401</v>
      </c>
    </row>
    <row r="55" spans="1:75" x14ac:dyDescent="0.3">
      <c r="A55" s="615"/>
      <c r="B55" s="618"/>
      <c r="C55" s="730"/>
      <c r="D55" s="624"/>
      <c r="E55" s="627"/>
      <c r="F55" s="242" t="s">
        <v>54</v>
      </c>
      <c r="G55" s="208"/>
      <c r="H55" s="214"/>
      <c r="I55" s="208"/>
      <c r="J55" s="214"/>
      <c r="K55" s="208"/>
      <c r="L55" s="214"/>
      <c r="M55" s="208"/>
      <c r="N55" s="214"/>
      <c r="O55" s="208"/>
      <c r="P55" s="214"/>
      <c r="Q55" s="208"/>
      <c r="R55" s="214"/>
      <c r="S55" s="208"/>
      <c r="T55" s="214"/>
      <c r="U55" s="208"/>
      <c r="V55" s="214"/>
      <c r="W55" s="208"/>
      <c r="X55" s="214"/>
      <c r="Y55" s="208"/>
      <c r="Z55" s="214"/>
      <c r="AA55" s="208"/>
      <c r="AB55" s="214"/>
      <c r="AC55" s="208"/>
      <c r="AD55" s="214"/>
      <c r="AE55" s="208"/>
      <c r="AF55" s="214"/>
      <c r="AG55" s="208"/>
      <c r="AH55" s="214"/>
      <c r="AI55" s="208"/>
      <c r="AJ55" s="260"/>
      <c r="AK55" s="214"/>
      <c r="AL55" s="208"/>
      <c r="AM55" s="260"/>
      <c r="AN55" s="214"/>
      <c r="AO55" s="208"/>
      <c r="AP55" s="260"/>
      <c r="AQ55" s="214"/>
      <c r="AR55" s="208"/>
      <c r="AS55" s="260"/>
      <c r="AT55" s="214"/>
      <c r="AU55" s="229"/>
      <c r="AV55" s="227">
        <f t="shared" si="29"/>
        <v>0</v>
      </c>
      <c r="AW55" s="228"/>
      <c r="AX55" s="229"/>
      <c r="AY55" s="227">
        <f t="shared" si="30"/>
        <v>0</v>
      </c>
      <c r="AZ55" s="228"/>
      <c r="BA55" s="229"/>
      <c r="BB55" s="227">
        <f t="shared" si="31"/>
        <v>0</v>
      </c>
      <c r="BC55" s="228"/>
      <c r="BD55" s="229"/>
      <c r="BE55" s="227">
        <f t="shared" si="32"/>
        <v>0</v>
      </c>
      <c r="BF55" s="228"/>
      <c r="BG55" s="229"/>
      <c r="BH55" s="227">
        <f t="shared" si="33"/>
        <v>0</v>
      </c>
      <c r="BI55" s="228"/>
      <c r="BJ55" s="229"/>
      <c r="BK55" s="227">
        <f t="shared" si="34"/>
        <v>0</v>
      </c>
      <c r="BL55" s="228"/>
      <c r="BM55" s="229"/>
      <c r="BN55" s="227">
        <f t="shared" si="35"/>
        <v>0</v>
      </c>
      <c r="BO55" s="228"/>
      <c r="BP55" s="229"/>
      <c r="BQ55" s="227">
        <f t="shared" si="36"/>
        <v>0</v>
      </c>
      <c r="BR55" s="228"/>
      <c r="BS55" s="229"/>
      <c r="BT55" s="227">
        <f t="shared" si="37"/>
        <v>0</v>
      </c>
      <c r="BU55" s="228"/>
      <c r="BV55" s="210"/>
      <c r="BW55" s="775"/>
    </row>
    <row r="56" spans="1:75" x14ac:dyDescent="0.3">
      <c r="A56" s="615"/>
      <c r="B56" s="618"/>
      <c r="C56" s="730"/>
      <c r="D56" s="624"/>
      <c r="E56" s="627"/>
      <c r="F56" s="242" t="s">
        <v>55</v>
      </c>
      <c r="G56" s="208"/>
      <c r="H56" s="217"/>
      <c r="I56" s="208"/>
      <c r="J56" s="217"/>
      <c r="K56" s="208"/>
      <c r="L56" s="217"/>
      <c r="M56" s="208"/>
      <c r="N56" s="217"/>
      <c r="O56" s="208"/>
      <c r="P56" s="217"/>
      <c r="Q56" s="208"/>
      <c r="R56" s="217"/>
      <c r="S56" s="208"/>
      <c r="T56" s="217"/>
      <c r="U56" s="208"/>
      <c r="V56" s="217"/>
      <c r="W56" s="208"/>
      <c r="X56" s="217"/>
      <c r="Y56" s="208"/>
      <c r="Z56" s="217"/>
      <c r="AA56" s="208"/>
      <c r="AB56" s="217"/>
      <c r="AC56" s="208"/>
      <c r="AD56" s="217"/>
      <c r="AE56" s="208"/>
      <c r="AF56" s="217"/>
      <c r="AG56" s="208"/>
      <c r="AH56" s="217"/>
      <c r="AI56" s="208"/>
      <c r="AJ56" s="262"/>
      <c r="AK56" s="217"/>
      <c r="AL56" s="208"/>
      <c r="AM56" s="262"/>
      <c r="AN56" s="217"/>
      <c r="AO56" s="208"/>
      <c r="AP56" s="262"/>
      <c r="AQ56" s="217"/>
      <c r="AR56" s="208"/>
      <c r="AS56" s="262"/>
      <c r="AT56" s="217"/>
      <c r="AU56" s="229"/>
      <c r="AV56" s="227">
        <f t="shared" si="29"/>
        <v>0</v>
      </c>
      <c r="AW56" s="228"/>
      <c r="AX56" s="229"/>
      <c r="AY56" s="227">
        <f t="shared" si="30"/>
        <v>0</v>
      </c>
      <c r="AZ56" s="228"/>
      <c r="BA56" s="229"/>
      <c r="BB56" s="227">
        <f t="shared" si="31"/>
        <v>0</v>
      </c>
      <c r="BC56" s="228"/>
      <c r="BD56" s="229"/>
      <c r="BE56" s="227">
        <f t="shared" si="32"/>
        <v>0</v>
      </c>
      <c r="BF56" s="228"/>
      <c r="BG56" s="229"/>
      <c r="BH56" s="227">
        <f t="shared" si="33"/>
        <v>0</v>
      </c>
      <c r="BI56" s="228"/>
      <c r="BJ56" s="229"/>
      <c r="BK56" s="227">
        <f t="shared" si="34"/>
        <v>0</v>
      </c>
      <c r="BL56" s="228"/>
      <c r="BM56" s="229"/>
      <c r="BN56" s="227">
        <f t="shared" si="35"/>
        <v>0</v>
      </c>
      <c r="BO56" s="228"/>
      <c r="BP56" s="229"/>
      <c r="BQ56" s="227">
        <f t="shared" si="36"/>
        <v>0</v>
      </c>
      <c r="BR56" s="228"/>
      <c r="BS56" s="229"/>
      <c r="BT56" s="227">
        <f t="shared" si="37"/>
        <v>0</v>
      </c>
      <c r="BU56" s="228"/>
      <c r="BV56" s="210"/>
      <c r="BW56" s="263" t="s">
        <v>43</v>
      </c>
    </row>
    <row r="57" spans="1:75" ht="15" customHeight="1" x14ac:dyDescent="0.3">
      <c r="A57" s="615"/>
      <c r="B57" s="618"/>
      <c r="C57" s="730"/>
      <c r="D57" s="624"/>
      <c r="E57" s="627"/>
      <c r="F57" s="242" t="s">
        <v>56</v>
      </c>
      <c r="G57" s="208"/>
      <c r="H57" s="217"/>
      <c r="I57" s="208"/>
      <c r="J57" s="217"/>
      <c r="K57" s="208"/>
      <c r="L57" s="217"/>
      <c r="M57" s="208"/>
      <c r="N57" s="217"/>
      <c r="O57" s="208"/>
      <c r="P57" s="217"/>
      <c r="Q57" s="208"/>
      <c r="R57" s="217"/>
      <c r="S57" s="208"/>
      <c r="T57" s="217"/>
      <c r="U57" s="208"/>
      <c r="V57" s="217"/>
      <c r="W57" s="208"/>
      <c r="X57" s="217"/>
      <c r="Y57" s="208"/>
      <c r="Z57" s="217"/>
      <c r="AA57" s="208"/>
      <c r="AB57" s="217"/>
      <c r="AC57" s="208"/>
      <c r="AD57" s="217"/>
      <c r="AE57" s="208"/>
      <c r="AF57" s="217"/>
      <c r="AG57" s="208"/>
      <c r="AH57" s="217"/>
      <c r="AI57" s="208"/>
      <c r="AJ57" s="262"/>
      <c r="AK57" s="217"/>
      <c r="AL57" s="208"/>
      <c r="AM57" s="262"/>
      <c r="AN57" s="217"/>
      <c r="AO57" s="208"/>
      <c r="AP57" s="262"/>
      <c r="AQ57" s="217"/>
      <c r="AR57" s="208"/>
      <c r="AS57" s="262"/>
      <c r="AT57" s="217"/>
      <c r="AU57" s="229"/>
      <c r="AV57" s="227">
        <f t="shared" si="29"/>
        <v>0</v>
      </c>
      <c r="AW57" s="228"/>
      <c r="AX57" s="229"/>
      <c r="AY57" s="227">
        <f t="shared" si="30"/>
        <v>0</v>
      </c>
      <c r="AZ57" s="228"/>
      <c r="BA57" s="229"/>
      <c r="BB57" s="227">
        <f t="shared" si="31"/>
        <v>0</v>
      </c>
      <c r="BC57" s="228"/>
      <c r="BD57" s="229"/>
      <c r="BE57" s="227">
        <f t="shared" si="32"/>
        <v>0</v>
      </c>
      <c r="BF57" s="228"/>
      <c r="BG57" s="229"/>
      <c r="BH57" s="227">
        <f t="shared" si="33"/>
        <v>0</v>
      </c>
      <c r="BI57" s="228"/>
      <c r="BJ57" s="229"/>
      <c r="BK57" s="227">
        <f t="shared" si="34"/>
        <v>0</v>
      </c>
      <c r="BL57" s="228"/>
      <c r="BM57" s="229"/>
      <c r="BN57" s="227">
        <f t="shared" si="35"/>
        <v>0</v>
      </c>
      <c r="BO57" s="228"/>
      <c r="BP57" s="229"/>
      <c r="BQ57" s="227">
        <f t="shared" si="36"/>
        <v>0</v>
      </c>
      <c r="BR57" s="228"/>
      <c r="BS57" s="229"/>
      <c r="BT57" s="227">
        <f t="shared" si="37"/>
        <v>0</v>
      </c>
      <c r="BU57" s="228"/>
      <c r="BV57" s="210"/>
      <c r="BW57" s="775">
        <f>SUM(AV53:AV64,AY53:AY64,BB53:BB64,BE53:BE64,BH53:BH64)</f>
        <v>147401</v>
      </c>
    </row>
    <row r="58" spans="1:75" x14ac:dyDescent="0.3">
      <c r="A58" s="615"/>
      <c r="B58" s="618"/>
      <c r="C58" s="730"/>
      <c r="D58" s="624"/>
      <c r="E58" s="627"/>
      <c r="F58" s="242" t="s">
        <v>57</v>
      </c>
      <c r="G58" s="208"/>
      <c r="H58" s="214"/>
      <c r="I58" s="208"/>
      <c r="J58" s="214"/>
      <c r="K58" s="208"/>
      <c r="L58" s="214"/>
      <c r="M58" s="208"/>
      <c r="N58" s="214"/>
      <c r="O58" s="208"/>
      <c r="P58" s="214"/>
      <c r="Q58" s="208"/>
      <c r="R58" s="214"/>
      <c r="S58" s="208"/>
      <c r="T58" s="214"/>
      <c r="U58" s="208"/>
      <c r="V58" s="214"/>
      <c r="W58" s="208"/>
      <c r="X58" s="214"/>
      <c r="Y58" s="208"/>
      <c r="Z58" s="214"/>
      <c r="AA58" s="208"/>
      <c r="AB58" s="214"/>
      <c r="AC58" s="208"/>
      <c r="AD58" s="214"/>
      <c r="AE58" s="208"/>
      <c r="AF58" s="214"/>
      <c r="AG58" s="208"/>
      <c r="AH58" s="214"/>
      <c r="AI58" s="208"/>
      <c r="AJ58" s="260"/>
      <c r="AK58" s="214"/>
      <c r="AL58" s="208"/>
      <c r="AM58" s="260"/>
      <c r="AN58" s="214"/>
      <c r="AO58" s="208"/>
      <c r="AP58" s="260"/>
      <c r="AQ58" s="214"/>
      <c r="AR58" s="208"/>
      <c r="AS58" s="260"/>
      <c r="AT58" s="214"/>
      <c r="AU58" s="229"/>
      <c r="AV58" s="227">
        <f t="shared" si="29"/>
        <v>0</v>
      </c>
      <c r="AW58" s="228"/>
      <c r="AX58" s="229"/>
      <c r="AY58" s="227">
        <f t="shared" si="30"/>
        <v>0</v>
      </c>
      <c r="AZ58" s="228"/>
      <c r="BA58" s="229"/>
      <c r="BB58" s="227">
        <f t="shared" si="31"/>
        <v>0</v>
      </c>
      <c r="BC58" s="228"/>
      <c r="BD58" s="229">
        <v>147401</v>
      </c>
      <c r="BE58" s="227">
        <f t="shared" si="32"/>
        <v>147401</v>
      </c>
      <c r="BF58" s="228"/>
      <c r="BG58" s="229"/>
      <c r="BH58" s="227">
        <f t="shared" si="33"/>
        <v>0</v>
      </c>
      <c r="BI58" s="228"/>
      <c r="BJ58" s="229"/>
      <c r="BK58" s="227">
        <f t="shared" si="34"/>
        <v>0</v>
      </c>
      <c r="BL58" s="228"/>
      <c r="BM58" s="229"/>
      <c r="BN58" s="227">
        <f t="shared" si="35"/>
        <v>0</v>
      </c>
      <c r="BO58" s="228"/>
      <c r="BP58" s="229"/>
      <c r="BQ58" s="227">
        <f t="shared" si="36"/>
        <v>0</v>
      </c>
      <c r="BR58" s="228"/>
      <c r="BS58" s="229"/>
      <c r="BT58" s="227">
        <f t="shared" si="37"/>
        <v>0</v>
      </c>
      <c r="BU58" s="228"/>
      <c r="BV58" s="210"/>
      <c r="BW58" s="778"/>
    </row>
    <row r="59" spans="1:75" x14ac:dyDescent="0.3">
      <c r="A59" s="615"/>
      <c r="B59" s="618"/>
      <c r="C59" s="730"/>
      <c r="D59" s="624"/>
      <c r="E59" s="627"/>
      <c r="F59" s="242" t="s">
        <v>58</v>
      </c>
      <c r="G59" s="208"/>
      <c r="H59" s="214"/>
      <c r="I59" s="208"/>
      <c r="J59" s="214"/>
      <c r="K59" s="208"/>
      <c r="L59" s="214"/>
      <c r="M59" s="208"/>
      <c r="N59" s="214"/>
      <c r="O59" s="208"/>
      <c r="P59" s="214"/>
      <c r="Q59" s="208"/>
      <c r="R59" s="214"/>
      <c r="S59" s="208"/>
      <c r="T59" s="214"/>
      <c r="U59" s="208"/>
      <c r="V59" s="214"/>
      <c r="W59" s="208"/>
      <c r="X59" s="214"/>
      <c r="Y59" s="208"/>
      <c r="Z59" s="214"/>
      <c r="AA59" s="208"/>
      <c r="AB59" s="214"/>
      <c r="AC59" s="208"/>
      <c r="AD59" s="214"/>
      <c r="AE59" s="208"/>
      <c r="AF59" s="214"/>
      <c r="AG59" s="208"/>
      <c r="AH59" s="214"/>
      <c r="AI59" s="208"/>
      <c r="AJ59" s="260"/>
      <c r="AK59" s="214"/>
      <c r="AL59" s="208"/>
      <c r="AM59" s="260"/>
      <c r="AN59" s="214"/>
      <c r="AO59" s="208"/>
      <c r="AP59" s="260"/>
      <c r="AQ59" s="214"/>
      <c r="AR59" s="208"/>
      <c r="AS59" s="260"/>
      <c r="AT59" s="214"/>
      <c r="AU59" s="229"/>
      <c r="AV59" s="227">
        <f t="shared" si="29"/>
        <v>0</v>
      </c>
      <c r="AW59" s="228"/>
      <c r="AX59" s="229"/>
      <c r="AY59" s="227">
        <f t="shared" si="30"/>
        <v>0</v>
      </c>
      <c r="AZ59" s="228"/>
      <c r="BA59" s="229"/>
      <c r="BB59" s="227">
        <f t="shared" si="31"/>
        <v>0</v>
      </c>
      <c r="BC59" s="228"/>
      <c r="BD59" s="229"/>
      <c r="BE59" s="227">
        <f t="shared" si="32"/>
        <v>0</v>
      </c>
      <c r="BF59" s="228"/>
      <c r="BG59" s="229"/>
      <c r="BH59" s="227">
        <f t="shared" si="33"/>
        <v>0</v>
      </c>
      <c r="BI59" s="228"/>
      <c r="BJ59" s="229"/>
      <c r="BK59" s="227">
        <f t="shared" si="34"/>
        <v>0</v>
      </c>
      <c r="BL59" s="228"/>
      <c r="BM59" s="229"/>
      <c r="BN59" s="227">
        <f t="shared" si="35"/>
        <v>0</v>
      </c>
      <c r="BO59" s="228"/>
      <c r="BP59" s="229"/>
      <c r="BQ59" s="227">
        <f t="shared" si="36"/>
        <v>0</v>
      </c>
      <c r="BR59" s="228"/>
      <c r="BS59" s="229"/>
      <c r="BT59" s="227">
        <f t="shared" si="37"/>
        <v>0</v>
      </c>
      <c r="BU59" s="228"/>
      <c r="BV59" s="210"/>
      <c r="BW59" s="263" t="s">
        <v>44</v>
      </c>
    </row>
    <row r="60" spans="1:75" x14ac:dyDescent="0.3">
      <c r="A60" s="615"/>
      <c r="B60" s="618"/>
      <c r="C60" s="730"/>
      <c r="D60" s="624"/>
      <c r="E60" s="627"/>
      <c r="F60" s="242" t="s">
        <v>59</v>
      </c>
      <c r="G60" s="208"/>
      <c r="H60" s="214"/>
      <c r="I60" s="208"/>
      <c r="J60" s="214"/>
      <c r="K60" s="208"/>
      <c r="L60" s="214"/>
      <c r="M60" s="208"/>
      <c r="N60" s="214"/>
      <c r="O60" s="208"/>
      <c r="P60" s="214"/>
      <c r="Q60" s="208"/>
      <c r="R60" s="214"/>
      <c r="S60" s="208"/>
      <c r="T60" s="214"/>
      <c r="U60" s="208"/>
      <c r="V60" s="214"/>
      <c r="W60" s="208"/>
      <c r="X60" s="214"/>
      <c r="Y60" s="208"/>
      <c r="Z60" s="214"/>
      <c r="AA60" s="208"/>
      <c r="AB60" s="214"/>
      <c r="AC60" s="208"/>
      <c r="AD60" s="214"/>
      <c r="AE60" s="208"/>
      <c r="AF60" s="214"/>
      <c r="AG60" s="208"/>
      <c r="AH60" s="214"/>
      <c r="AI60" s="208"/>
      <c r="AJ60" s="260"/>
      <c r="AK60" s="214"/>
      <c r="AL60" s="208"/>
      <c r="AM60" s="260"/>
      <c r="AN60" s="214"/>
      <c r="AO60" s="208"/>
      <c r="AP60" s="260"/>
      <c r="AQ60" s="214"/>
      <c r="AR60" s="208"/>
      <c r="AS60" s="260"/>
      <c r="AT60" s="214"/>
      <c r="AU60" s="229"/>
      <c r="AV60" s="227">
        <f t="shared" si="29"/>
        <v>0</v>
      </c>
      <c r="AW60" s="228"/>
      <c r="AX60" s="229"/>
      <c r="AY60" s="227">
        <f t="shared" si="30"/>
        <v>0</v>
      </c>
      <c r="AZ60" s="228"/>
      <c r="BA60" s="229"/>
      <c r="BB60" s="227">
        <f t="shared" si="31"/>
        <v>0</v>
      </c>
      <c r="BC60" s="228"/>
      <c r="BD60" s="229"/>
      <c r="BE60" s="227">
        <f t="shared" si="32"/>
        <v>0</v>
      </c>
      <c r="BF60" s="228"/>
      <c r="BG60" s="229"/>
      <c r="BH60" s="227">
        <f t="shared" si="33"/>
        <v>0</v>
      </c>
      <c r="BI60" s="228"/>
      <c r="BJ60" s="229"/>
      <c r="BK60" s="227">
        <f t="shared" si="34"/>
        <v>0</v>
      </c>
      <c r="BL60" s="228"/>
      <c r="BM60" s="229"/>
      <c r="BN60" s="227">
        <f t="shared" si="35"/>
        <v>0</v>
      </c>
      <c r="BO60" s="228"/>
      <c r="BP60" s="229"/>
      <c r="BQ60" s="227">
        <f t="shared" si="36"/>
        <v>0</v>
      </c>
      <c r="BR60" s="228"/>
      <c r="BS60" s="229"/>
      <c r="BT60" s="227">
        <f t="shared" si="37"/>
        <v>0</v>
      </c>
      <c r="BU60" s="228"/>
      <c r="BV60" s="210"/>
      <c r="BW60" s="775">
        <f>SUM(AW53:AW64,AZ53:AZ64,BC53:BC64,BF53:BF64,BI53:BI64)+SUM(AT53:AT64,AQ53:AQ64,AN53:AN64,AK53:AK64,AH53:AH64,AF53:AF64,AD53:AD64,AB53:AB64,Z53:Z64,X53:X64,V53:V64,T53:T64,R53:R64,P53:P64,N53:N64,L53:L64,J53:J64,H53:H64)</f>
        <v>0</v>
      </c>
    </row>
    <row r="61" spans="1:75" ht="15" customHeight="1" x14ac:dyDescent="0.3">
      <c r="A61" s="615"/>
      <c r="B61" s="618"/>
      <c r="C61" s="730"/>
      <c r="D61" s="624"/>
      <c r="E61" s="627"/>
      <c r="F61" s="242" t="s">
        <v>60</v>
      </c>
      <c r="G61" s="208"/>
      <c r="H61" s="214"/>
      <c r="I61" s="208"/>
      <c r="J61" s="214"/>
      <c r="K61" s="208"/>
      <c r="L61" s="214"/>
      <c r="M61" s="208"/>
      <c r="N61" s="214"/>
      <c r="O61" s="208"/>
      <c r="P61" s="214"/>
      <c r="Q61" s="208"/>
      <c r="R61" s="214"/>
      <c r="S61" s="208"/>
      <c r="T61" s="214"/>
      <c r="U61" s="208"/>
      <c r="V61" s="214"/>
      <c r="W61" s="208"/>
      <c r="X61" s="214"/>
      <c r="Y61" s="208"/>
      <c r="Z61" s="214"/>
      <c r="AA61" s="208"/>
      <c r="AB61" s="214"/>
      <c r="AC61" s="208"/>
      <c r="AD61" s="214"/>
      <c r="AE61" s="208"/>
      <c r="AF61" s="214"/>
      <c r="AG61" s="208"/>
      <c r="AH61" s="214"/>
      <c r="AI61" s="208"/>
      <c r="AJ61" s="260"/>
      <c r="AK61" s="214"/>
      <c r="AL61" s="208"/>
      <c r="AM61" s="260"/>
      <c r="AN61" s="214"/>
      <c r="AO61" s="208"/>
      <c r="AP61" s="260"/>
      <c r="AQ61" s="214"/>
      <c r="AR61" s="208"/>
      <c r="AS61" s="260"/>
      <c r="AT61" s="214"/>
      <c r="AU61" s="229"/>
      <c r="AV61" s="227">
        <f t="shared" si="29"/>
        <v>0</v>
      </c>
      <c r="AW61" s="228"/>
      <c r="AX61" s="229"/>
      <c r="AY61" s="227">
        <f t="shared" si="30"/>
        <v>0</v>
      </c>
      <c r="AZ61" s="228"/>
      <c r="BA61" s="229"/>
      <c r="BB61" s="227">
        <f t="shared" si="31"/>
        <v>0</v>
      </c>
      <c r="BC61" s="228"/>
      <c r="BD61" s="229"/>
      <c r="BE61" s="227">
        <f t="shared" si="32"/>
        <v>0</v>
      </c>
      <c r="BF61" s="228"/>
      <c r="BG61" s="229"/>
      <c r="BH61" s="227">
        <f t="shared" si="33"/>
        <v>0</v>
      </c>
      <c r="BI61" s="228"/>
      <c r="BJ61" s="229"/>
      <c r="BK61" s="227">
        <f t="shared" si="34"/>
        <v>0</v>
      </c>
      <c r="BL61" s="228"/>
      <c r="BM61" s="229"/>
      <c r="BN61" s="227">
        <f t="shared" si="35"/>
        <v>0</v>
      </c>
      <c r="BO61" s="228"/>
      <c r="BP61" s="229"/>
      <c r="BQ61" s="227">
        <f t="shared" si="36"/>
        <v>0</v>
      </c>
      <c r="BR61" s="228"/>
      <c r="BS61" s="229"/>
      <c r="BT61" s="227">
        <f t="shared" si="37"/>
        <v>0</v>
      </c>
      <c r="BU61" s="228"/>
      <c r="BV61" s="210"/>
      <c r="BW61" s="775"/>
    </row>
    <row r="62" spans="1:75" x14ac:dyDescent="0.3">
      <c r="A62" s="615"/>
      <c r="B62" s="618"/>
      <c r="C62" s="730"/>
      <c r="D62" s="624"/>
      <c r="E62" s="627"/>
      <c r="F62" s="242" t="s">
        <v>61</v>
      </c>
      <c r="G62" s="208"/>
      <c r="H62" s="217"/>
      <c r="I62" s="208"/>
      <c r="J62" s="217"/>
      <c r="K62" s="208"/>
      <c r="L62" s="217"/>
      <c r="M62" s="208"/>
      <c r="N62" s="217"/>
      <c r="O62" s="208"/>
      <c r="P62" s="217"/>
      <c r="Q62" s="208"/>
      <c r="R62" s="217"/>
      <c r="S62" s="208"/>
      <c r="T62" s="217"/>
      <c r="U62" s="208"/>
      <c r="V62" s="217"/>
      <c r="W62" s="208"/>
      <c r="X62" s="217"/>
      <c r="Y62" s="208"/>
      <c r="Z62" s="217"/>
      <c r="AA62" s="208"/>
      <c r="AB62" s="217"/>
      <c r="AC62" s="208"/>
      <c r="AD62" s="217"/>
      <c r="AE62" s="208"/>
      <c r="AF62" s="217"/>
      <c r="AG62" s="208"/>
      <c r="AH62" s="217"/>
      <c r="AI62" s="208"/>
      <c r="AJ62" s="262"/>
      <c r="AK62" s="217"/>
      <c r="AL62" s="208"/>
      <c r="AM62" s="262"/>
      <c r="AN62" s="217"/>
      <c r="AO62" s="208"/>
      <c r="AP62" s="262"/>
      <c r="AQ62" s="217"/>
      <c r="AR62" s="208"/>
      <c r="AS62" s="262"/>
      <c r="AT62" s="217"/>
      <c r="AU62" s="229"/>
      <c r="AV62" s="227">
        <f t="shared" si="29"/>
        <v>0</v>
      </c>
      <c r="AW62" s="228"/>
      <c r="AX62" s="229"/>
      <c r="AY62" s="227">
        <f t="shared" si="30"/>
        <v>0</v>
      </c>
      <c r="AZ62" s="228"/>
      <c r="BA62" s="229"/>
      <c r="BB62" s="227">
        <f t="shared" si="31"/>
        <v>0</v>
      </c>
      <c r="BC62" s="228"/>
      <c r="BD62" s="229"/>
      <c r="BE62" s="227">
        <f t="shared" si="32"/>
        <v>0</v>
      </c>
      <c r="BF62" s="228"/>
      <c r="BG62" s="229"/>
      <c r="BH62" s="227">
        <f t="shared" si="33"/>
        <v>0</v>
      </c>
      <c r="BI62" s="228"/>
      <c r="BJ62" s="229"/>
      <c r="BK62" s="227">
        <f t="shared" si="34"/>
        <v>0</v>
      </c>
      <c r="BL62" s="228"/>
      <c r="BM62" s="229"/>
      <c r="BN62" s="227">
        <f t="shared" si="35"/>
        <v>0</v>
      </c>
      <c r="BO62" s="228"/>
      <c r="BP62" s="229"/>
      <c r="BQ62" s="227">
        <f t="shared" si="36"/>
        <v>0</v>
      </c>
      <c r="BR62" s="228"/>
      <c r="BS62" s="229"/>
      <c r="BT62" s="227">
        <f t="shared" si="37"/>
        <v>0</v>
      </c>
      <c r="BU62" s="228"/>
      <c r="BV62" s="210"/>
      <c r="BW62" s="263" t="s">
        <v>62</v>
      </c>
    </row>
    <row r="63" spans="1:75" x14ac:dyDescent="0.3">
      <c r="A63" s="615"/>
      <c r="B63" s="618"/>
      <c r="C63" s="730"/>
      <c r="D63" s="624"/>
      <c r="E63" s="627"/>
      <c r="F63" s="242" t="s">
        <v>63</v>
      </c>
      <c r="G63" s="208"/>
      <c r="H63" s="214"/>
      <c r="I63" s="208"/>
      <c r="J63" s="214"/>
      <c r="K63" s="208"/>
      <c r="L63" s="214"/>
      <c r="M63" s="208"/>
      <c r="N63" s="214"/>
      <c r="O63" s="208"/>
      <c r="P63" s="214"/>
      <c r="Q63" s="208"/>
      <c r="R63" s="214"/>
      <c r="S63" s="208"/>
      <c r="T63" s="214"/>
      <c r="U63" s="208"/>
      <c r="V63" s="214"/>
      <c r="W63" s="208"/>
      <c r="X63" s="214"/>
      <c r="Y63" s="208"/>
      <c r="Z63" s="214"/>
      <c r="AA63" s="208"/>
      <c r="AB63" s="214"/>
      <c r="AC63" s="208"/>
      <c r="AD63" s="214"/>
      <c r="AE63" s="208"/>
      <c r="AF63" s="214"/>
      <c r="AG63" s="208"/>
      <c r="AH63" s="214"/>
      <c r="AI63" s="208"/>
      <c r="AJ63" s="260"/>
      <c r="AK63" s="214"/>
      <c r="AL63" s="208"/>
      <c r="AM63" s="260"/>
      <c r="AN63" s="214"/>
      <c r="AO63" s="208"/>
      <c r="AP63" s="260"/>
      <c r="AQ63" s="214"/>
      <c r="AR63" s="208"/>
      <c r="AS63" s="260"/>
      <c r="AT63" s="214"/>
      <c r="AU63" s="229"/>
      <c r="AV63" s="227">
        <f t="shared" si="29"/>
        <v>0</v>
      </c>
      <c r="AW63" s="228"/>
      <c r="AX63" s="229"/>
      <c r="AY63" s="227">
        <f t="shared" si="30"/>
        <v>0</v>
      </c>
      <c r="AZ63" s="228"/>
      <c r="BA63" s="229"/>
      <c r="BB63" s="227">
        <f t="shared" si="31"/>
        <v>0</v>
      </c>
      <c r="BC63" s="228"/>
      <c r="BD63" s="229"/>
      <c r="BE63" s="227">
        <f t="shared" si="32"/>
        <v>0</v>
      </c>
      <c r="BF63" s="228"/>
      <c r="BG63" s="229"/>
      <c r="BH63" s="227">
        <f t="shared" si="33"/>
        <v>0</v>
      </c>
      <c r="BI63" s="228"/>
      <c r="BJ63" s="229"/>
      <c r="BK63" s="227">
        <f t="shared" si="34"/>
        <v>0</v>
      </c>
      <c r="BL63" s="228"/>
      <c r="BM63" s="229"/>
      <c r="BN63" s="227">
        <f t="shared" si="35"/>
        <v>0</v>
      </c>
      <c r="BO63" s="228"/>
      <c r="BP63" s="229"/>
      <c r="BQ63" s="227">
        <f t="shared" si="36"/>
        <v>0</v>
      </c>
      <c r="BR63" s="228"/>
      <c r="BS63" s="229"/>
      <c r="BT63" s="227">
        <f t="shared" si="37"/>
        <v>0</v>
      </c>
      <c r="BU63" s="228"/>
      <c r="BV63" s="210"/>
      <c r="BW63" s="767">
        <f>BW60/BW54</f>
        <v>0</v>
      </c>
    </row>
    <row r="64" spans="1:75" ht="15" thickBot="1" x14ac:dyDescent="0.35">
      <c r="A64" s="616"/>
      <c r="B64" s="619"/>
      <c r="C64" s="731"/>
      <c r="D64" s="625"/>
      <c r="E64" s="628"/>
      <c r="F64" s="243" t="s">
        <v>64</v>
      </c>
      <c r="G64" s="220"/>
      <c r="H64" s="221"/>
      <c r="I64" s="220"/>
      <c r="J64" s="221"/>
      <c r="K64" s="220"/>
      <c r="L64" s="221"/>
      <c r="M64" s="220"/>
      <c r="N64" s="221"/>
      <c r="O64" s="220"/>
      <c r="P64" s="221"/>
      <c r="Q64" s="220"/>
      <c r="R64" s="221"/>
      <c r="S64" s="220"/>
      <c r="T64" s="221"/>
      <c r="U64" s="220"/>
      <c r="V64" s="221"/>
      <c r="W64" s="220"/>
      <c r="X64" s="221"/>
      <c r="Y64" s="220"/>
      <c r="Z64" s="221"/>
      <c r="AA64" s="220"/>
      <c r="AB64" s="221"/>
      <c r="AC64" s="220"/>
      <c r="AD64" s="221"/>
      <c r="AE64" s="220"/>
      <c r="AF64" s="221"/>
      <c r="AG64" s="220"/>
      <c r="AH64" s="221"/>
      <c r="AI64" s="220"/>
      <c r="AJ64" s="264"/>
      <c r="AK64" s="221"/>
      <c r="AL64" s="220"/>
      <c r="AM64" s="264"/>
      <c r="AN64" s="221"/>
      <c r="AO64" s="220"/>
      <c r="AP64" s="264"/>
      <c r="AQ64" s="221"/>
      <c r="AR64" s="220"/>
      <c r="AS64" s="264"/>
      <c r="AT64" s="221"/>
      <c r="AU64" s="231"/>
      <c r="AV64" s="232">
        <f t="shared" si="29"/>
        <v>0</v>
      </c>
      <c r="AW64" s="233"/>
      <c r="AX64" s="231"/>
      <c r="AY64" s="232">
        <f t="shared" si="30"/>
        <v>0</v>
      </c>
      <c r="AZ64" s="233"/>
      <c r="BA64" s="231"/>
      <c r="BB64" s="232">
        <f t="shared" si="31"/>
        <v>0</v>
      </c>
      <c r="BC64" s="233"/>
      <c r="BD64" s="231"/>
      <c r="BE64" s="232">
        <f t="shared" si="32"/>
        <v>0</v>
      </c>
      <c r="BF64" s="233"/>
      <c r="BG64" s="231"/>
      <c r="BH64" s="232">
        <f t="shared" si="33"/>
        <v>0</v>
      </c>
      <c r="BI64" s="233"/>
      <c r="BJ64" s="231"/>
      <c r="BK64" s="232">
        <f t="shared" si="34"/>
        <v>0</v>
      </c>
      <c r="BL64" s="233"/>
      <c r="BM64" s="231"/>
      <c r="BN64" s="232">
        <f t="shared" si="35"/>
        <v>0</v>
      </c>
      <c r="BO64" s="233"/>
      <c r="BP64" s="231"/>
      <c r="BQ64" s="232">
        <f t="shared" si="36"/>
        <v>0</v>
      </c>
      <c r="BR64" s="233"/>
      <c r="BS64" s="231"/>
      <c r="BT64" s="232">
        <f t="shared" si="37"/>
        <v>0</v>
      </c>
      <c r="BU64" s="233"/>
      <c r="BV64" s="235"/>
      <c r="BW64" s="768"/>
    </row>
    <row r="65" spans="1:75" ht="15" customHeight="1" x14ac:dyDescent="0.3">
      <c r="A65" s="643" t="s">
        <v>27</v>
      </c>
      <c r="B65" s="645" t="s">
        <v>28</v>
      </c>
      <c r="C65" s="645" t="s">
        <v>154</v>
      </c>
      <c r="D65" s="645" t="s">
        <v>30</v>
      </c>
      <c r="E65" s="635" t="s">
        <v>31</v>
      </c>
      <c r="F65" s="647" t="s">
        <v>32</v>
      </c>
      <c r="G65" s="769" t="s">
        <v>33</v>
      </c>
      <c r="H65" s="771" t="s">
        <v>34</v>
      </c>
      <c r="I65" s="773" t="s">
        <v>33</v>
      </c>
      <c r="J65" s="771" t="s">
        <v>34</v>
      </c>
      <c r="K65" s="773" t="s">
        <v>33</v>
      </c>
      <c r="L65" s="771" t="s">
        <v>34</v>
      </c>
      <c r="M65" s="773" t="s">
        <v>33</v>
      </c>
      <c r="N65" s="771" t="s">
        <v>34</v>
      </c>
      <c r="O65" s="773" t="s">
        <v>33</v>
      </c>
      <c r="P65" s="771" t="s">
        <v>34</v>
      </c>
      <c r="Q65" s="773" t="s">
        <v>33</v>
      </c>
      <c r="R65" s="771" t="s">
        <v>34</v>
      </c>
      <c r="S65" s="773" t="s">
        <v>33</v>
      </c>
      <c r="T65" s="771" t="s">
        <v>34</v>
      </c>
      <c r="U65" s="773" t="s">
        <v>33</v>
      </c>
      <c r="V65" s="771" t="s">
        <v>34</v>
      </c>
      <c r="W65" s="773" t="s">
        <v>33</v>
      </c>
      <c r="X65" s="771" t="s">
        <v>34</v>
      </c>
      <c r="Y65" s="773" t="s">
        <v>33</v>
      </c>
      <c r="Z65" s="771" t="s">
        <v>34</v>
      </c>
      <c r="AA65" s="773" t="s">
        <v>33</v>
      </c>
      <c r="AB65" s="771" t="s">
        <v>34</v>
      </c>
      <c r="AC65" s="773" t="s">
        <v>33</v>
      </c>
      <c r="AD65" s="771" t="s">
        <v>34</v>
      </c>
      <c r="AE65" s="773" t="s">
        <v>33</v>
      </c>
      <c r="AF65" s="771" t="s">
        <v>34</v>
      </c>
      <c r="AG65" s="773" t="s">
        <v>33</v>
      </c>
      <c r="AH65" s="771" t="s">
        <v>34</v>
      </c>
      <c r="AI65" s="773" t="s">
        <v>33</v>
      </c>
      <c r="AJ65" s="258"/>
      <c r="AK65" s="771" t="s">
        <v>34</v>
      </c>
      <c r="AL65" s="773" t="s">
        <v>33</v>
      </c>
      <c r="AM65" s="258"/>
      <c r="AN65" s="771" t="s">
        <v>34</v>
      </c>
      <c r="AO65" s="773" t="s">
        <v>33</v>
      </c>
      <c r="AP65" s="258"/>
      <c r="AQ65" s="771" t="s">
        <v>34</v>
      </c>
      <c r="AR65" s="773" t="s">
        <v>33</v>
      </c>
      <c r="AS65" s="258"/>
      <c r="AT65" s="779" t="s">
        <v>34</v>
      </c>
      <c r="AU65" s="633" t="s">
        <v>33</v>
      </c>
      <c r="AV65" s="635" t="s">
        <v>35</v>
      </c>
      <c r="AW65" s="637" t="s">
        <v>34</v>
      </c>
      <c r="AX65" s="633" t="s">
        <v>33</v>
      </c>
      <c r="AY65" s="635" t="s">
        <v>35</v>
      </c>
      <c r="AZ65" s="637" t="s">
        <v>34</v>
      </c>
      <c r="BA65" s="633" t="s">
        <v>33</v>
      </c>
      <c r="BB65" s="635" t="s">
        <v>35</v>
      </c>
      <c r="BC65" s="637" t="s">
        <v>34</v>
      </c>
      <c r="BD65" s="633" t="s">
        <v>33</v>
      </c>
      <c r="BE65" s="635" t="s">
        <v>35</v>
      </c>
      <c r="BF65" s="637" t="s">
        <v>34</v>
      </c>
      <c r="BG65" s="633" t="s">
        <v>33</v>
      </c>
      <c r="BH65" s="635" t="s">
        <v>35</v>
      </c>
      <c r="BI65" s="637" t="s">
        <v>34</v>
      </c>
      <c r="BJ65" s="633" t="s">
        <v>33</v>
      </c>
      <c r="BK65" s="635" t="s">
        <v>35</v>
      </c>
      <c r="BL65" s="637" t="s">
        <v>34</v>
      </c>
      <c r="BM65" s="633" t="s">
        <v>33</v>
      </c>
      <c r="BN65" s="635" t="s">
        <v>35</v>
      </c>
      <c r="BO65" s="637" t="s">
        <v>34</v>
      </c>
      <c r="BP65" s="633" t="s">
        <v>33</v>
      </c>
      <c r="BQ65" s="635" t="s">
        <v>35</v>
      </c>
      <c r="BR65" s="637" t="s">
        <v>34</v>
      </c>
      <c r="BS65" s="633" t="s">
        <v>33</v>
      </c>
      <c r="BT65" s="635" t="s">
        <v>35</v>
      </c>
      <c r="BU65" s="637" t="s">
        <v>34</v>
      </c>
      <c r="BV65" s="668" t="s">
        <v>33</v>
      </c>
      <c r="BW65" s="742" t="s">
        <v>36</v>
      </c>
    </row>
    <row r="66" spans="1:75" ht="15" customHeight="1" x14ac:dyDescent="0.3">
      <c r="A66" s="644"/>
      <c r="B66" s="646"/>
      <c r="C66" s="646"/>
      <c r="D66" s="646"/>
      <c r="E66" s="636"/>
      <c r="F66" s="648"/>
      <c r="G66" s="770"/>
      <c r="H66" s="772"/>
      <c r="I66" s="774"/>
      <c r="J66" s="772"/>
      <c r="K66" s="774"/>
      <c r="L66" s="772"/>
      <c r="M66" s="774"/>
      <c r="N66" s="772"/>
      <c r="O66" s="774"/>
      <c r="P66" s="772"/>
      <c r="Q66" s="774"/>
      <c r="R66" s="772"/>
      <c r="S66" s="774"/>
      <c r="T66" s="772"/>
      <c r="U66" s="774"/>
      <c r="V66" s="772"/>
      <c r="W66" s="774"/>
      <c r="X66" s="772"/>
      <c r="Y66" s="774"/>
      <c r="Z66" s="772"/>
      <c r="AA66" s="774"/>
      <c r="AB66" s="772"/>
      <c r="AC66" s="774"/>
      <c r="AD66" s="772"/>
      <c r="AE66" s="774"/>
      <c r="AF66" s="772"/>
      <c r="AG66" s="774"/>
      <c r="AH66" s="772"/>
      <c r="AI66" s="774"/>
      <c r="AJ66" s="259"/>
      <c r="AK66" s="772"/>
      <c r="AL66" s="774"/>
      <c r="AM66" s="259"/>
      <c r="AN66" s="772"/>
      <c r="AO66" s="774"/>
      <c r="AP66" s="259"/>
      <c r="AQ66" s="772"/>
      <c r="AR66" s="774"/>
      <c r="AS66" s="259"/>
      <c r="AT66" s="780"/>
      <c r="AU66" s="634"/>
      <c r="AV66" s="636"/>
      <c r="AW66" s="638"/>
      <c r="AX66" s="634"/>
      <c r="AY66" s="636"/>
      <c r="AZ66" s="638"/>
      <c r="BA66" s="634"/>
      <c r="BB66" s="636"/>
      <c r="BC66" s="638"/>
      <c r="BD66" s="634"/>
      <c r="BE66" s="636"/>
      <c r="BF66" s="638"/>
      <c r="BG66" s="634"/>
      <c r="BH66" s="636"/>
      <c r="BI66" s="638"/>
      <c r="BJ66" s="634"/>
      <c r="BK66" s="636"/>
      <c r="BL66" s="638"/>
      <c r="BM66" s="634"/>
      <c r="BN66" s="636"/>
      <c r="BO66" s="638"/>
      <c r="BP66" s="634"/>
      <c r="BQ66" s="636"/>
      <c r="BR66" s="638"/>
      <c r="BS66" s="634"/>
      <c r="BT66" s="636"/>
      <c r="BU66" s="638"/>
      <c r="BV66" s="667"/>
      <c r="BW66" s="613"/>
    </row>
    <row r="67" spans="1:75" ht="15" customHeight="1" x14ac:dyDescent="0.3">
      <c r="A67" s="614" t="s">
        <v>185</v>
      </c>
      <c r="B67" s="617">
        <v>2104</v>
      </c>
      <c r="C67" s="620"/>
      <c r="D67" s="623" t="s">
        <v>285</v>
      </c>
      <c r="E67" s="626" t="s">
        <v>282</v>
      </c>
      <c r="F67" s="241" t="s">
        <v>41</v>
      </c>
      <c r="G67" s="208"/>
      <c r="H67" s="209"/>
      <c r="I67" s="208"/>
      <c r="J67" s="209"/>
      <c r="K67" s="208"/>
      <c r="L67" s="209"/>
      <c r="M67" s="208"/>
      <c r="N67" s="209"/>
      <c r="O67" s="208"/>
      <c r="P67" s="209"/>
      <c r="Q67" s="208"/>
      <c r="R67" s="209"/>
      <c r="S67" s="208"/>
      <c r="T67" s="209"/>
      <c r="U67" s="208"/>
      <c r="V67" s="209"/>
      <c r="W67" s="208"/>
      <c r="X67" s="209"/>
      <c r="Y67" s="208"/>
      <c r="Z67" s="209"/>
      <c r="AA67" s="208"/>
      <c r="AB67" s="209"/>
      <c r="AC67" s="208"/>
      <c r="AD67" s="209"/>
      <c r="AE67" s="208"/>
      <c r="AF67" s="209"/>
      <c r="AG67" s="208"/>
      <c r="AH67" s="209"/>
      <c r="AI67" s="208"/>
      <c r="AJ67" s="260"/>
      <c r="AK67" s="209"/>
      <c r="AL67" s="208"/>
      <c r="AM67" s="260"/>
      <c r="AN67" s="209"/>
      <c r="AO67" s="208"/>
      <c r="AP67" s="260"/>
      <c r="AQ67" s="209"/>
      <c r="AR67" s="208"/>
      <c r="AS67" s="260"/>
      <c r="AT67" s="209"/>
      <c r="AU67" s="229"/>
      <c r="AV67" s="225">
        <f t="shared" ref="AV67:AV78" si="38">AU67-AW67</f>
        <v>0</v>
      </c>
      <c r="AW67" s="226"/>
      <c r="AX67" s="229"/>
      <c r="AY67" s="225">
        <f t="shared" ref="AY67:AY78" si="39">AX67-AZ67</f>
        <v>0</v>
      </c>
      <c r="AZ67" s="226"/>
      <c r="BA67" s="229"/>
      <c r="BB67" s="225">
        <f t="shared" ref="BB67:BB78" si="40">BA67-BC67</f>
        <v>0</v>
      </c>
      <c r="BC67" s="226"/>
      <c r="BD67" s="229"/>
      <c r="BE67" s="225">
        <f t="shared" ref="BE67:BE78" si="41">BD67-BF67</f>
        <v>0</v>
      </c>
      <c r="BF67" s="226"/>
      <c r="BG67" s="229"/>
      <c r="BH67" s="225">
        <f t="shared" ref="BH67:BH78" si="42">BG67-BI67</f>
        <v>0</v>
      </c>
      <c r="BI67" s="226"/>
      <c r="BJ67" s="229"/>
      <c r="BK67" s="225">
        <f t="shared" ref="BK67:BK78" si="43">BJ67-BL67</f>
        <v>0</v>
      </c>
      <c r="BL67" s="226"/>
      <c r="BM67" s="229"/>
      <c r="BN67" s="225">
        <f t="shared" ref="BN67:BN78" si="44">BM67-BO67</f>
        <v>0</v>
      </c>
      <c r="BO67" s="226"/>
      <c r="BP67" s="229"/>
      <c r="BQ67" s="225">
        <f t="shared" ref="BQ67:BQ78" si="45">BP67-BR67</f>
        <v>0</v>
      </c>
      <c r="BR67" s="226"/>
      <c r="BS67" s="229"/>
      <c r="BT67" s="225">
        <f t="shared" ref="BT67:BT78" si="46">BS67-BU67</f>
        <v>0</v>
      </c>
      <c r="BU67" s="226"/>
      <c r="BV67" s="210"/>
      <c r="BW67" s="261" t="s">
        <v>42</v>
      </c>
    </row>
    <row r="68" spans="1:75" x14ac:dyDescent="0.3">
      <c r="A68" s="615"/>
      <c r="B68" s="618"/>
      <c r="C68" s="621"/>
      <c r="D68" s="624"/>
      <c r="E68" s="627"/>
      <c r="F68" s="242" t="s">
        <v>53</v>
      </c>
      <c r="G68" s="208"/>
      <c r="H68" s="214"/>
      <c r="I68" s="208"/>
      <c r="J68" s="214"/>
      <c r="K68" s="208"/>
      <c r="L68" s="214"/>
      <c r="M68" s="208"/>
      <c r="N68" s="214"/>
      <c r="O68" s="208"/>
      <c r="P68" s="214"/>
      <c r="Q68" s="208"/>
      <c r="R68" s="214"/>
      <c r="S68" s="208"/>
      <c r="T68" s="214"/>
      <c r="U68" s="208"/>
      <c r="V68" s="214"/>
      <c r="W68" s="208"/>
      <c r="X68" s="214"/>
      <c r="Y68" s="208"/>
      <c r="Z68" s="214"/>
      <c r="AA68" s="208"/>
      <c r="AB68" s="214"/>
      <c r="AC68" s="208"/>
      <c r="AD68" s="214"/>
      <c r="AE68" s="208"/>
      <c r="AF68" s="214"/>
      <c r="AG68" s="208"/>
      <c r="AH68" s="214"/>
      <c r="AI68" s="208"/>
      <c r="AJ68" s="260"/>
      <c r="AK68" s="214"/>
      <c r="AL68" s="208"/>
      <c r="AM68" s="260"/>
      <c r="AN68" s="214"/>
      <c r="AO68" s="208"/>
      <c r="AP68" s="260"/>
      <c r="AQ68" s="214"/>
      <c r="AR68" s="208"/>
      <c r="AS68" s="260"/>
      <c r="AT68" s="214"/>
      <c r="AU68" s="229"/>
      <c r="AV68" s="227">
        <f t="shared" si="38"/>
        <v>0</v>
      </c>
      <c r="AW68" s="228"/>
      <c r="AX68" s="229"/>
      <c r="AY68" s="227">
        <f t="shared" si="39"/>
        <v>0</v>
      </c>
      <c r="AZ68" s="228"/>
      <c r="BA68" s="229"/>
      <c r="BB68" s="227">
        <f t="shared" si="40"/>
        <v>0</v>
      </c>
      <c r="BC68" s="228"/>
      <c r="BD68" s="229"/>
      <c r="BE68" s="227">
        <f t="shared" si="41"/>
        <v>0</v>
      </c>
      <c r="BF68" s="228"/>
      <c r="BG68" s="229"/>
      <c r="BH68" s="227">
        <f t="shared" si="42"/>
        <v>0</v>
      </c>
      <c r="BI68" s="228"/>
      <c r="BJ68" s="229"/>
      <c r="BK68" s="227">
        <f t="shared" si="43"/>
        <v>0</v>
      </c>
      <c r="BL68" s="228"/>
      <c r="BM68" s="229"/>
      <c r="BN68" s="227">
        <f t="shared" si="44"/>
        <v>0</v>
      </c>
      <c r="BO68" s="228"/>
      <c r="BP68" s="229"/>
      <c r="BQ68" s="227">
        <f t="shared" si="45"/>
        <v>0</v>
      </c>
      <c r="BR68" s="228"/>
      <c r="BS68" s="229"/>
      <c r="BT68" s="227">
        <f t="shared" si="46"/>
        <v>0</v>
      </c>
      <c r="BU68" s="228"/>
      <c r="BV68" s="210"/>
      <c r="BW68" s="775">
        <f>SUM(AU67:AU78,AX67:AX78,BA67:BA78,BD67:BD78,BG67:BG78,BV67:BV78)+SUM(AR67:AR78,AO67:AO78,AL67:AL78,AI67:AI78,AG67:AG78,AE67:AE78,AC67:AC78,AA67:AA78,Y67:Y78,W67:W78,U67:U78,S67:S78,Q65,Q67:Q78,O67:O78,M67:M78,K67:K78,I67:I78,G67:G78,Q65)</f>
        <v>427472</v>
      </c>
    </row>
    <row r="69" spans="1:75" x14ac:dyDescent="0.3">
      <c r="A69" s="615"/>
      <c r="B69" s="618"/>
      <c r="C69" s="621"/>
      <c r="D69" s="624"/>
      <c r="E69" s="627"/>
      <c r="F69" s="242" t="s">
        <v>54</v>
      </c>
      <c r="G69" s="208"/>
      <c r="H69" s="214"/>
      <c r="I69" s="208"/>
      <c r="J69" s="214"/>
      <c r="K69" s="208"/>
      <c r="L69" s="214"/>
      <c r="M69" s="208"/>
      <c r="N69" s="214"/>
      <c r="O69" s="208"/>
      <c r="P69" s="214"/>
      <c r="Q69" s="208"/>
      <c r="R69" s="214"/>
      <c r="S69" s="208"/>
      <c r="T69" s="214"/>
      <c r="U69" s="208"/>
      <c r="V69" s="214"/>
      <c r="W69" s="208"/>
      <c r="X69" s="214"/>
      <c r="Y69" s="208"/>
      <c r="Z69" s="214"/>
      <c r="AA69" s="208"/>
      <c r="AB69" s="214"/>
      <c r="AC69" s="208"/>
      <c r="AD69" s="214"/>
      <c r="AE69" s="208"/>
      <c r="AF69" s="214"/>
      <c r="AG69" s="208"/>
      <c r="AH69" s="214"/>
      <c r="AI69" s="208"/>
      <c r="AJ69" s="260"/>
      <c r="AK69" s="214"/>
      <c r="AL69" s="208"/>
      <c r="AM69" s="260"/>
      <c r="AN69" s="214"/>
      <c r="AO69" s="208"/>
      <c r="AP69" s="260"/>
      <c r="AQ69" s="214"/>
      <c r="AR69" s="208"/>
      <c r="AS69" s="260"/>
      <c r="AT69" s="214"/>
      <c r="AU69" s="229"/>
      <c r="AV69" s="227">
        <f t="shared" si="38"/>
        <v>0</v>
      </c>
      <c r="AW69" s="228"/>
      <c r="AX69" s="229"/>
      <c r="AY69" s="227">
        <f t="shared" si="39"/>
        <v>0</v>
      </c>
      <c r="AZ69" s="228"/>
      <c r="BA69" s="229"/>
      <c r="BB69" s="227">
        <f t="shared" si="40"/>
        <v>0</v>
      </c>
      <c r="BC69" s="228"/>
      <c r="BD69" s="229"/>
      <c r="BE69" s="227">
        <f t="shared" si="41"/>
        <v>0</v>
      </c>
      <c r="BF69" s="228"/>
      <c r="BG69" s="229"/>
      <c r="BH69" s="227">
        <f t="shared" si="42"/>
        <v>0</v>
      </c>
      <c r="BI69" s="228"/>
      <c r="BJ69" s="229"/>
      <c r="BK69" s="227">
        <f t="shared" si="43"/>
        <v>0</v>
      </c>
      <c r="BL69" s="228"/>
      <c r="BM69" s="229"/>
      <c r="BN69" s="227">
        <f t="shared" si="44"/>
        <v>0</v>
      </c>
      <c r="BO69" s="228"/>
      <c r="BP69" s="229"/>
      <c r="BQ69" s="227">
        <f t="shared" si="45"/>
        <v>0</v>
      </c>
      <c r="BR69" s="228"/>
      <c r="BS69" s="229"/>
      <c r="BT69" s="227">
        <f t="shared" si="46"/>
        <v>0</v>
      </c>
      <c r="BU69" s="228"/>
      <c r="BV69" s="210"/>
      <c r="BW69" s="775"/>
    </row>
    <row r="70" spans="1:75" x14ac:dyDescent="0.3">
      <c r="A70" s="615"/>
      <c r="B70" s="618"/>
      <c r="C70" s="621"/>
      <c r="D70" s="624"/>
      <c r="E70" s="627"/>
      <c r="F70" s="242" t="s">
        <v>55</v>
      </c>
      <c r="G70" s="208"/>
      <c r="H70" s="217"/>
      <c r="I70" s="208"/>
      <c r="J70" s="217"/>
      <c r="K70" s="208"/>
      <c r="L70" s="217"/>
      <c r="M70" s="208"/>
      <c r="N70" s="217"/>
      <c r="O70" s="208"/>
      <c r="P70" s="217"/>
      <c r="Q70" s="208"/>
      <c r="R70" s="217"/>
      <c r="S70" s="208"/>
      <c r="T70" s="217"/>
      <c r="U70" s="208"/>
      <c r="V70" s="217"/>
      <c r="W70" s="208"/>
      <c r="X70" s="217"/>
      <c r="Y70" s="208"/>
      <c r="Z70" s="217"/>
      <c r="AA70" s="208"/>
      <c r="AB70" s="217"/>
      <c r="AC70" s="208"/>
      <c r="AD70" s="217"/>
      <c r="AE70" s="208"/>
      <c r="AF70" s="217"/>
      <c r="AG70" s="208"/>
      <c r="AH70" s="217"/>
      <c r="AI70" s="208"/>
      <c r="AJ70" s="262"/>
      <c r="AK70" s="217"/>
      <c r="AL70" s="208"/>
      <c r="AM70" s="262"/>
      <c r="AN70" s="217"/>
      <c r="AO70" s="208"/>
      <c r="AP70" s="262"/>
      <c r="AQ70" s="217"/>
      <c r="AR70" s="208"/>
      <c r="AS70" s="262"/>
      <c r="AT70" s="217"/>
      <c r="AU70" s="229"/>
      <c r="AV70" s="227">
        <f t="shared" si="38"/>
        <v>0</v>
      </c>
      <c r="AW70" s="228"/>
      <c r="AX70" s="229"/>
      <c r="AY70" s="227">
        <f t="shared" si="39"/>
        <v>0</v>
      </c>
      <c r="AZ70" s="228"/>
      <c r="BA70" s="229"/>
      <c r="BB70" s="227">
        <f t="shared" si="40"/>
        <v>0</v>
      </c>
      <c r="BC70" s="228"/>
      <c r="BD70" s="229"/>
      <c r="BE70" s="227">
        <f t="shared" si="41"/>
        <v>0</v>
      </c>
      <c r="BF70" s="228"/>
      <c r="BG70" s="229"/>
      <c r="BH70" s="227">
        <f t="shared" si="42"/>
        <v>0</v>
      </c>
      <c r="BI70" s="228"/>
      <c r="BJ70" s="229"/>
      <c r="BK70" s="227">
        <f t="shared" si="43"/>
        <v>0</v>
      </c>
      <c r="BL70" s="228"/>
      <c r="BM70" s="229"/>
      <c r="BN70" s="227">
        <f t="shared" si="44"/>
        <v>0</v>
      </c>
      <c r="BO70" s="228"/>
      <c r="BP70" s="229"/>
      <c r="BQ70" s="227">
        <f t="shared" si="45"/>
        <v>0</v>
      </c>
      <c r="BR70" s="228"/>
      <c r="BS70" s="229"/>
      <c r="BT70" s="227">
        <f t="shared" si="46"/>
        <v>0</v>
      </c>
      <c r="BU70" s="228"/>
      <c r="BV70" s="210"/>
      <c r="BW70" s="263" t="s">
        <v>43</v>
      </c>
    </row>
    <row r="71" spans="1:75" ht="15" customHeight="1" x14ac:dyDescent="0.3">
      <c r="A71" s="615"/>
      <c r="B71" s="618"/>
      <c r="C71" s="621"/>
      <c r="D71" s="624"/>
      <c r="E71" s="627"/>
      <c r="F71" s="242" t="s">
        <v>56</v>
      </c>
      <c r="G71" s="208"/>
      <c r="H71" s="217"/>
      <c r="I71" s="208"/>
      <c r="J71" s="217"/>
      <c r="K71" s="208"/>
      <c r="L71" s="217"/>
      <c r="M71" s="208"/>
      <c r="N71" s="217"/>
      <c r="O71" s="208"/>
      <c r="P71" s="217"/>
      <c r="Q71" s="208"/>
      <c r="R71" s="217"/>
      <c r="S71" s="208"/>
      <c r="T71" s="217"/>
      <c r="U71" s="208"/>
      <c r="V71" s="217"/>
      <c r="W71" s="208"/>
      <c r="X71" s="217"/>
      <c r="Y71" s="208"/>
      <c r="Z71" s="217"/>
      <c r="AA71" s="208"/>
      <c r="AB71" s="217"/>
      <c r="AC71" s="208"/>
      <c r="AD71" s="217"/>
      <c r="AE71" s="208"/>
      <c r="AF71" s="217"/>
      <c r="AG71" s="208"/>
      <c r="AH71" s="217"/>
      <c r="AI71" s="208"/>
      <c r="AJ71" s="262"/>
      <c r="AK71" s="217"/>
      <c r="AL71" s="208"/>
      <c r="AM71" s="262"/>
      <c r="AN71" s="217"/>
      <c r="AO71" s="208"/>
      <c r="AP71" s="262"/>
      <c r="AQ71" s="217"/>
      <c r="AR71" s="208"/>
      <c r="AS71" s="262"/>
      <c r="AT71" s="217"/>
      <c r="AU71" s="229"/>
      <c r="AV71" s="227">
        <f t="shared" si="38"/>
        <v>0</v>
      </c>
      <c r="AW71" s="228"/>
      <c r="AX71" s="229"/>
      <c r="AY71" s="227">
        <f t="shared" si="39"/>
        <v>0</v>
      </c>
      <c r="AZ71" s="228"/>
      <c r="BA71" s="229"/>
      <c r="BB71" s="227">
        <f t="shared" si="40"/>
        <v>0</v>
      </c>
      <c r="BC71" s="228"/>
      <c r="BD71" s="229"/>
      <c r="BE71" s="227">
        <f t="shared" si="41"/>
        <v>0</v>
      </c>
      <c r="BF71" s="228"/>
      <c r="BG71" s="229"/>
      <c r="BH71" s="227">
        <f t="shared" si="42"/>
        <v>0</v>
      </c>
      <c r="BI71" s="228"/>
      <c r="BJ71" s="229"/>
      <c r="BK71" s="227">
        <f t="shared" si="43"/>
        <v>0</v>
      </c>
      <c r="BL71" s="228"/>
      <c r="BM71" s="229"/>
      <c r="BN71" s="227">
        <f t="shared" si="44"/>
        <v>0</v>
      </c>
      <c r="BO71" s="228"/>
      <c r="BP71" s="229"/>
      <c r="BQ71" s="227">
        <f t="shared" si="45"/>
        <v>0</v>
      </c>
      <c r="BR71" s="228"/>
      <c r="BS71" s="229"/>
      <c r="BT71" s="227">
        <f t="shared" si="46"/>
        <v>0</v>
      </c>
      <c r="BU71" s="228"/>
      <c r="BV71" s="210"/>
      <c r="BW71" s="775">
        <f>SUM(AV67:AV78,AY67:AY78,BB67:BB78,BE67:BE78,BH67:BH78)</f>
        <v>0</v>
      </c>
    </row>
    <row r="72" spans="1:75" x14ac:dyDescent="0.3">
      <c r="A72" s="615"/>
      <c r="B72" s="618"/>
      <c r="C72" s="621"/>
      <c r="D72" s="624"/>
      <c r="E72" s="627"/>
      <c r="F72" s="242" t="s">
        <v>57</v>
      </c>
      <c r="G72" s="208"/>
      <c r="H72" s="214"/>
      <c r="I72" s="208"/>
      <c r="J72" s="214"/>
      <c r="K72" s="208"/>
      <c r="L72" s="214"/>
      <c r="M72" s="208"/>
      <c r="N72" s="214"/>
      <c r="O72" s="208"/>
      <c r="P72" s="214"/>
      <c r="Q72" s="208"/>
      <c r="R72" s="214"/>
      <c r="S72" s="208"/>
      <c r="T72" s="214"/>
      <c r="U72" s="208"/>
      <c r="V72" s="214"/>
      <c r="W72" s="208"/>
      <c r="X72" s="214"/>
      <c r="Y72" s="208"/>
      <c r="Z72" s="214"/>
      <c r="AA72" s="208"/>
      <c r="AB72" s="214"/>
      <c r="AC72" s="208"/>
      <c r="AD72" s="214"/>
      <c r="AE72" s="208"/>
      <c r="AF72" s="214"/>
      <c r="AG72" s="208"/>
      <c r="AH72" s="214"/>
      <c r="AI72" s="208"/>
      <c r="AJ72" s="260"/>
      <c r="AK72" s="214"/>
      <c r="AL72" s="208"/>
      <c r="AM72" s="260"/>
      <c r="AN72" s="214"/>
      <c r="AO72" s="208"/>
      <c r="AP72" s="260"/>
      <c r="AQ72" s="214"/>
      <c r="AR72" s="208"/>
      <c r="AS72" s="260"/>
      <c r="AT72" s="214"/>
      <c r="AU72" s="229">
        <v>297122</v>
      </c>
      <c r="AV72" s="227">
        <f t="shared" si="38"/>
        <v>0</v>
      </c>
      <c r="AW72" s="228">
        <v>297122</v>
      </c>
      <c r="AX72" s="229"/>
      <c r="AY72" s="227">
        <f t="shared" si="39"/>
        <v>0</v>
      </c>
      <c r="AZ72" s="228"/>
      <c r="BA72" s="229"/>
      <c r="BB72" s="227">
        <f t="shared" si="40"/>
        <v>0</v>
      </c>
      <c r="BC72" s="228"/>
      <c r="BD72" s="229">
        <v>130350</v>
      </c>
      <c r="BE72" s="227">
        <f t="shared" si="41"/>
        <v>0</v>
      </c>
      <c r="BF72" s="228">
        <v>130350</v>
      </c>
      <c r="BG72" s="229"/>
      <c r="BH72" s="227">
        <f t="shared" si="42"/>
        <v>0</v>
      </c>
      <c r="BI72" s="228"/>
      <c r="BJ72" s="229"/>
      <c r="BK72" s="227">
        <f t="shared" si="43"/>
        <v>0</v>
      </c>
      <c r="BL72" s="228"/>
      <c r="BM72" s="229"/>
      <c r="BN72" s="227">
        <f t="shared" si="44"/>
        <v>0</v>
      </c>
      <c r="BO72" s="228"/>
      <c r="BP72" s="229"/>
      <c r="BQ72" s="227">
        <f t="shared" si="45"/>
        <v>0</v>
      </c>
      <c r="BR72" s="228"/>
      <c r="BS72" s="229"/>
      <c r="BT72" s="227">
        <f t="shared" si="46"/>
        <v>0</v>
      </c>
      <c r="BU72" s="228"/>
      <c r="BV72" s="210"/>
      <c r="BW72" s="778"/>
    </row>
    <row r="73" spans="1:75" x14ac:dyDescent="0.3">
      <c r="A73" s="615"/>
      <c r="B73" s="618"/>
      <c r="C73" s="621"/>
      <c r="D73" s="624"/>
      <c r="E73" s="627"/>
      <c r="F73" s="242" t="s">
        <v>58</v>
      </c>
      <c r="G73" s="208"/>
      <c r="H73" s="214"/>
      <c r="I73" s="208"/>
      <c r="J73" s="214"/>
      <c r="K73" s="208"/>
      <c r="L73" s="214"/>
      <c r="M73" s="208"/>
      <c r="N73" s="214"/>
      <c r="O73" s="208"/>
      <c r="P73" s="214"/>
      <c r="Q73" s="208"/>
      <c r="R73" s="214"/>
      <c r="S73" s="208"/>
      <c r="T73" s="214"/>
      <c r="U73" s="208"/>
      <c r="V73" s="214"/>
      <c r="W73" s="208"/>
      <c r="X73" s="214"/>
      <c r="Y73" s="208"/>
      <c r="Z73" s="214"/>
      <c r="AA73" s="208"/>
      <c r="AB73" s="214"/>
      <c r="AC73" s="208"/>
      <c r="AD73" s="214"/>
      <c r="AE73" s="208"/>
      <c r="AF73" s="214"/>
      <c r="AG73" s="208"/>
      <c r="AH73" s="214"/>
      <c r="AI73" s="208"/>
      <c r="AJ73" s="260"/>
      <c r="AK73" s="214"/>
      <c r="AL73" s="208"/>
      <c r="AM73" s="260"/>
      <c r="AN73" s="214"/>
      <c r="AO73" s="208"/>
      <c r="AP73" s="260"/>
      <c r="AQ73" s="214"/>
      <c r="AR73" s="208"/>
      <c r="AS73" s="260"/>
      <c r="AT73" s="214"/>
      <c r="AU73" s="229"/>
      <c r="AV73" s="227">
        <f t="shared" si="38"/>
        <v>0</v>
      </c>
      <c r="AW73" s="228"/>
      <c r="AX73" s="229"/>
      <c r="AY73" s="227">
        <f t="shared" si="39"/>
        <v>0</v>
      </c>
      <c r="AZ73" s="228"/>
      <c r="BA73" s="229"/>
      <c r="BB73" s="227">
        <f t="shared" si="40"/>
        <v>0</v>
      </c>
      <c r="BC73" s="228"/>
      <c r="BD73" s="229"/>
      <c r="BE73" s="227">
        <f t="shared" si="41"/>
        <v>0</v>
      </c>
      <c r="BF73" s="228"/>
      <c r="BG73" s="229"/>
      <c r="BH73" s="227">
        <f t="shared" si="42"/>
        <v>0</v>
      </c>
      <c r="BI73" s="228"/>
      <c r="BJ73" s="229"/>
      <c r="BK73" s="227">
        <f t="shared" si="43"/>
        <v>0</v>
      </c>
      <c r="BL73" s="228"/>
      <c r="BM73" s="229"/>
      <c r="BN73" s="227">
        <f t="shared" si="44"/>
        <v>0</v>
      </c>
      <c r="BO73" s="228"/>
      <c r="BP73" s="229"/>
      <c r="BQ73" s="227">
        <f t="shared" si="45"/>
        <v>0</v>
      </c>
      <c r="BR73" s="228"/>
      <c r="BS73" s="229"/>
      <c r="BT73" s="227">
        <f t="shared" si="46"/>
        <v>0</v>
      </c>
      <c r="BU73" s="228"/>
      <c r="BV73" s="210"/>
      <c r="BW73" s="263" t="s">
        <v>44</v>
      </c>
    </row>
    <row r="74" spans="1:75" x14ac:dyDescent="0.3">
      <c r="A74" s="615"/>
      <c r="B74" s="618"/>
      <c r="C74" s="621"/>
      <c r="D74" s="624"/>
      <c r="E74" s="627"/>
      <c r="F74" s="242" t="s">
        <v>59</v>
      </c>
      <c r="G74" s="208"/>
      <c r="H74" s="214"/>
      <c r="I74" s="208"/>
      <c r="J74" s="214"/>
      <c r="K74" s="208"/>
      <c r="L74" s="214"/>
      <c r="M74" s="208"/>
      <c r="N74" s="214"/>
      <c r="O74" s="208"/>
      <c r="P74" s="214"/>
      <c r="Q74" s="208"/>
      <c r="R74" s="214"/>
      <c r="S74" s="208"/>
      <c r="T74" s="214"/>
      <c r="U74" s="208"/>
      <c r="V74" s="214"/>
      <c r="W74" s="208"/>
      <c r="X74" s="214"/>
      <c r="Y74" s="208"/>
      <c r="Z74" s="214"/>
      <c r="AA74" s="208"/>
      <c r="AB74" s="214"/>
      <c r="AC74" s="208"/>
      <c r="AD74" s="214"/>
      <c r="AE74" s="208"/>
      <c r="AF74" s="214"/>
      <c r="AG74" s="208"/>
      <c r="AH74" s="214"/>
      <c r="AI74" s="208"/>
      <c r="AJ74" s="260"/>
      <c r="AK74" s="214"/>
      <c r="AL74" s="208"/>
      <c r="AM74" s="260"/>
      <c r="AN74" s="214"/>
      <c r="AO74" s="208"/>
      <c r="AP74" s="260"/>
      <c r="AQ74" s="214"/>
      <c r="AR74" s="208"/>
      <c r="AS74" s="260"/>
      <c r="AT74" s="214"/>
      <c r="AU74" s="229"/>
      <c r="AV74" s="227">
        <f t="shared" si="38"/>
        <v>0</v>
      </c>
      <c r="AW74" s="228"/>
      <c r="AX74" s="229"/>
      <c r="AY74" s="227">
        <f t="shared" si="39"/>
        <v>0</v>
      </c>
      <c r="AZ74" s="228"/>
      <c r="BA74" s="229"/>
      <c r="BB74" s="227">
        <f t="shared" si="40"/>
        <v>0</v>
      </c>
      <c r="BC74" s="228"/>
      <c r="BD74" s="229"/>
      <c r="BE74" s="227">
        <f t="shared" si="41"/>
        <v>0</v>
      </c>
      <c r="BF74" s="228"/>
      <c r="BG74" s="229"/>
      <c r="BH74" s="227">
        <f t="shared" si="42"/>
        <v>0</v>
      </c>
      <c r="BI74" s="228"/>
      <c r="BJ74" s="229"/>
      <c r="BK74" s="227">
        <f t="shared" si="43"/>
        <v>0</v>
      </c>
      <c r="BL74" s="228"/>
      <c r="BM74" s="229"/>
      <c r="BN74" s="227">
        <f t="shared" si="44"/>
        <v>0</v>
      </c>
      <c r="BO74" s="228"/>
      <c r="BP74" s="229"/>
      <c r="BQ74" s="227">
        <f t="shared" si="45"/>
        <v>0</v>
      </c>
      <c r="BR74" s="228"/>
      <c r="BS74" s="229"/>
      <c r="BT74" s="227">
        <f t="shared" si="46"/>
        <v>0</v>
      </c>
      <c r="BU74" s="228"/>
      <c r="BV74" s="210"/>
      <c r="BW74" s="775">
        <f>SUM(AW67:AW78,AZ67:AZ78,BC67:BC78,BF67:BF78,BI67:BI78)+SUM(AT67:AT78,AQ67:AQ78,AN67:AN78,AK67:AK78,AH67:AH78,AF67:AF78,AD67:AD78,AB67:AB78,Z67:Z78,X67:X78,V67:V78,T67:T78,R67:R78,P67:P78,N67:N78,L67:L78,J67:J78,H67:H78)</f>
        <v>427472</v>
      </c>
    </row>
    <row r="75" spans="1:75" ht="15" customHeight="1" x14ac:dyDescent="0.3">
      <c r="A75" s="615"/>
      <c r="B75" s="618"/>
      <c r="C75" s="621"/>
      <c r="D75" s="624"/>
      <c r="E75" s="627"/>
      <c r="F75" s="242" t="s">
        <v>60</v>
      </c>
      <c r="G75" s="208"/>
      <c r="H75" s="214"/>
      <c r="I75" s="208"/>
      <c r="J75" s="214"/>
      <c r="K75" s="208"/>
      <c r="L75" s="214"/>
      <c r="M75" s="208"/>
      <c r="N75" s="214"/>
      <c r="O75" s="208"/>
      <c r="P75" s="214"/>
      <c r="Q75" s="208"/>
      <c r="R75" s="214"/>
      <c r="S75" s="208"/>
      <c r="T75" s="214"/>
      <c r="U75" s="208"/>
      <c r="V75" s="214"/>
      <c r="W75" s="208"/>
      <c r="X75" s="214"/>
      <c r="Y75" s="208"/>
      <c r="Z75" s="214"/>
      <c r="AA75" s="208"/>
      <c r="AB75" s="214"/>
      <c r="AC75" s="208"/>
      <c r="AD75" s="214"/>
      <c r="AE75" s="208"/>
      <c r="AF75" s="214"/>
      <c r="AG75" s="208"/>
      <c r="AH75" s="214"/>
      <c r="AI75" s="208"/>
      <c r="AJ75" s="260"/>
      <c r="AK75" s="214"/>
      <c r="AL75" s="208"/>
      <c r="AM75" s="260"/>
      <c r="AN75" s="214"/>
      <c r="AO75" s="208"/>
      <c r="AP75" s="260"/>
      <c r="AQ75" s="214"/>
      <c r="AR75" s="208"/>
      <c r="AS75" s="260"/>
      <c r="AT75" s="214"/>
      <c r="AU75" s="229"/>
      <c r="AV75" s="227">
        <f t="shared" si="38"/>
        <v>0</v>
      </c>
      <c r="AW75" s="228"/>
      <c r="AX75" s="229"/>
      <c r="AY75" s="227">
        <f t="shared" si="39"/>
        <v>0</v>
      </c>
      <c r="AZ75" s="228"/>
      <c r="BA75" s="229"/>
      <c r="BB75" s="227">
        <f t="shared" si="40"/>
        <v>0</v>
      </c>
      <c r="BC75" s="228"/>
      <c r="BD75" s="229"/>
      <c r="BE75" s="227">
        <f t="shared" si="41"/>
        <v>0</v>
      </c>
      <c r="BF75" s="228"/>
      <c r="BG75" s="229"/>
      <c r="BH75" s="227">
        <f t="shared" si="42"/>
        <v>0</v>
      </c>
      <c r="BI75" s="228"/>
      <c r="BJ75" s="229"/>
      <c r="BK75" s="227">
        <f t="shared" si="43"/>
        <v>0</v>
      </c>
      <c r="BL75" s="228"/>
      <c r="BM75" s="229"/>
      <c r="BN75" s="227">
        <f t="shared" si="44"/>
        <v>0</v>
      </c>
      <c r="BO75" s="228"/>
      <c r="BP75" s="229"/>
      <c r="BQ75" s="227">
        <f t="shared" si="45"/>
        <v>0</v>
      </c>
      <c r="BR75" s="228"/>
      <c r="BS75" s="229"/>
      <c r="BT75" s="227">
        <f t="shared" si="46"/>
        <v>0</v>
      </c>
      <c r="BU75" s="228"/>
      <c r="BV75" s="210"/>
      <c r="BW75" s="775"/>
    </row>
    <row r="76" spans="1:75" x14ac:dyDescent="0.3">
      <c r="A76" s="615"/>
      <c r="B76" s="618"/>
      <c r="C76" s="621"/>
      <c r="D76" s="624"/>
      <c r="E76" s="627"/>
      <c r="F76" s="242" t="s">
        <v>61</v>
      </c>
      <c r="G76" s="208"/>
      <c r="H76" s="217"/>
      <c r="I76" s="208"/>
      <c r="J76" s="217"/>
      <c r="K76" s="208"/>
      <c r="L76" s="217"/>
      <c r="M76" s="208"/>
      <c r="N76" s="217"/>
      <c r="O76" s="208"/>
      <c r="P76" s="217"/>
      <c r="Q76" s="208"/>
      <c r="R76" s="217"/>
      <c r="S76" s="208"/>
      <c r="T76" s="217"/>
      <c r="U76" s="208"/>
      <c r="V76" s="217"/>
      <c r="W76" s="208"/>
      <c r="X76" s="217"/>
      <c r="Y76" s="208"/>
      <c r="Z76" s="217"/>
      <c r="AA76" s="208"/>
      <c r="AB76" s="217"/>
      <c r="AC76" s="208"/>
      <c r="AD76" s="217"/>
      <c r="AE76" s="208"/>
      <c r="AF76" s="217"/>
      <c r="AG76" s="208"/>
      <c r="AH76" s="217"/>
      <c r="AI76" s="208"/>
      <c r="AJ76" s="262"/>
      <c r="AK76" s="217"/>
      <c r="AL76" s="208"/>
      <c r="AM76" s="262"/>
      <c r="AN76" s="217"/>
      <c r="AO76" s="208"/>
      <c r="AP76" s="262"/>
      <c r="AQ76" s="217"/>
      <c r="AR76" s="208"/>
      <c r="AS76" s="262"/>
      <c r="AT76" s="217"/>
      <c r="AU76" s="229"/>
      <c r="AV76" s="227">
        <f t="shared" si="38"/>
        <v>0</v>
      </c>
      <c r="AW76" s="228"/>
      <c r="AX76" s="229"/>
      <c r="AY76" s="227">
        <f t="shared" si="39"/>
        <v>0</v>
      </c>
      <c r="AZ76" s="228"/>
      <c r="BA76" s="229"/>
      <c r="BB76" s="227">
        <f t="shared" si="40"/>
        <v>0</v>
      </c>
      <c r="BC76" s="228"/>
      <c r="BD76" s="229"/>
      <c r="BE76" s="227">
        <f t="shared" si="41"/>
        <v>0</v>
      </c>
      <c r="BF76" s="228"/>
      <c r="BG76" s="229"/>
      <c r="BH76" s="227">
        <f t="shared" si="42"/>
        <v>0</v>
      </c>
      <c r="BI76" s="228"/>
      <c r="BJ76" s="229"/>
      <c r="BK76" s="227">
        <f t="shared" si="43"/>
        <v>0</v>
      </c>
      <c r="BL76" s="228"/>
      <c r="BM76" s="229"/>
      <c r="BN76" s="227">
        <f t="shared" si="44"/>
        <v>0</v>
      </c>
      <c r="BO76" s="228"/>
      <c r="BP76" s="229"/>
      <c r="BQ76" s="227">
        <f t="shared" si="45"/>
        <v>0</v>
      </c>
      <c r="BR76" s="228"/>
      <c r="BS76" s="229"/>
      <c r="BT76" s="227">
        <f t="shared" si="46"/>
        <v>0</v>
      </c>
      <c r="BU76" s="228"/>
      <c r="BV76" s="210"/>
      <c r="BW76" s="263" t="s">
        <v>62</v>
      </c>
    </row>
    <row r="77" spans="1:75" x14ac:dyDescent="0.3">
      <c r="A77" s="615"/>
      <c r="B77" s="618"/>
      <c r="C77" s="621"/>
      <c r="D77" s="624"/>
      <c r="E77" s="627"/>
      <c r="F77" s="242" t="s">
        <v>63</v>
      </c>
      <c r="G77" s="208"/>
      <c r="H77" s="214"/>
      <c r="I77" s="208"/>
      <c r="J77" s="214"/>
      <c r="K77" s="208"/>
      <c r="L77" s="214"/>
      <c r="M77" s="208"/>
      <c r="N77" s="214"/>
      <c r="O77" s="208"/>
      <c r="P77" s="214"/>
      <c r="Q77" s="208"/>
      <c r="R77" s="214"/>
      <c r="S77" s="208"/>
      <c r="T77" s="214"/>
      <c r="U77" s="208"/>
      <c r="V77" s="214"/>
      <c r="W77" s="208"/>
      <c r="X77" s="214"/>
      <c r="Y77" s="208"/>
      <c r="Z77" s="214"/>
      <c r="AA77" s="208"/>
      <c r="AB77" s="214"/>
      <c r="AC77" s="208"/>
      <c r="AD77" s="214"/>
      <c r="AE77" s="208"/>
      <c r="AF77" s="214"/>
      <c r="AG77" s="208"/>
      <c r="AH77" s="214"/>
      <c r="AI77" s="208"/>
      <c r="AJ77" s="260"/>
      <c r="AK77" s="214"/>
      <c r="AL77" s="208"/>
      <c r="AM77" s="260"/>
      <c r="AN77" s="214"/>
      <c r="AO77" s="208"/>
      <c r="AP77" s="260"/>
      <c r="AQ77" s="214"/>
      <c r="AR77" s="208"/>
      <c r="AS77" s="260"/>
      <c r="AT77" s="214"/>
      <c r="AU77" s="229"/>
      <c r="AV77" s="227">
        <f t="shared" si="38"/>
        <v>0</v>
      </c>
      <c r="AW77" s="228"/>
      <c r="AX77" s="229"/>
      <c r="AY77" s="227">
        <f t="shared" si="39"/>
        <v>0</v>
      </c>
      <c r="AZ77" s="228"/>
      <c r="BA77" s="229"/>
      <c r="BB77" s="227">
        <f t="shared" si="40"/>
        <v>0</v>
      </c>
      <c r="BC77" s="228"/>
      <c r="BD77" s="229"/>
      <c r="BE77" s="227">
        <f t="shared" si="41"/>
        <v>0</v>
      </c>
      <c r="BF77" s="228"/>
      <c r="BG77" s="229"/>
      <c r="BH77" s="227">
        <f t="shared" si="42"/>
        <v>0</v>
      </c>
      <c r="BI77" s="228"/>
      <c r="BJ77" s="229"/>
      <c r="BK77" s="227">
        <f t="shared" si="43"/>
        <v>0</v>
      </c>
      <c r="BL77" s="228"/>
      <c r="BM77" s="229"/>
      <c r="BN77" s="227">
        <f t="shared" si="44"/>
        <v>0</v>
      </c>
      <c r="BO77" s="228"/>
      <c r="BP77" s="229"/>
      <c r="BQ77" s="227">
        <f t="shared" si="45"/>
        <v>0</v>
      </c>
      <c r="BR77" s="228"/>
      <c r="BS77" s="229"/>
      <c r="BT77" s="227">
        <f t="shared" si="46"/>
        <v>0</v>
      </c>
      <c r="BU77" s="228"/>
      <c r="BV77" s="210"/>
      <c r="BW77" s="767">
        <f>BW74/BW68</f>
        <v>1</v>
      </c>
    </row>
    <row r="78" spans="1:75" ht="15" thickBot="1" x14ac:dyDescent="0.35">
      <c r="A78" s="616"/>
      <c r="B78" s="619"/>
      <c r="C78" s="622"/>
      <c r="D78" s="625"/>
      <c r="E78" s="628"/>
      <c r="F78" s="243" t="s">
        <v>64</v>
      </c>
      <c r="G78" s="220"/>
      <c r="H78" s="221"/>
      <c r="I78" s="220"/>
      <c r="J78" s="221"/>
      <c r="K78" s="220"/>
      <c r="L78" s="221"/>
      <c r="M78" s="220"/>
      <c r="N78" s="221"/>
      <c r="O78" s="220"/>
      <c r="P78" s="221"/>
      <c r="Q78" s="220"/>
      <c r="R78" s="221"/>
      <c r="S78" s="220"/>
      <c r="T78" s="221"/>
      <c r="U78" s="220"/>
      <c r="V78" s="221"/>
      <c r="W78" s="220"/>
      <c r="X78" s="221"/>
      <c r="Y78" s="220"/>
      <c r="Z78" s="221"/>
      <c r="AA78" s="220"/>
      <c r="AB78" s="221"/>
      <c r="AC78" s="220"/>
      <c r="AD78" s="221"/>
      <c r="AE78" s="220"/>
      <c r="AF78" s="221"/>
      <c r="AG78" s="220"/>
      <c r="AH78" s="221"/>
      <c r="AI78" s="220"/>
      <c r="AJ78" s="264"/>
      <c r="AK78" s="221"/>
      <c r="AL78" s="220"/>
      <c r="AM78" s="264"/>
      <c r="AN78" s="221"/>
      <c r="AO78" s="220"/>
      <c r="AP78" s="264"/>
      <c r="AQ78" s="221"/>
      <c r="AR78" s="220"/>
      <c r="AS78" s="264"/>
      <c r="AT78" s="221"/>
      <c r="AU78" s="231"/>
      <c r="AV78" s="232">
        <f t="shared" si="38"/>
        <v>0</v>
      </c>
      <c r="AW78" s="233"/>
      <c r="AX78" s="231"/>
      <c r="AY78" s="232">
        <f t="shared" si="39"/>
        <v>0</v>
      </c>
      <c r="AZ78" s="233"/>
      <c r="BA78" s="231"/>
      <c r="BB78" s="232">
        <f t="shared" si="40"/>
        <v>0</v>
      </c>
      <c r="BC78" s="233"/>
      <c r="BD78" s="231"/>
      <c r="BE78" s="232">
        <f t="shared" si="41"/>
        <v>0</v>
      </c>
      <c r="BF78" s="233"/>
      <c r="BG78" s="231"/>
      <c r="BH78" s="232">
        <f t="shared" si="42"/>
        <v>0</v>
      </c>
      <c r="BI78" s="233"/>
      <c r="BJ78" s="231"/>
      <c r="BK78" s="232">
        <f t="shared" si="43"/>
        <v>0</v>
      </c>
      <c r="BL78" s="233"/>
      <c r="BM78" s="231"/>
      <c r="BN78" s="232">
        <f t="shared" si="44"/>
        <v>0</v>
      </c>
      <c r="BO78" s="233"/>
      <c r="BP78" s="231"/>
      <c r="BQ78" s="232">
        <f t="shared" si="45"/>
        <v>0</v>
      </c>
      <c r="BR78" s="233"/>
      <c r="BS78" s="231"/>
      <c r="BT78" s="232">
        <f t="shared" si="46"/>
        <v>0</v>
      </c>
      <c r="BU78" s="233"/>
      <c r="BV78" s="235"/>
      <c r="BW78" s="768"/>
    </row>
    <row r="79" spans="1:75" ht="15" customHeight="1" x14ac:dyDescent="0.3">
      <c r="A79" s="643" t="s">
        <v>27</v>
      </c>
      <c r="B79" s="645" t="s">
        <v>28</v>
      </c>
      <c r="C79" s="645" t="s">
        <v>154</v>
      </c>
      <c r="D79" s="645" t="s">
        <v>30</v>
      </c>
      <c r="E79" s="635" t="s">
        <v>31</v>
      </c>
      <c r="F79" s="647" t="s">
        <v>32</v>
      </c>
      <c r="G79" s="769" t="s">
        <v>33</v>
      </c>
      <c r="H79" s="771" t="s">
        <v>34</v>
      </c>
      <c r="I79" s="773" t="s">
        <v>33</v>
      </c>
      <c r="J79" s="771" t="s">
        <v>34</v>
      </c>
      <c r="K79" s="773" t="s">
        <v>33</v>
      </c>
      <c r="L79" s="771" t="s">
        <v>34</v>
      </c>
      <c r="M79" s="773" t="s">
        <v>33</v>
      </c>
      <c r="N79" s="771" t="s">
        <v>34</v>
      </c>
      <c r="O79" s="773" t="s">
        <v>33</v>
      </c>
      <c r="P79" s="771" t="s">
        <v>34</v>
      </c>
      <c r="Q79" s="773" t="s">
        <v>33</v>
      </c>
      <c r="R79" s="771" t="s">
        <v>34</v>
      </c>
      <c r="S79" s="773" t="s">
        <v>33</v>
      </c>
      <c r="T79" s="771" t="s">
        <v>34</v>
      </c>
      <c r="U79" s="773" t="s">
        <v>33</v>
      </c>
      <c r="V79" s="771" t="s">
        <v>34</v>
      </c>
      <c r="W79" s="773" t="s">
        <v>33</v>
      </c>
      <c r="X79" s="771" t="s">
        <v>34</v>
      </c>
      <c r="Y79" s="773" t="s">
        <v>33</v>
      </c>
      <c r="Z79" s="771" t="s">
        <v>34</v>
      </c>
      <c r="AA79" s="773" t="s">
        <v>33</v>
      </c>
      <c r="AB79" s="771" t="s">
        <v>34</v>
      </c>
      <c r="AC79" s="773" t="s">
        <v>33</v>
      </c>
      <c r="AD79" s="771" t="s">
        <v>34</v>
      </c>
      <c r="AE79" s="773" t="s">
        <v>33</v>
      </c>
      <c r="AF79" s="771" t="s">
        <v>34</v>
      </c>
      <c r="AG79" s="773" t="s">
        <v>33</v>
      </c>
      <c r="AH79" s="771" t="s">
        <v>34</v>
      </c>
      <c r="AI79" s="773" t="s">
        <v>33</v>
      </c>
      <c r="AJ79" s="258"/>
      <c r="AK79" s="771" t="s">
        <v>34</v>
      </c>
      <c r="AL79" s="773" t="s">
        <v>33</v>
      </c>
      <c r="AM79" s="258"/>
      <c r="AN79" s="771" t="s">
        <v>34</v>
      </c>
      <c r="AO79" s="773" t="s">
        <v>33</v>
      </c>
      <c r="AP79" s="258"/>
      <c r="AQ79" s="771" t="s">
        <v>34</v>
      </c>
      <c r="AR79" s="773" t="s">
        <v>33</v>
      </c>
      <c r="AS79" s="258"/>
      <c r="AT79" s="779" t="s">
        <v>34</v>
      </c>
      <c r="AU79" s="633" t="s">
        <v>33</v>
      </c>
      <c r="AV79" s="635" t="s">
        <v>35</v>
      </c>
      <c r="AW79" s="637" t="s">
        <v>34</v>
      </c>
      <c r="AX79" s="633" t="s">
        <v>33</v>
      </c>
      <c r="AY79" s="635" t="s">
        <v>35</v>
      </c>
      <c r="AZ79" s="637" t="s">
        <v>34</v>
      </c>
      <c r="BA79" s="633" t="s">
        <v>33</v>
      </c>
      <c r="BB79" s="635" t="s">
        <v>35</v>
      </c>
      <c r="BC79" s="637" t="s">
        <v>34</v>
      </c>
      <c r="BD79" s="633" t="s">
        <v>33</v>
      </c>
      <c r="BE79" s="635" t="s">
        <v>35</v>
      </c>
      <c r="BF79" s="637" t="s">
        <v>34</v>
      </c>
      <c r="BG79" s="633" t="s">
        <v>33</v>
      </c>
      <c r="BH79" s="635" t="s">
        <v>35</v>
      </c>
      <c r="BI79" s="637" t="s">
        <v>34</v>
      </c>
      <c r="BJ79" s="633" t="s">
        <v>33</v>
      </c>
      <c r="BK79" s="635" t="s">
        <v>35</v>
      </c>
      <c r="BL79" s="637" t="s">
        <v>34</v>
      </c>
      <c r="BM79" s="633" t="s">
        <v>33</v>
      </c>
      <c r="BN79" s="635" t="s">
        <v>35</v>
      </c>
      <c r="BO79" s="637" t="s">
        <v>34</v>
      </c>
      <c r="BP79" s="633" t="s">
        <v>33</v>
      </c>
      <c r="BQ79" s="635" t="s">
        <v>35</v>
      </c>
      <c r="BR79" s="637" t="s">
        <v>34</v>
      </c>
      <c r="BS79" s="633" t="s">
        <v>33</v>
      </c>
      <c r="BT79" s="635" t="s">
        <v>35</v>
      </c>
      <c r="BU79" s="637" t="s">
        <v>34</v>
      </c>
      <c r="BV79" s="737" t="s">
        <v>33</v>
      </c>
      <c r="BW79" s="742" t="s">
        <v>36</v>
      </c>
    </row>
    <row r="80" spans="1:75" ht="15" customHeight="1" x14ac:dyDescent="0.3">
      <c r="A80" s="644"/>
      <c r="B80" s="646"/>
      <c r="C80" s="646"/>
      <c r="D80" s="646"/>
      <c r="E80" s="636"/>
      <c r="F80" s="648"/>
      <c r="G80" s="770"/>
      <c r="H80" s="772"/>
      <c r="I80" s="774"/>
      <c r="J80" s="772"/>
      <c r="K80" s="774"/>
      <c r="L80" s="772"/>
      <c r="M80" s="774"/>
      <c r="N80" s="772"/>
      <c r="O80" s="774"/>
      <c r="P80" s="772"/>
      <c r="Q80" s="774"/>
      <c r="R80" s="772"/>
      <c r="S80" s="774"/>
      <c r="T80" s="772"/>
      <c r="U80" s="774"/>
      <c r="V80" s="772"/>
      <c r="W80" s="774"/>
      <c r="X80" s="772"/>
      <c r="Y80" s="774"/>
      <c r="Z80" s="772"/>
      <c r="AA80" s="774"/>
      <c r="AB80" s="772"/>
      <c r="AC80" s="774"/>
      <c r="AD80" s="772"/>
      <c r="AE80" s="774"/>
      <c r="AF80" s="772"/>
      <c r="AG80" s="774"/>
      <c r="AH80" s="772"/>
      <c r="AI80" s="774"/>
      <c r="AJ80" s="259"/>
      <c r="AK80" s="772"/>
      <c r="AL80" s="774"/>
      <c r="AM80" s="259"/>
      <c r="AN80" s="772"/>
      <c r="AO80" s="774"/>
      <c r="AP80" s="259"/>
      <c r="AQ80" s="772"/>
      <c r="AR80" s="774"/>
      <c r="AS80" s="259"/>
      <c r="AT80" s="780"/>
      <c r="AU80" s="634"/>
      <c r="AV80" s="636"/>
      <c r="AW80" s="638"/>
      <c r="AX80" s="634"/>
      <c r="AY80" s="636"/>
      <c r="AZ80" s="638"/>
      <c r="BA80" s="634"/>
      <c r="BB80" s="636"/>
      <c r="BC80" s="638"/>
      <c r="BD80" s="634"/>
      <c r="BE80" s="636"/>
      <c r="BF80" s="638"/>
      <c r="BG80" s="634"/>
      <c r="BH80" s="636"/>
      <c r="BI80" s="638"/>
      <c r="BJ80" s="634"/>
      <c r="BK80" s="636"/>
      <c r="BL80" s="638"/>
      <c r="BM80" s="634"/>
      <c r="BN80" s="636"/>
      <c r="BO80" s="638"/>
      <c r="BP80" s="634"/>
      <c r="BQ80" s="636"/>
      <c r="BR80" s="638"/>
      <c r="BS80" s="634"/>
      <c r="BT80" s="636"/>
      <c r="BU80" s="638"/>
      <c r="BV80" s="738"/>
      <c r="BW80" s="613"/>
    </row>
    <row r="81" spans="1:75" ht="15" customHeight="1" x14ac:dyDescent="0.3">
      <c r="A81" s="614" t="s">
        <v>286</v>
      </c>
      <c r="B81" s="617">
        <v>2539</v>
      </c>
      <c r="C81" s="620"/>
      <c r="D81" s="623" t="s">
        <v>287</v>
      </c>
      <c r="E81" s="626" t="s">
        <v>288</v>
      </c>
      <c r="F81" s="241" t="s">
        <v>41</v>
      </c>
      <c r="G81" s="208"/>
      <c r="H81" s="209"/>
      <c r="I81" s="208"/>
      <c r="J81" s="209"/>
      <c r="K81" s="208"/>
      <c r="L81" s="209"/>
      <c r="M81" s="208"/>
      <c r="N81" s="209"/>
      <c r="O81" s="208"/>
      <c r="P81" s="209"/>
      <c r="Q81" s="208"/>
      <c r="R81" s="209"/>
      <c r="S81" s="208"/>
      <c r="T81" s="209"/>
      <c r="U81" s="208"/>
      <c r="V81" s="209"/>
      <c r="W81" s="208"/>
      <c r="X81" s="209"/>
      <c r="Y81" s="208"/>
      <c r="Z81" s="209"/>
      <c r="AA81" s="208"/>
      <c r="AB81" s="209"/>
      <c r="AC81" s="208"/>
      <c r="AD81" s="209"/>
      <c r="AE81" s="208"/>
      <c r="AF81" s="209"/>
      <c r="AG81" s="208"/>
      <c r="AH81" s="209"/>
      <c r="AI81" s="208"/>
      <c r="AJ81" s="260"/>
      <c r="AK81" s="209"/>
      <c r="AL81" s="208"/>
      <c r="AM81" s="260"/>
      <c r="AN81" s="209"/>
      <c r="AO81" s="208"/>
      <c r="AP81" s="260"/>
      <c r="AQ81" s="209"/>
      <c r="AR81" s="208"/>
      <c r="AS81" s="260"/>
      <c r="AT81" s="209"/>
      <c r="AU81" s="229"/>
      <c r="AV81" s="225">
        <f t="shared" ref="AV81:AV92" si="47">AU81-AW81</f>
        <v>0</v>
      </c>
      <c r="AW81" s="226"/>
      <c r="AX81" s="229"/>
      <c r="AY81" s="225">
        <f t="shared" ref="AY81:AY92" si="48">AX81-AZ81</f>
        <v>0</v>
      </c>
      <c r="AZ81" s="226"/>
      <c r="BA81" s="229"/>
      <c r="BB81" s="225">
        <f t="shared" ref="BB81:BB92" si="49">BA81-BC81</f>
        <v>0</v>
      </c>
      <c r="BC81" s="226"/>
      <c r="BD81" s="229"/>
      <c r="BE81" s="225">
        <f t="shared" ref="BE81:BE92" si="50">BD81-BF81</f>
        <v>0</v>
      </c>
      <c r="BF81" s="226"/>
      <c r="BG81" s="229"/>
      <c r="BH81" s="225">
        <f t="shared" ref="BH81:BH92" si="51">BG81-BI81</f>
        <v>0</v>
      </c>
      <c r="BI81" s="226"/>
      <c r="BJ81" s="229"/>
      <c r="BK81" s="225">
        <f t="shared" ref="BK81:BK92" si="52">BJ81-BL81</f>
        <v>0</v>
      </c>
      <c r="BL81" s="226"/>
      <c r="BM81" s="229"/>
      <c r="BN81" s="225">
        <f t="shared" ref="BN81:BN92" si="53">BM81-BO81</f>
        <v>0</v>
      </c>
      <c r="BO81" s="226"/>
      <c r="BP81" s="229"/>
      <c r="BQ81" s="225">
        <f t="shared" ref="BQ81:BQ92" si="54">BP81-BR81</f>
        <v>0</v>
      </c>
      <c r="BR81" s="226"/>
      <c r="BS81" s="229"/>
      <c r="BT81" s="225">
        <f t="shared" ref="BT81:BT92" si="55">BS81-BU81</f>
        <v>0</v>
      </c>
      <c r="BU81" s="226"/>
      <c r="BV81" s="238"/>
      <c r="BW81" s="261" t="s">
        <v>42</v>
      </c>
    </row>
    <row r="82" spans="1:75" x14ac:dyDescent="0.3">
      <c r="A82" s="615"/>
      <c r="B82" s="618"/>
      <c r="C82" s="621"/>
      <c r="D82" s="624"/>
      <c r="E82" s="627"/>
      <c r="F82" s="242" t="s">
        <v>53</v>
      </c>
      <c r="G82" s="208"/>
      <c r="H82" s="214"/>
      <c r="I82" s="208"/>
      <c r="J82" s="214"/>
      <c r="K82" s="208"/>
      <c r="L82" s="214"/>
      <c r="M82" s="208"/>
      <c r="N82" s="214"/>
      <c r="O82" s="208"/>
      <c r="P82" s="214"/>
      <c r="Q82" s="208"/>
      <c r="R82" s="214"/>
      <c r="S82" s="208"/>
      <c r="T82" s="214"/>
      <c r="U82" s="208"/>
      <c r="V82" s="214"/>
      <c r="W82" s="208"/>
      <c r="X82" s="214"/>
      <c r="Y82" s="208"/>
      <c r="Z82" s="214"/>
      <c r="AA82" s="208"/>
      <c r="AB82" s="214"/>
      <c r="AC82" s="208"/>
      <c r="AD82" s="214"/>
      <c r="AE82" s="208"/>
      <c r="AF82" s="214"/>
      <c r="AG82" s="208"/>
      <c r="AH82" s="214"/>
      <c r="AI82" s="208"/>
      <c r="AJ82" s="260"/>
      <c r="AK82" s="214"/>
      <c r="AL82" s="208"/>
      <c r="AM82" s="260"/>
      <c r="AN82" s="214"/>
      <c r="AO82" s="208"/>
      <c r="AP82" s="260"/>
      <c r="AQ82" s="214"/>
      <c r="AR82" s="208"/>
      <c r="AS82" s="260"/>
      <c r="AT82" s="214"/>
      <c r="AU82" s="229"/>
      <c r="AV82" s="227">
        <f t="shared" si="47"/>
        <v>0</v>
      </c>
      <c r="AW82" s="228"/>
      <c r="AX82" s="229"/>
      <c r="AY82" s="227">
        <f t="shared" si="48"/>
        <v>0</v>
      </c>
      <c r="AZ82" s="228"/>
      <c r="BA82" s="229"/>
      <c r="BB82" s="227">
        <f t="shared" si="49"/>
        <v>0</v>
      </c>
      <c r="BC82" s="228"/>
      <c r="BD82" s="229"/>
      <c r="BE82" s="227">
        <f t="shared" si="50"/>
        <v>0</v>
      </c>
      <c r="BF82" s="228"/>
      <c r="BG82" s="229"/>
      <c r="BH82" s="227">
        <f t="shared" si="51"/>
        <v>0</v>
      </c>
      <c r="BI82" s="228"/>
      <c r="BJ82" s="229"/>
      <c r="BK82" s="227">
        <f t="shared" si="52"/>
        <v>0</v>
      </c>
      <c r="BL82" s="228"/>
      <c r="BM82" s="229"/>
      <c r="BN82" s="227">
        <f t="shared" si="53"/>
        <v>0</v>
      </c>
      <c r="BO82" s="228"/>
      <c r="BP82" s="229"/>
      <c r="BQ82" s="227">
        <f t="shared" si="54"/>
        <v>0</v>
      </c>
      <c r="BR82" s="228"/>
      <c r="BS82" s="229"/>
      <c r="BT82" s="227">
        <f t="shared" si="55"/>
        <v>0</v>
      </c>
      <c r="BU82" s="228"/>
      <c r="BV82" s="210"/>
      <c r="BW82" s="775">
        <f>SUM(AU81:AU92,AX81:AX92,BA81:BA92,BD81:BD92,BG81:BG92,BV81:BV92)+SUM(AR81:AR92,AO81:AO92,AL81:AL92,AI81:AI92,AG81:AG92,AE81:AE92,AC81:AC92,AA81:AA92,Y81:Y92,W81:W92,U81:U92,S81:S92,Q79,Q81:Q92,O81:O92,M81:M92,K81:K92,I81:I92,G81:G92,Q79)</f>
        <v>1999277</v>
      </c>
    </row>
    <row r="83" spans="1:75" x14ac:dyDescent="0.3">
      <c r="A83" s="615"/>
      <c r="B83" s="618"/>
      <c r="C83" s="621"/>
      <c r="D83" s="624"/>
      <c r="E83" s="627"/>
      <c r="F83" s="242" t="s">
        <v>54</v>
      </c>
      <c r="G83" s="208"/>
      <c r="H83" s="214"/>
      <c r="I83" s="208"/>
      <c r="J83" s="214"/>
      <c r="K83" s="208"/>
      <c r="L83" s="214"/>
      <c r="M83" s="208"/>
      <c r="N83" s="214"/>
      <c r="O83" s="208"/>
      <c r="P83" s="214"/>
      <c r="Q83" s="208"/>
      <c r="R83" s="214"/>
      <c r="S83" s="208"/>
      <c r="T83" s="214"/>
      <c r="U83" s="208"/>
      <c r="V83" s="214"/>
      <c r="W83" s="208"/>
      <c r="X83" s="214"/>
      <c r="Y83" s="208"/>
      <c r="Z83" s="214"/>
      <c r="AA83" s="208"/>
      <c r="AB83" s="214"/>
      <c r="AC83" s="208"/>
      <c r="AD83" s="214"/>
      <c r="AE83" s="208"/>
      <c r="AF83" s="214"/>
      <c r="AG83" s="208"/>
      <c r="AH83" s="214"/>
      <c r="AI83" s="208"/>
      <c r="AJ83" s="260"/>
      <c r="AK83" s="214"/>
      <c r="AL83" s="208"/>
      <c r="AM83" s="260"/>
      <c r="AN83" s="214"/>
      <c r="AO83" s="208"/>
      <c r="AP83" s="260"/>
      <c r="AQ83" s="214"/>
      <c r="AR83" s="208"/>
      <c r="AS83" s="260"/>
      <c r="AT83" s="214"/>
      <c r="AU83" s="229"/>
      <c r="AV83" s="227">
        <f t="shared" si="47"/>
        <v>0</v>
      </c>
      <c r="AW83" s="228"/>
      <c r="AX83" s="229"/>
      <c r="AY83" s="227">
        <f t="shared" si="48"/>
        <v>0</v>
      </c>
      <c r="AZ83" s="228"/>
      <c r="BA83" s="229"/>
      <c r="BB83" s="227">
        <f t="shared" si="49"/>
        <v>0</v>
      </c>
      <c r="BC83" s="228"/>
      <c r="BD83" s="229"/>
      <c r="BE83" s="227">
        <f t="shared" si="50"/>
        <v>0</v>
      </c>
      <c r="BF83" s="228"/>
      <c r="BG83" s="229"/>
      <c r="BH83" s="227">
        <f t="shared" si="51"/>
        <v>0</v>
      </c>
      <c r="BI83" s="228"/>
      <c r="BJ83" s="229"/>
      <c r="BK83" s="227">
        <f t="shared" si="52"/>
        <v>0</v>
      </c>
      <c r="BL83" s="228"/>
      <c r="BM83" s="229"/>
      <c r="BN83" s="227">
        <f t="shared" si="53"/>
        <v>0</v>
      </c>
      <c r="BO83" s="228"/>
      <c r="BP83" s="229"/>
      <c r="BQ83" s="227">
        <f t="shared" si="54"/>
        <v>0</v>
      </c>
      <c r="BR83" s="228"/>
      <c r="BS83" s="229"/>
      <c r="BT83" s="227">
        <f t="shared" si="55"/>
        <v>0</v>
      </c>
      <c r="BU83" s="228"/>
      <c r="BV83" s="210"/>
      <c r="BW83" s="775"/>
    </row>
    <row r="84" spans="1:75" x14ac:dyDescent="0.3">
      <c r="A84" s="615"/>
      <c r="B84" s="618"/>
      <c r="C84" s="621"/>
      <c r="D84" s="624"/>
      <c r="E84" s="627"/>
      <c r="F84" s="242" t="s">
        <v>55</v>
      </c>
      <c r="G84" s="208"/>
      <c r="H84" s="217"/>
      <c r="I84" s="208"/>
      <c r="J84" s="217"/>
      <c r="K84" s="208"/>
      <c r="L84" s="217"/>
      <c r="M84" s="208"/>
      <c r="N84" s="217"/>
      <c r="O84" s="208"/>
      <c r="P84" s="217"/>
      <c r="Q84" s="208"/>
      <c r="R84" s="217"/>
      <c r="S84" s="208"/>
      <c r="T84" s="217"/>
      <c r="U84" s="208"/>
      <c r="V84" s="217"/>
      <c r="W84" s="208"/>
      <c r="X84" s="217"/>
      <c r="Y84" s="208"/>
      <c r="Z84" s="217"/>
      <c r="AA84" s="208"/>
      <c r="AB84" s="217"/>
      <c r="AC84" s="208"/>
      <c r="AD84" s="217"/>
      <c r="AE84" s="208"/>
      <c r="AF84" s="217"/>
      <c r="AG84" s="208"/>
      <c r="AH84" s="217"/>
      <c r="AI84" s="208"/>
      <c r="AJ84" s="262"/>
      <c r="AK84" s="217"/>
      <c r="AL84" s="208"/>
      <c r="AM84" s="262"/>
      <c r="AN84" s="217"/>
      <c r="AO84" s="208"/>
      <c r="AP84" s="262"/>
      <c r="AQ84" s="217"/>
      <c r="AR84" s="208"/>
      <c r="AS84" s="262"/>
      <c r="AT84" s="217"/>
      <c r="AU84" s="229"/>
      <c r="AV84" s="227">
        <f t="shared" si="47"/>
        <v>0</v>
      </c>
      <c r="AW84" s="228"/>
      <c r="AX84" s="229"/>
      <c r="AY84" s="227">
        <f t="shared" si="48"/>
        <v>0</v>
      </c>
      <c r="AZ84" s="228"/>
      <c r="BA84" s="229"/>
      <c r="BB84" s="227">
        <f t="shared" si="49"/>
        <v>0</v>
      </c>
      <c r="BC84" s="228"/>
      <c r="BD84" s="229"/>
      <c r="BE84" s="227">
        <f t="shared" si="50"/>
        <v>0</v>
      </c>
      <c r="BF84" s="228"/>
      <c r="BG84" s="229"/>
      <c r="BH84" s="227">
        <f t="shared" si="51"/>
        <v>0</v>
      </c>
      <c r="BI84" s="228"/>
      <c r="BJ84" s="229"/>
      <c r="BK84" s="227">
        <f t="shared" si="52"/>
        <v>0</v>
      </c>
      <c r="BL84" s="228"/>
      <c r="BM84" s="229"/>
      <c r="BN84" s="227">
        <f t="shared" si="53"/>
        <v>0</v>
      </c>
      <c r="BO84" s="228"/>
      <c r="BP84" s="229"/>
      <c r="BQ84" s="227">
        <f t="shared" si="54"/>
        <v>0</v>
      </c>
      <c r="BR84" s="228"/>
      <c r="BS84" s="229"/>
      <c r="BT84" s="227">
        <f t="shared" si="55"/>
        <v>0</v>
      </c>
      <c r="BU84" s="228"/>
      <c r="BV84" s="210"/>
      <c r="BW84" s="263" t="s">
        <v>43</v>
      </c>
    </row>
    <row r="85" spans="1:75" x14ac:dyDescent="0.3">
      <c r="A85" s="615"/>
      <c r="B85" s="618"/>
      <c r="C85" s="621"/>
      <c r="D85" s="624"/>
      <c r="E85" s="627"/>
      <c r="F85" s="242" t="s">
        <v>56</v>
      </c>
      <c r="G85" s="208"/>
      <c r="H85" s="217"/>
      <c r="I85" s="208"/>
      <c r="J85" s="217"/>
      <c r="K85" s="208"/>
      <c r="L85" s="217"/>
      <c r="M85" s="208"/>
      <c r="N85" s="217"/>
      <c r="O85" s="208"/>
      <c r="P85" s="217"/>
      <c r="Q85" s="208"/>
      <c r="R85" s="217"/>
      <c r="S85" s="208"/>
      <c r="T85" s="217"/>
      <c r="U85" s="208"/>
      <c r="V85" s="217"/>
      <c r="W85" s="208"/>
      <c r="X85" s="217"/>
      <c r="Y85" s="208"/>
      <c r="Z85" s="217"/>
      <c r="AA85" s="208"/>
      <c r="AB85" s="217"/>
      <c r="AC85" s="208"/>
      <c r="AD85" s="217"/>
      <c r="AE85" s="208"/>
      <c r="AF85" s="217"/>
      <c r="AG85" s="208"/>
      <c r="AH85" s="217"/>
      <c r="AI85" s="208"/>
      <c r="AJ85" s="262"/>
      <c r="AK85" s="217"/>
      <c r="AL85" s="208"/>
      <c r="AM85" s="262"/>
      <c r="AN85" s="217"/>
      <c r="AO85" s="208"/>
      <c r="AP85" s="262"/>
      <c r="AQ85" s="217"/>
      <c r="AR85" s="208"/>
      <c r="AS85" s="262"/>
      <c r="AT85" s="217"/>
      <c r="AU85" s="229"/>
      <c r="AV85" s="227">
        <f t="shared" si="47"/>
        <v>0</v>
      </c>
      <c r="AW85" s="228"/>
      <c r="AX85" s="229"/>
      <c r="AY85" s="227">
        <f t="shared" si="48"/>
        <v>0</v>
      </c>
      <c r="AZ85" s="228"/>
      <c r="BA85" s="229"/>
      <c r="BB85" s="227">
        <f t="shared" si="49"/>
        <v>0</v>
      </c>
      <c r="BC85" s="228"/>
      <c r="BD85" s="229"/>
      <c r="BE85" s="227">
        <f t="shared" si="50"/>
        <v>0</v>
      </c>
      <c r="BF85" s="228"/>
      <c r="BG85" s="229"/>
      <c r="BH85" s="227">
        <f t="shared" si="51"/>
        <v>0</v>
      </c>
      <c r="BI85" s="228"/>
      <c r="BJ85" s="229"/>
      <c r="BK85" s="227">
        <f t="shared" si="52"/>
        <v>0</v>
      </c>
      <c r="BL85" s="228"/>
      <c r="BM85" s="229"/>
      <c r="BN85" s="227">
        <f t="shared" si="53"/>
        <v>0</v>
      </c>
      <c r="BO85" s="228"/>
      <c r="BP85" s="229"/>
      <c r="BQ85" s="227">
        <f t="shared" si="54"/>
        <v>0</v>
      </c>
      <c r="BR85" s="228"/>
      <c r="BS85" s="229"/>
      <c r="BT85" s="227">
        <f t="shared" si="55"/>
        <v>0</v>
      </c>
      <c r="BU85" s="228"/>
      <c r="BV85" s="210"/>
      <c r="BW85" s="775">
        <f>SUM(AV81:AV92,AY81:AY92,BB81:BB92,BE81:BE92,BH81:BH92)</f>
        <v>1999277</v>
      </c>
    </row>
    <row r="86" spans="1:75" x14ac:dyDescent="0.3">
      <c r="A86" s="615"/>
      <c r="B86" s="618"/>
      <c r="C86" s="621"/>
      <c r="D86" s="624"/>
      <c r="E86" s="627"/>
      <c r="F86" s="242" t="s">
        <v>57</v>
      </c>
      <c r="G86" s="208"/>
      <c r="H86" s="214"/>
      <c r="I86" s="208"/>
      <c r="J86" s="214"/>
      <c r="K86" s="208"/>
      <c r="L86" s="214"/>
      <c r="M86" s="208"/>
      <c r="N86" s="214"/>
      <c r="O86" s="208"/>
      <c r="P86" s="214"/>
      <c r="Q86" s="208"/>
      <c r="R86" s="214"/>
      <c r="S86" s="208"/>
      <c r="T86" s="214"/>
      <c r="U86" s="208"/>
      <c r="V86" s="214"/>
      <c r="W86" s="208"/>
      <c r="X86" s="214"/>
      <c r="Y86" s="208"/>
      <c r="Z86" s="214"/>
      <c r="AA86" s="208"/>
      <c r="AB86" s="214"/>
      <c r="AC86" s="208"/>
      <c r="AD86" s="214"/>
      <c r="AE86" s="208"/>
      <c r="AF86" s="214"/>
      <c r="AG86" s="208"/>
      <c r="AH86" s="214"/>
      <c r="AI86" s="208"/>
      <c r="AJ86" s="260"/>
      <c r="AK86" s="214"/>
      <c r="AL86" s="208"/>
      <c r="AM86" s="260"/>
      <c r="AN86" s="214"/>
      <c r="AO86" s="208"/>
      <c r="AP86" s="260"/>
      <c r="AQ86" s="214"/>
      <c r="AR86" s="208"/>
      <c r="AS86" s="260"/>
      <c r="AT86" s="214"/>
      <c r="AU86" s="229"/>
      <c r="AV86" s="227">
        <f t="shared" si="47"/>
        <v>0</v>
      </c>
      <c r="AW86" s="228"/>
      <c r="AX86" s="229"/>
      <c r="AY86" s="227">
        <f t="shared" si="48"/>
        <v>0</v>
      </c>
      <c r="AZ86" s="228"/>
      <c r="BA86" s="229"/>
      <c r="BB86" s="227">
        <f t="shared" si="49"/>
        <v>0</v>
      </c>
      <c r="BC86" s="228"/>
      <c r="BD86" s="229">
        <v>1999277</v>
      </c>
      <c r="BE86" s="227">
        <f t="shared" si="50"/>
        <v>1999277</v>
      </c>
      <c r="BF86" s="228"/>
      <c r="BG86" s="229"/>
      <c r="BH86" s="227">
        <f t="shared" si="51"/>
        <v>0</v>
      </c>
      <c r="BI86" s="228"/>
      <c r="BJ86" s="229"/>
      <c r="BK86" s="227">
        <f t="shared" si="52"/>
        <v>0</v>
      </c>
      <c r="BL86" s="228"/>
      <c r="BM86" s="229"/>
      <c r="BN86" s="227">
        <f t="shared" si="53"/>
        <v>0</v>
      </c>
      <c r="BO86" s="228"/>
      <c r="BP86" s="229"/>
      <c r="BQ86" s="227">
        <f t="shared" si="54"/>
        <v>0</v>
      </c>
      <c r="BR86" s="228"/>
      <c r="BS86" s="229"/>
      <c r="BT86" s="227">
        <f t="shared" si="55"/>
        <v>0</v>
      </c>
      <c r="BU86" s="228"/>
      <c r="BV86" s="210"/>
      <c r="BW86" s="778"/>
    </row>
    <row r="87" spans="1:75" x14ac:dyDescent="0.3">
      <c r="A87" s="615"/>
      <c r="B87" s="618"/>
      <c r="C87" s="621"/>
      <c r="D87" s="624"/>
      <c r="E87" s="627"/>
      <c r="F87" s="242" t="s">
        <v>58</v>
      </c>
      <c r="G87" s="208"/>
      <c r="H87" s="214"/>
      <c r="I87" s="208"/>
      <c r="J87" s="214"/>
      <c r="K87" s="208"/>
      <c r="L87" s="214"/>
      <c r="M87" s="208"/>
      <c r="N87" s="214"/>
      <c r="O87" s="208"/>
      <c r="P87" s="214"/>
      <c r="Q87" s="208"/>
      <c r="R87" s="214"/>
      <c r="S87" s="208"/>
      <c r="T87" s="214"/>
      <c r="U87" s="208"/>
      <c r="V87" s="214"/>
      <c r="W87" s="208"/>
      <c r="X87" s="214"/>
      <c r="Y87" s="208"/>
      <c r="Z87" s="214"/>
      <c r="AA87" s="208"/>
      <c r="AB87" s="214"/>
      <c r="AC87" s="208"/>
      <c r="AD87" s="214"/>
      <c r="AE87" s="208"/>
      <c r="AF87" s="214"/>
      <c r="AG87" s="208"/>
      <c r="AH87" s="214"/>
      <c r="AI87" s="208"/>
      <c r="AJ87" s="260"/>
      <c r="AK87" s="214"/>
      <c r="AL87" s="208"/>
      <c r="AM87" s="260"/>
      <c r="AN87" s="214"/>
      <c r="AO87" s="208"/>
      <c r="AP87" s="260"/>
      <c r="AQ87" s="214"/>
      <c r="AR87" s="208"/>
      <c r="AS87" s="260"/>
      <c r="AT87" s="214"/>
      <c r="AU87" s="229"/>
      <c r="AV87" s="227">
        <f t="shared" si="47"/>
        <v>0</v>
      </c>
      <c r="AW87" s="228"/>
      <c r="AX87" s="229"/>
      <c r="AY87" s="227">
        <f t="shared" si="48"/>
        <v>0</v>
      </c>
      <c r="AZ87" s="228"/>
      <c r="BA87" s="229"/>
      <c r="BB87" s="227">
        <f t="shared" si="49"/>
        <v>0</v>
      </c>
      <c r="BC87" s="228"/>
      <c r="BD87" s="229"/>
      <c r="BE87" s="227">
        <f t="shared" si="50"/>
        <v>0</v>
      </c>
      <c r="BF87" s="228"/>
      <c r="BG87" s="229"/>
      <c r="BH87" s="227">
        <f t="shared" si="51"/>
        <v>0</v>
      </c>
      <c r="BI87" s="228"/>
      <c r="BJ87" s="229"/>
      <c r="BK87" s="227">
        <f t="shared" si="52"/>
        <v>0</v>
      </c>
      <c r="BL87" s="228"/>
      <c r="BM87" s="229"/>
      <c r="BN87" s="227">
        <f t="shared" si="53"/>
        <v>0</v>
      </c>
      <c r="BO87" s="228"/>
      <c r="BP87" s="229"/>
      <c r="BQ87" s="227">
        <f t="shared" si="54"/>
        <v>0</v>
      </c>
      <c r="BR87" s="228"/>
      <c r="BS87" s="229"/>
      <c r="BT87" s="227">
        <f t="shared" si="55"/>
        <v>0</v>
      </c>
      <c r="BU87" s="228"/>
      <c r="BV87" s="210"/>
      <c r="BW87" s="263" t="s">
        <v>44</v>
      </c>
    </row>
    <row r="88" spans="1:75" x14ac:dyDescent="0.3">
      <c r="A88" s="615"/>
      <c r="B88" s="618"/>
      <c r="C88" s="621"/>
      <c r="D88" s="624"/>
      <c r="E88" s="627"/>
      <c r="F88" s="242" t="s">
        <v>59</v>
      </c>
      <c r="G88" s="208"/>
      <c r="H88" s="214"/>
      <c r="I88" s="208"/>
      <c r="J88" s="214"/>
      <c r="K88" s="208"/>
      <c r="L88" s="214"/>
      <c r="M88" s="208"/>
      <c r="N88" s="214"/>
      <c r="O88" s="208"/>
      <c r="P88" s="214"/>
      <c r="Q88" s="208"/>
      <c r="R88" s="214"/>
      <c r="S88" s="208"/>
      <c r="T88" s="214"/>
      <c r="U88" s="208"/>
      <c r="V88" s="214"/>
      <c r="W88" s="208"/>
      <c r="X88" s="214"/>
      <c r="Y88" s="208"/>
      <c r="Z88" s="214"/>
      <c r="AA88" s="208"/>
      <c r="AB88" s="214"/>
      <c r="AC88" s="208"/>
      <c r="AD88" s="214"/>
      <c r="AE88" s="208"/>
      <c r="AF88" s="214"/>
      <c r="AG88" s="208"/>
      <c r="AH88" s="214"/>
      <c r="AI88" s="208"/>
      <c r="AJ88" s="260"/>
      <c r="AK88" s="214"/>
      <c r="AL88" s="208"/>
      <c r="AM88" s="260"/>
      <c r="AN88" s="214"/>
      <c r="AO88" s="208"/>
      <c r="AP88" s="260"/>
      <c r="AQ88" s="214"/>
      <c r="AR88" s="208"/>
      <c r="AS88" s="260"/>
      <c r="AT88" s="214"/>
      <c r="AU88" s="229"/>
      <c r="AV88" s="227">
        <f t="shared" si="47"/>
        <v>0</v>
      </c>
      <c r="AW88" s="228"/>
      <c r="AX88" s="229"/>
      <c r="AY88" s="227">
        <f t="shared" si="48"/>
        <v>0</v>
      </c>
      <c r="AZ88" s="228"/>
      <c r="BA88" s="229"/>
      <c r="BB88" s="227">
        <f t="shared" si="49"/>
        <v>0</v>
      </c>
      <c r="BC88" s="228"/>
      <c r="BD88" s="229"/>
      <c r="BE88" s="227">
        <f t="shared" si="50"/>
        <v>0</v>
      </c>
      <c r="BF88" s="228"/>
      <c r="BG88" s="229"/>
      <c r="BH88" s="227">
        <f t="shared" si="51"/>
        <v>0</v>
      </c>
      <c r="BI88" s="228"/>
      <c r="BJ88" s="229"/>
      <c r="BK88" s="227">
        <f t="shared" si="52"/>
        <v>0</v>
      </c>
      <c r="BL88" s="228"/>
      <c r="BM88" s="229"/>
      <c r="BN88" s="227">
        <f t="shared" si="53"/>
        <v>0</v>
      </c>
      <c r="BO88" s="228"/>
      <c r="BP88" s="229"/>
      <c r="BQ88" s="227">
        <f t="shared" si="54"/>
        <v>0</v>
      </c>
      <c r="BR88" s="228"/>
      <c r="BS88" s="229"/>
      <c r="BT88" s="227">
        <f t="shared" si="55"/>
        <v>0</v>
      </c>
      <c r="BU88" s="228"/>
      <c r="BV88" s="210"/>
      <c r="BW88" s="775">
        <f>SUM(AW81:AW92,AZ81:AZ92,BC81:BC92,BF81:BF92,BI81:BI92)+SUM(AT81:AT92,AQ81:AQ92,AN81:AN92,AK81:AK92,AH81:AH92,AF81:AF92,AD81:AD92,AB81:AB92,Z81:Z92,X81:X92,V81:V92,T81:T92,R81:R92,P81:P92,N81:N92,L81:L92,J81:J92,H81:H92)</f>
        <v>0</v>
      </c>
    </row>
    <row r="89" spans="1:75" x14ac:dyDescent="0.3">
      <c r="A89" s="615"/>
      <c r="B89" s="618"/>
      <c r="C89" s="621"/>
      <c r="D89" s="624"/>
      <c r="E89" s="627"/>
      <c r="F89" s="242" t="s">
        <v>60</v>
      </c>
      <c r="G89" s="208"/>
      <c r="H89" s="214"/>
      <c r="I89" s="208"/>
      <c r="J89" s="214"/>
      <c r="K89" s="208"/>
      <c r="L89" s="214"/>
      <c r="M89" s="208"/>
      <c r="N89" s="214"/>
      <c r="O89" s="208"/>
      <c r="P89" s="214"/>
      <c r="Q89" s="208"/>
      <c r="R89" s="214"/>
      <c r="S89" s="208"/>
      <c r="T89" s="214"/>
      <c r="U89" s="208"/>
      <c r="V89" s="214"/>
      <c r="W89" s="208"/>
      <c r="X89" s="214"/>
      <c r="Y89" s="208"/>
      <c r="Z89" s="214"/>
      <c r="AA89" s="208"/>
      <c r="AB89" s="214"/>
      <c r="AC89" s="208"/>
      <c r="AD89" s="214"/>
      <c r="AE89" s="208"/>
      <c r="AF89" s="214"/>
      <c r="AG89" s="208"/>
      <c r="AH89" s="214"/>
      <c r="AI89" s="208"/>
      <c r="AJ89" s="260"/>
      <c r="AK89" s="214"/>
      <c r="AL89" s="208"/>
      <c r="AM89" s="260"/>
      <c r="AN89" s="214"/>
      <c r="AO89" s="208"/>
      <c r="AP89" s="260"/>
      <c r="AQ89" s="214"/>
      <c r="AR89" s="208"/>
      <c r="AS89" s="260"/>
      <c r="AT89" s="214"/>
      <c r="AU89" s="229"/>
      <c r="AV89" s="227">
        <f t="shared" si="47"/>
        <v>0</v>
      </c>
      <c r="AW89" s="228"/>
      <c r="AX89" s="229"/>
      <c r="AY89" s="227">
        <f t="shared" si="48"/>
        <v>0</v>
      </c>
      <c r="AZ89" s="228"/>
      <c r="BA89" s="229"/>
      <c r="BB89" s="227">
        <f t="shared" si="49"/>
        <v>0</v>
      </c>
      <c r="BC89" s="228"/>
      <c r="BD89" s="229"/>
      <c r="BE89" s="227">
        <f t="shared" si="50"/>
        <v>0</v>
      </c>
      <c r="BF89" s="228"/>
      <c r="BG89" s="229"/>
      <c r="BH89" s="227">
        <f t="shared" si="51"/>
        <v>0</v>
      </c>
      <c r="BI89" s="228"/>
      <c r="BJ89" s="229"/>
      <c r="BK89" s="227">
        <f t="shared" si="52"/>
        <v>0</v>
      </c>
      <c r="BL89" s="228"/>
      <c r="BM89" s="229"/>
      <c r="BN89" s="227">
        <f t="shared" si="53"/>
        <v>0</v>
      </c>
      <c r="BO89" s="228"/>
      <c r="BP89" s="229"/>
      <c r="BQ89" s="227">
        <f t="shared" si="54"/>
        <v>0</v>
      </c>
      <c r="BR89" s="228"/>
      <c r="BS89" s="229"/>
      <c r="BT89" s="227">
        <f t="shared" si="55"/>
        <v>0</v>
      </c>
      <c r="BU89" s="228"/>
      <c r="BV89" s="210"/>
      <c r="BW89" s="775"/>
    </row>
    <row r="90" spans="1:75" x14ac:dyDescent="0.3">
      <c r="A90" s="615"/>
      <c r="B90" s="618"/>
      <c r="C90" s="621"/>
      <c r="D90" s="624"/>
      <c r="E90" s="627"/>
      <c r="F90" s="242" t="s">
        <v>61</v>
      </c>
      <c r="G90" s="208"/>
      <c r="H90" s="217"/>
      <c r="I90" s="208"/>
      <c r="J90" s="217"/>
      <c r="K90" s="208"/>
      <c r="L90" s="217"/>
      <c r="M90" s="208"/>
      <c r="N90" s="217"/>
      <c r="O90" s="208"/>
      <c r="P90" s="217"/>
      <c r="Q90" s="208"/>
      <c r="R90" s="217"/>
      <c r="S90" s="208"/>
      <c r="T90" s="217"/>
      <c r="U90" s="208"/>
      <c r="V90" s="217"/>
      <c r="W90" s="208"/>
      <c r="X90" s="217"/>
      <c r="Y90" s="208"/>
      <c r="Z90" s="217"/>
      <c r="AA90" s="208"/>
      <c r="AB90" s="217"/>
      <c r="AC90" s="208"/>
      <c r="AD90" s="217"/>
      <c r="AE90" s="208"/>
      <c r="AF90" s="217"/>
      <c r="AG90" s="208"/>
      <c r="AH90" s="217"/>
      <c r="AI90" s="208"/>
      <c r="AJ90" s="262"/>
      <c r="AK90" s="217"/>
      <c r="AL90" s="208"/>
      <c r="AM90" s="262"/>
      <c r="AN90" s="217"/>
      <c r="AO90" s="208"/>
      <c r="AP90" s="262"/>
      <c r="AQ90" s="217"/>
      <c r="AR90" s="208"/>
      <c r="AS90" s="262"/>
      <c r="AT90" s="217"/>
      <c r="AU90" s="229"/>
      <c r="AV90" s="227">
        <f t="shared" si="47"/>
        <v>0</v>
      </c>
      <c r="AW90" s="228"/>
      <c r="AX90" s="229"/>
      <c r="AY90" s="227">
        <f t="shared" si="48"/>
        <v>0</v>
      </c>
      <c r="AZ90" s="228"/>
      <c r="BA90" s="229"/>
      <c r="BB90" s="227">
        <f t="shared" si="49"/>
        <v>0</v>
      </c>
      <c r="BC90" s="228"/>
      <c r="BD90" s="229"/>
      <c r="BE90" s="227">
        <f t="shared" si="50"/>
        <v>0</v>
      </c>
      <c r="BF90" s="228"/>
      <c r="BG90" s="229"/>
      <c r="BH90" s="227">
        <f t="shared" si="51"/>
        <v>0</v>
      </c>
      <c r="BI90" s="228"/>
      <c r="BJ90" s="229"/>
      <c r="BK90" s="227">
        <f t="shared" si="52"/>
        <v>0</v>
      </c>
      <c r="BL90" s="228"/>
      <c r="BM90" s="229"/>
      <c r="BN90" s="227">
        <f t="shared" si="53"/>
        <v>0</v>
      </c>
      <c r="BO90" s="228"/>
      <c r="BP90" s="229"/>
      <c r="BQ90" s="227">
        <f t="shared" si="54"/>
        <v>0</v>
      </c>
      <c r="BR90" s="228"/>
      <c r="BS90" s="229"/>
      <c r="BT90" s="227">
        <f t="shared" si="55"/>
        <v>0</v>
      </c>
      <c r="BU90" s="228"/>
      <c r="BV90" s="210"/>
      <c r="BW90" s="263" t="s">
        <v>62</v>
      </c>
    </row>
    <row r="91" spans="1:75" x14ac:dyDescent="0.3">
      <c r="A91" s="615"/>
      <c r="B91" s="618"/>
      <c r="C91" s="621"/>
      <c r="D91" s="624"/>
      <c r="E91" s="627"/>
      <c r="F91" s="242" t="s">
        <v>63</v>
      </c>
      <c r="G91" s="208"/>
      <c r="H91" s="214"/>
      <c r="I91" s="208"/>
      <c r="J91" s="214"/>
      <c r="K91" s="208"/>
      <c r="L91" s="214"/>
      <c r="M91" s="208"/>
      <c r="N91" s="214"/>
      <c r="O91" s="208"/>
      <c r="P91" s="214"/>
      <c r="Q91" s="208"/>
      <c r="R91" s="214"/>
      <c r="S91" s="208"/>
      <c r="T91" s="214"/>
      <c r="U91" s="208"/>
      <c r="V91" s="214"/>
      <c r="W91" s="208"/>
      <c r="X91" s="214"/>
      <c r="Y91" s="208"/>
      <c r="Z91" s="214"/>
      <c r="AA91" s="208"/>
      <c r="AB91" s="214"/>
      <c r="AC91" s="208"/>
      <c r="AD91" s="214"/>
      <c r="AE91" s="208"/>
      <c r="AF91" s="214"/>
      <c r="AG91" s="208"/>
      <c r="AH91" s="214"/>
      <c r="AI91" s="208"/>
      <c r="AJ91" s="260"/>
      <c r="AK91" s="214"/>
      <c r="AL91" s="208"/>
      <c r="AM91" s="260"/>
      <c r="AN91" s="214"/>
      <c r="AO91" s="208"/>
      <c r="AP91" s="260"/>
      <c r="AQ91" s="214"/>
      <c r="AR91" s="208"/>
      <c r="AS91" s="260"/>
      <c r="AT91" s="214"/>
      <c r="AU91" s="229"/>
      <c r="AV91" s="227">
        <f t="shared" si="47"/>
        <v>0</v>
      </c>
      <c r="AW91" s="228"/>
      <c r="AX91" s="229"/>
      <c r="AY91" s="227">
        <f t="shared" si="48"/>
        <v>0</v>
      </c>
      <c r="AZ91" s="228"/>
      <c r="BA91" s="229"/>
      <c r="BB91" s="227">
        <f t="shared" si="49"/>
        <v>0</v>
      </c>
      <c r="BC91" s="228"/>
      <c r="BD91" s="229"/>
      <c r="BE91" s="227">
        <f t="shared" si="50"/>
        <v>0</v>
      </c>
      <c r="BF91" s="228"/>
      <c r="BG91" s="229"/>
      <c r="BH91" s="227">
        <f t="shared" si="51"/>
        <v>0</v>
      </c>
      <c r="BI91" s="228"/>
      <c r="BJ91" s="229"/>
      <c r="BK91" s="227">
        <f t="shared" si="52"/>
        <v>0</v>
      </c>
      <c r="BL91" s="228"/>
      <c r="BM91" s="229"/>
      <c r="BN91" s="227">
        <f t="shared" si="53"/>
        <v>0</v>
      </c>
      <c r="BO91" s="228"/>
      <c r="BP91" s="229"/>
      <c r="BQ91" s="227">
        <f t="shared" si="54"/>
        <v>0</v>
      </c>
      <c r="BR91" s="228"/>
      <c r="BS91" s="229"/>
      <c r="BT91" s="227">
        <f t="shared" si="55"/>
        <v>0</v>
      </c>
      <c r="BU91" s="228"/>
      <c r="BV91" s="210"/>
      <c r="BW91" s="776">
        <f>BW88/BW82</f>
        <v>0</v>
      </c>
    </row>
    <row r="92" spans="1:75" ht="15" thickBot="1" x14ac:dyDescent="0.35">
      <c r="A92" s="616"/>
      <c r="B92" s="619"/>
      <c r="C92" s="622"/>
      <c r="D92" s="625"/>
      <c r="E92" s="628"/>
      <c r="F92" s="243" t="s">
        <v>64</v>
      </c>
      <c r="G92" s="220"/>
      <c r="H92" s="221"/>
      <c r="I92" s="220"/>
      <c r="J92" s="221"/>
      <c r="K92" s="220"/>
      <c r="L92" s="221"/>
      <c r="M92" s="220"/>
      <c r="N92" s="221"/>
      <c r="O92" s="220"/>
      <c r="P92" s="221"/>
      <c r="Q92" s="220"/>
      <c r="R92" s="221"/>
      <c r="S92" s="220"/>
      <c r="T92" s="221"/>
      <c r="U92" s="220"/>
      <c r="V92" s="221"/>
      <c r="W92" s="220"/>
      <c r="X92" s="221"/>
      <c r="Y92" s="220"/>
      <c r="Z92" s="221"/>
      <c r="AA92" s="220"/>
      <c r="AB92" s="221"/>
      <c r="AC92" s="220"/>
      <c r="AD92" s="221"/>
      <c r="AE92" s="220"/>
      <c r="AF92" s="221"/>
      <c r="AG92" s="220"/>
      <c r="AH92" s="221"/>
      <c r="AI92" s="220"/>
      <c r="AJ92" s="264"/>
      <c r="AK92" s="221"/>
      <c r="AL92" s="220"/>
      <c r="AM92" s="264"/>
      <c r="AN92" s="221"/>
      <c r="AO92" s="220"/>
      <c r="AP92" s="264"/>
      <c r="AQ92" s="221"/>
      <c r="AR92" s="220"/>
      <c r="AS92" s="264"/>
      <c r="AT92" s="221"/>
      <c r="AU92" s="231"/>
      <c r="AV92" s="232">
        <f t="shared" si="47"/>
        <v>0</v>
      </c>
      <c r="AW92" s="233"/>
      <c r="AX92" s="231"/>
      <c r="AY92" s="232">
        <f t="shared" si="48"/>
        <v>0</v>
      </c>
      <c r="AZ92" s="233"/>
      <c r="BA92" s="231"/>
      <c r="BB92" s="232">
        <f t="shared" si="49"/>
        <v>0</v>
      </c>
      <c r="BC92" s="233"/>
      <c r="BD92" s="231"/>
      <c r="BE92" s="232">
        <f t="shared" si="50"/>
        <v>0</v>
      </c>
      <c r="BF92" s="233"/>
      <c r="BG92" s="231"/>
      <c r="BH92" s="232">
        <f t="shared" si="51"/>
        <v>0</v>
      </c>
      <c r="BI92" s="233"/>
      <c r="BJ92" s="231"/>
      <c r="BK92" s="232">
        <f t="shared" si="52"/>
        <v>0</v>
      </c>
      <c r="BL92" s="233"/>
      <c r="BM92" s="231"/>
      <c r="BN92" s="232">
        <f t="shared" si="53"/>
        <v>0</v>
      </c>
      <c r="BO92" s="233"/>
      <c r="BP92" s="231"/>
      <c r="BQ92" s="232">
        <f t="shared" si="54"/>
        <v>0</v>
      </c>
      <c r="BR92" s="233"/>
      <c r="BS92" s="231"/>
      <c r="BT92" s="232">
        <f t="shared" si="55"/>
        <v>0</v>
      </c>
      <c r="BU92" s="233"/>
      <c r="BV92" s="235"/>
      <c r="BW92" s="777"/>
    </row>
    <row r="93" spans="1:75" ht="15" hidden="1" customHeight="1" x14ac:dyDescent="0.25">
      <c r="A93" s="722" t="s">
        <v>27</v>
      </c>
      <c r="B93" s="724" t="s">
        <v>28</v>
      </c>
      <c r="C93" s="724" t="s">
        <v>154</v>
      </c>
      <c r="D93" s="724" t="s">
        <v>30</v>
      </c>
      <c r="E93" s="657" t="s">
        <v>31</v>
      </c>
      <c r="F93" s="652" t="s">
        <v>32</v>
      </c>
      <c r="G93" s="769" t="s">
        <v>33</v>
      </c>
      <c r="H93" s="771" t="s">
        <v>34</v>
      </c>
      <c r="I93" s="773" t="s">
        <v>33</v>
      </c>
      <c r="J93" s="771" t="s">
        <v>34</v>
      </c>
      <c r="K93" s="773" t="s">
        <v>33</v>
      </c>
      <c r="L93" s="771" t="s">
        <v>34</v>
      </c>
      <c r="M93" s="773" t="s">
        <v>33</v>
      </c>
      <c r="N93" s="771" t="s">
        <v>34</v>
      </c>
      <c r="O93" s="773" t="s">
        <v>33</v>
      </c>
      <c r="P93" s="771" t="s">
        <v>34</v>
      </c>
      <c r="Q93" s="773" t="s">
        <v>33</v>
      </c>
      <c r="R93" s="771" t="s">
        <v>34</v>
      </c>
      <c r="S93" s="773" t="s">
        <v>33</v>
      </c>
      <c r="T93" s="771" t="s">
        <v>34</v>
      </c>
      <c r="U93" s="773" t="s">
        <v>33</v>
      </c>
      <c r="V93" s="771" t="s">
        <v>34</v>
      </c>
      <c r="W93" s="773" t="s">
        <v>33</v>
      </c>
      <c r="X93" s="771" t="s">
        <v>34</v>
      </c>
      <c r="Y93" s="773" t="s">
        <v>33</v>
      </c>
      <c r="Z93" s="771" t="s">
        <v>34</v>
      </c>
      <c r="AA93" s="773" t="s">
        <v>33</v>
      </c>
      <c r="AB93" s="771" t="s">
        <v>34</v>
      </c>
      <c r="AC93" s="773" t="s">
        <v>33</v>
      </c>
      <c r="AD93" s="771" t="s">
        <v>34</v>
      </c>
      <c r="AE93" s="773" t="s">
        <v>33</v>
      </c>
      <c r="AF93" s="771" t="s">
        <v>34</v>
      </c>
      <c r="AG93" s="773" t="s">
        <v>33</v>
      </c>
      <c r="AH93" s="771" t="s">
        <v>34</v>
      </c>
      <c r="AI93" s="773" t="s">
        <v>33</v>
      </c>
      <c r="AJ93" s="258"/>
      <c r="AK93" s="771" t="s">
        <v>34</v>
      </c>
      <c r="AL93" s="773" t="s">
        <v>33</v>
      </c>
      <c r="AM93" s="258"/>
      <c r="AN93" s="771" t="s">
        <v>34</v>
      </c>
      <c r="AO93" s="773" t="s">
        <v>33</v>
      </c>
      <c r="AP93" s="258"/>
      <c r="AQ93" s="771" t="s">
        <v>34</v>
      </c>
      <c r="AR93" s="773" t="s">
        <v>33</v>
      </c>
      <c r="AS93" s="258"/>
      <c r="AT93" s="779" t="s">
        <v>34</v>
      </c>
      <c r="AU93" s="633" t="s">
        <v>33</v>
      </c>
      <c r="AV93" s="635" t="s">
        <v>35</v>
      </c>
      <c r="AW93" s="637" t="s">
        <v>34</v>
      </c>
      <c r="AX93" s="633" t="s">
        <v>33</v>
      </c>
      <c r="AY93" s="635" t="s">
        <v>35</v>
      </c>
      <c r="AZ93" s="637" t="s">
        <v>34</v>
      </c>
      <c r="BA93" s="633" t="s">
        <v>33</v>
      </c>
      <c r="BB93" s="635" t="s">
        <v>35</v>
      </c>
      <c r="BC93" s="637" t="s">
        <v>34</v>
      </c>
      <c r="BD93" s="633" t="s">
        <v>33</v>
      </c>
      <c r="BE93" s="635" t="s">
        <v>35</v>
      </c>
      <c r="BF93" s="637" t="s">
        <v>34</v>
      </c>
      <c r="BG93" s="633" t="s">
        <v>33</v>
      </c>
      <c r="BH93" s="635" t="s">
        <v>35</v>
      </c>
      <c r="BI93" s="637" t="s">
        <v>34</v>
      </c>
      <c r="BJ93" s="633" t="s">
        <v>33</v>
      </c>
      <c r="BK93" s="635" t="s">
        <v>35</v>
      </c>
      <c r="BL93" s="637" t="s">
        <v>34</v>
      </c>
      <c r="BM93" s="633" t="s">
        <v>33</v>
      </c>
      <c r="BN93" s="635" t="s">
        <v>35</v>
      </c>
      <c r="BO93" s="637" t="s">
        <v>34</v>
      </c>
      <c r="BP93" s="633" t="s">
        <v>33</v>
      </c>
      <c r="BQ93" s="635" t="s">
        <v>35</v>
      </c>
      <c r="BR93" s="637" t="s">
        <v>34</v>
      </c>
      <c r="BS93" s="633" t="s">
        <v>33</v>
      </c>
      <c r="BT93" s="635" t="s">
        <v>35</v>
      </c>
      <c r="BU93" s="637" t="s">
        <v>34</v>
      </c>
      <c r="BV93" s="745" t="s">
        <v>33</v>
      </c>
      <c r="BW93" s="721" t="s">
        <v>36</v>
      </c>
    </row>
    <row r="94" spans="1:75" ht="15" hidden="1" customHeight="1" x14ac:dyDescent="0.25">
      <c r="A94" s="723"/>
      <c r="B94" s="725"/>
      <c r="C94" s="725"/>
      <c r="D94" s="725"/>
      <c r="E94" s="658"/>
      <c r="F94" s="648"/>
      <c r="G94" s="770"/>
      <c r="H94" s="772"/>
      <c r="I94" s="774"/>
      <c r="J94" s="772"/>
      <c r="K94" s="774"/>
      <c r="L94" s="772"/>
      <c r="M94" s="774"/>
      <c r="N94" s="772"/>
      <c r="O94" s="774"/>
      <c r="P94" s="772"/>
      <c r="Q94" s="774"/>
      <c r="R94" s="772"/>
      <c r="S94" s="774"/>
      <c r="T94" s="772"/>
      <c r="U94" s="774"/>
      <c r="V94" s="772"/>
      <c r="W94" s="774"/>
      <c r="X94" s="772"/>
      <c r="Y94" s="774"/>
      <c r="Z94" s="772"/>
      <c r="AA94" s="774"/>
      <c r="AB94" s="772"/>
      <c r="AC94" s="774"/>
      <c r="AD94" s="772"/>
      <c r="AE94" s="774"/>
      <c r="AF94" s="772"/>
      <c r="AG94" s="774"/>
      <c r="AH94" s="772"/>
      <c r="AI94" s="774"/>
      <c r="AJ94" s="259"/>
      <c r="AK94" s="772"/>
      <c r="AL94" s="774"/>
      <c r="AM94" s="259"/>
      <c r="AN94" s="772"/>
      <c r="AO94" s="774"/>
      <c r="AP94" s="259"/>
      <c r="AQ94" s="772"/>
      <c r="AR94" s="774"/>
      <c r="AS94" s="259"/>
      <c r="AT94" s="780"/>
      <c r="AU94" s="634"/>
      <c r="AV94" s="636"/>
      <c r="AW94" s="638"/>
      <c r="AX94" s="634"/>
      <c r="AY94" s="636"/>
      <c r="AZ94" s="638"/>
      <c r="BA94" s="634"/>
      <c r="BB94" s="636"/>
      <c r="BC94" s="638"/>
      <c r="BD94" s="634"/>
      <c r="BE94" s="636"/>
      <c r="BF94" s="638"/>
      <c r="BG94" s="634"/>
      <c r="BH94" s="636"/>
      <c r="BI94" s="638"/>
      <c r="BJ94" s="634"/>
      <c r="BK94" s="636"/>
      <c r="BL94" s="638"/>
      <c r="BM94" s="634"/>
      <c r="BN94" s="636"/>
      <c r="BO94" s="638"/>
      <c r="BP94" s="634"/>
      <c r="BQ94" s="636"/>
      <c r="BR94" s="638"/>
      <c r="BS94" s="634"/>
      <c r="BT94" s="636"/>
      <c r="BU94" s="638"/>
      <c r="BV94" s="746"/>
      <c r="BW94" s="613"/>
    </row>
    <row r="95" spans="1:75" ht="15" hidden="1" customHeight="1" x14ac:dyDescent="0.25">
      <c r="A95" s="614" t="s">
        <v>226</v>
      </c>
      <c r="B95" s="617">
        <v>2230</v>
      </c>
      <c r="C95" s="620"/>
      <c r="D95" s="623" t="s">
        <v>289</v>
      </c>
      <c r="E95" s="626" t="s">
        <v>45</v>
      </c>
      <c r="F95" s="241" t="s">
        <v>41</v>
      </c>
      <c r="G95" s="208"/>
      <c r="H95" s="209"/>
      <c r="I95" s="208"/>
      <c r="J95" s="209"/>
      <c r="K95" s="208"/>
      <c r="L95" s="209"/>
      <c r="M95" s="208"/>
      <c r="N95" s="209"/>
      <c r="O95" s="208"/>
      <c r="P95" s="209"/>
      <c r="Q95" s="208"/>
      <c r="R95" s="209"/>
      <c r="S95" s="208"/>
      <c r="T95" s="209"/>
      <c r="U95" s="208"/>
      <c r="V95" s="209"/>
      <c r="W95" s="208"/>
      <c r="X95" s="209"/>
      <c r="Y95" s="208"/>
      <c r="Z95" s="209"/>
      <c r="AA95" s="208"/>
      <c r="AB95" s="209"/>
      <c r="AC95" s="208"/>
      <c r="AD95" s="209"/>
      <c r="AE95" s="208"/>
      <c r="AF95" s="209"/>
      <c r="AG95" s="208"/>
      <c r="AH95" s="209"/>
      <c r="AI95" s="208"/>
      <c r="AJ95" s="260"/>
      <c r="AK95" s="209"/>
      <c r="AL95" s="208"/>
      <c r="AM95" s="260"/>
      <c r="AN95" s="209"/>
      <c r="AO95" s="208"/>
      <c r="AP95" s="260"/>
      <c r="AQ95" s="209"/>
      <c r="AR95" s="208"/>
      <c r="AS95" s="260"/>
      <c r="AT95" s="209"/>
      <c r="AU95" s="229"/>
      <c r="AV95" s="225">
        <f t="shared" ref="AV95:AV106" si="56">AU95-AW95</f>
        <v>0</v>
      </c>
      <c r="AW95" s="226"/>
      <c r="AX95" s="229"/>
      <c r="AY95" s="225">
        <f t="shared" ref="AY95:AY106" si="57">AX95-AZ95</f>
        <v>0</v>
      </c>
      <c r="AZ95" s="226"/>
      <c r="BA95" s="229"/>
      <c r="BB95" s="225">
        <f t="shared" ref="BB95:BB106" si="58">BA95-BC95</f>
        <v>0</v>
      </c>
      <c r="BC95" s="226"/>
      <c r="BD95" s="229"/>
      <c r="BE95" s="225">
        <f t="shared" ref="BE95:BE106" si="59">BD95-BF95</f>
        <v>0</v>
      </c>
      <c r="BF95" s="226"/>
      <c r="BG95" s="229"/>
      <c r="BH95" s="225">
        <f t="shared" ref="BH95:BH106" si="60">BG95-BI95</f>
        <v>0</v>
      </c>
      <c r="BI95" s="226"/>
      <c r="BJ95" s="229"/>
      <c r="BK95" s="225">
        <f t="shared" ref="BK95:BK106" si="61">BJ95-BL95</f>
        <v>0</v>
      </c>
      <c r="BL95" s="226"/>
      <c r="BM95" s="229"/>
      <c r="BN95" s="225">
        <f t="shared" ref="BN95:BN106" si="62">BM95-BO95</f>
        <v>0</v>
      </c>
      <c r="BO95" s="226"/>
      <c r="BP95" s="229"/>
      <c r="BQ95" s="225">
        <f t="shared" ref="BQ95:BQ106" si="63">BP95-BR95</f>
        <v>0</v>
      </c>
      <c r="BR95" s="226"/>
      <c r="BS95" s="229"/>
      <c r="BT95" s="225">
        <f t="shared" ref="BT95:BT106" si="64">BS95-BU95</f>
        <v>0</v>
      </c>
      <c r="BU95" s="226"/>
      <c r="BV95" s="230"/>
      <c r="BW95" s="261" t="s">
        <v>42</v>
      </c>
    </row>
    <row r="96" spans="1:75" ht="15" hidden="1" x14ac:dyDescent="0.25">
      <c r="A96" s="615"/>
      <c r="B96" s="618"/>
      <c r="C96" s="621"/>
      <c r="D96" s="624"/>
      <c r="E96" s="627"/>
      <c r="F96" s="242" t="s">
        <v>53</v>
      </c>
      <c r="G96" s="208"/>
      <c r="H96" s="214"/>
      <c r="I96" s="208"/>
      <c r="J96" s="214"/>
      <c r="K96" s="208"/>
      <c r="L96" s="214"/>
      <c r="M96" s="208"/>
      <c r="N96" s="214"/>
      <c r="O96" s="208"/>
      <c r="P96" s="214"/>
      <c r="Q96" s="208"/>
      <c r="R96" s="214"/>
      <c r="S96" s="208"/>
      <c r="T96" s="214"/>
      <c r="U96" s="208"/>
      <c r="V96" s="214"/>
      <c r="W96" s="208"/>
      <c r="X96" s="214"/>
      <c r="Y96" s="208"/>
      <c r="Z96" s="214"/>
      <c r="AA96" s="208"/>
      <c r="AB96" s="214"/>
      <c r="AC96" s="208"/>
      <c r="AD96" s="214"/>
      <c r="AE96" s="208"/>
      <c r="AF96" s="214"/>
      <c r="AG96" s="208"/>
      <c r="AH96" s="214"/>
      <c r="AI96" s="208"/>
      <c r="AJ96" s="260"/>
      <c r="AK96" s="214"/>
      <c r="AL96" s="208"/>
      <c r="AM96" s="260"/>
      <c r="AN96" s="214"/>
      <c r="AO96" s="208"/>
      <c r="AP96" s="260"/>
      <c r="AQ96" s="214"/>
      <c r="AR96" s="208"/>
      <c r="AS96" s="260"/>
      <c r="AT96" s="214"/>
      <c r="AU96" s="229"/>
      <c r="AV96" s="227">
        <f t="shared" si="56"/>
        <v>0</v>
      </c>
      <c r="AW96" s="228"/>
      <c r="AX96" s="229"/>
      <c r="AY96" s="227">
        <f t="shared" si="57"/>
        <v>0</v>
      </c>
      <c r="AZ96" s="228"/>
      <c r="BA96" s="229"/>
      <c r="BB96" s="227">
        <f t="shared" si="58"/>
        <v>0</v>
      </c>
      <c r="BC96" s="228"/>
      <c r="BD96" s="229"/>
      <c r="BE96" s="227">
        <f t="shared" si="59"/>
        <v>0</v>
      </c>
      <c r="BF96" s="228"/>
      <c r="BG96" s="229"/>
      <c r="BH96" s="227">
        <f t="shared" si="60"/>
        <v>0</v>
      </c>
      <c r="BI96" s="228"/>
      <c r="BJ96" s="229"/>
      <c r="BK96" s="227">
        <f t="shared" si="61"/>
        <v>0</v>
      </c>
      <c r="BL96" s="228"/>
      <c r="BM96" s="229"/>
      <c r="BN96" s="227">
        <f t="shared" si="62"/>
        <v>0</v>
      </c>
      <c r="BO96" s="228"/>
      <c r="BP96" s="229"/>
      <c r="BQ96" s="227">
        <f t="shared" si="63"/>
        <v>0</v>
      </c>
      <c r="BR96" s="228"/>
      <c r="BS96" s="229"/>
      <c r="BT96" s="227">
        <f t="shared" si="64"/>
        <v>0</v>
      </c>
      <c r="BU96" s="228"/>
      <c r="BV96" s="230"/>
      <c r="BW96" s="775">
        <f>SUM(AU95:AU106,AX95:AX106,BA95:BA106,BD95:BD106,BG95:BG106,BV95:BV106)+SUM(AR95:AR106,AO95:AO106,AL95:AL106,AI95:AI106,AG95:AG106,AE95:AE106,AC95:AC106,AA95:AA106,Y95:Y106,W95:W106,U95:U106,S95:S106,Q93,Q95:Q106,O95:O106,M95:M106,K95:K106,I95:I106,G95:G106,Q93)</f>
        <v>679950</v>
      </c>
    </row>
    <row r="97" spans="1:75" ht="15" hidden="1" x14ac:dyDescent="0.25">
      <c r="A97" s="615"/>
      <c r="B97" s="618"/>
      <c r="C97" s="621"/>
      <c r="D97" s="624"/>
      <c r="E97" s="627"/>
      <c r="F97" s="242" t="s">
        <v>54</v>
      </c>
      <c r="G97" s="208"/>
      <c r="H97" s="214"/>
      <c r="I97" s="208"/>
      <c r="J97" s="214"/>
      <c r="K97" s="208"/>
      <c r="L97" s="214"/>
      <c r="M97" s="208"/>
      <c r="N97" s="214"/>
      <c r="O97" s="208"/>
      <c r="P97" s="214"/>
      <c r="Q97" s="208"/>
      <c r="R97" s="214"/>
      <c r="S97" s="208"/>
      <c r="T97" s="214"/>
      <c r="U97" s="208"/>
      <c r="V97" s="214"/>
      <c r="W97" s="208"/>
      <c r="X97" s="214"/>
      <c r="Y97" s="208"/>
      <c r="Z97" s="214"/>
      <c r="AA97" s="208"/>
      <c r="AB97" s="214"/>
      <c r="AC97" s="208"/>
      <c r="AD97" s="214"/>
      <c r="AE97" s="208"/>
      <c r="AF97" s="214"/>
      <c r="AG97" s="208"/>
      <c r="AH97" s="214"/>
      <c r="AI97" s="208"/>
      <c r="AJ97" s="260"/>
      <c r="AK97" s="214"/>
      <c r="AL97" s="208"/>
      <c r="AM97" s="260"/>
      <c r="AN97" s="214"/>
      <c r="AO97" s="208"/>
      <c r="AP97" s="260"/>
      <c r="AQ97" s="214"/>
      <c r="AR97" s="208"/>
      <c r="AS97" s="260"/>
      <c r="AT97" s="214"/>
      <c r="AU97" s="229"/>
      <c r="AV97" s="227">
        <f t="shared" si="56"/>
        <v>0</v>
      </c>
      <c r="AW97" s="228"/>
      <c r="AX97" s="229"/>
      <c r="AY97" s="227">
        <f t="shared" si="57"/>
        <v>0</v>
      </c>
      <c r="AZ97" s="228"/>
      <c r="BA97" s="229"/>
      <c r="BB97" s="227">
        <f t="shared" si="58"/>
        <v>0</v>
      </c>
      <c r="BC97" s="228"/>
      <c r="BD97" s="229"/>
      <c r="BE97" s="227">
        <f t="shared" si="59"/>
        <v>0</v>
      </c>
      <c r="BF97" s="228"/>
      <c r="BG97" s="229"/>
      <c r="BH97" s="227">
        <f t="shared" si="60"/>
        <v>0</v>
      </c>
      <c r="BI97" s="228"/>
      <c r="BJ97" s="229"/>
      <c r="BK97" s="227">
        <f t="shared" si="61"/>
        <v>0</v>
      </c>
      <c r="BL97" s="228"/>
      <c r="BM97" s="229"/>
      <c r="BN97" s="227">
        <f t="shared" si="62"/>
        <v>0</v>
      </c>
      <c r="BO97" s="228"/>
      <c r="BP97" s="229"/>
      <c r="BQ97" s="227">
        <f t="shared" si="63"/>
        <v>0</v>
      </c>
      <c r="BR97" s="228"/>
      <c r="BS97" s="229"/>
      <c r="BT97" s="227">
        <f t="shared" si="64"/>
        <v>0</v>
      </c>
      <c r="BU97" s="228"/>
      <c r="BV97" s="230"/>
      <c r="BW97" s="775"/>
    </row>
    <row r="98" spans="1:75" ht="15" hidden="1" x14ac:dyDescent="0.25">
      <c r="A98" s="615"/>
      <c r="B98" s="618"/>
      <c r="C98" s="621"/>
      <c r="D98" s="624"/>
      <c r="E98" s="627"/>
      <c r="F98" s="242" t="s">
        <v>55</v>
      </c>
      <c r="G98" s="208"/>
      <c r="H98" s="217"/>
      <c r="I98" s="208"/>
      <c r="J98" s="217"/>
      <c r="K98" s="208"/>
      <c r="L98" s="217"/>
      <c r="M98" s="208"/>
      <c r="N98" s="217"/>
      <c r="O98" s="208"/>
      <c r="P98" s="217"/>
      <c r="Q98" s="208"/>
      <c r="R98" s="217"/>
      <c r="S98" s="208"/>
      <c r="T98" s="217"/>
      <c r="U98" s="208"/>
      <c r="V98" s="217"/>
      <c r="W98" s="208"/>
      <c r="X98" s="217"/>
      <c r="Y98" s="208"/>
      <c r="Z98" s="217"/>
      <c r="AA98" s="208"/>
      <c r="AB98" s="217"/>
      <c r="AC98" s="208"/>
      <c r="AD98" s="217"/>
      <c r="AE98" s="208"/>
      <c r="AF98" s="217"/>
      <c r="AG98" s="208"/>
      <c r="AH98" s="217"/>
      <c r="AI98" s="208"/>
      <c r="AJ98" s="262"/>
      <c r="AK98" s="217"/>
      <c r="AL98" s="208"/>
      <c r="AM98" s="262"/>
      <c r="AN98" s="217"/>
      <c r="AO98" s="208"/>
      <c r="AP98" s="262"/>
      <c r="AQ98" s="217"/>
      <c r="AR98" s="208"/>
      <c r="AS98" s="262"/>
      <c r="AT98" s="217"/>
      <c r="AU98" s="229"/>
      <c r="AV98" s="227">
        <f t="shared" si="56"/>
        <v>0</v>
      </c>
      <c r="AW98" s="228"/>
      <c r="AX98" s="229"/>
      <c r="AY98" s="227">
        <f t="shared" si="57"/>
        <v>0</v>
      </c>
      <c r="AZ98" s="228"/>
      <c r="BA98" s="229"/>
      <c r="BB98" s="227">
        <f t="shared" si="58"/>
        <v>0</v>
      </c>
      <c r="BC98" s="228"/>
      <c r="BD98" s="229"/>
      <c r="BE98" s="227">
        <f t="shared" si="59"/>
        <v>0</v>
      </c>
      <c r="BF98" s="228"/>
      <c r="BG98" s="229"/>
      <c r="BH98" s="227">
        <f t="shared" si="60"/>
        <v>0</v>
      </c>
      <c r="BI98" s="228"/>
      <c r="BJ98" s="229"/>
      <c r="BK98" s="227">
        <f t="shared" si="61"/>
        <v>0</v>
      </c>
      <c r="BL98" s="228"/>
      <c r="BM98" s="229"/>
      <c r="BN98" s="227">
        <f t="shared" si="62"/>
        <v>0</v>
      </c>
      <c r="BO98" s="228"/>
      <c r="BP98" s="229"/>
      <c r="BQ98" s="227">
        <f t="shared" si="63"/>
        <v>0</v>
      </c>
      <c r="BR98" s="228"/>
      <c r="BS98" s="229"/>
      <c r="BT98" s="227">
        <f t="shared" si="64"/>
        <v>0</v>
      </c>
      <c r="BU98" s="228"/>
      <c r="BV98" s="230"/>
      <c r="BW98" s="263" t="s">
        <v>43</v>
      </c>
    </row>
    <row r="99" spans="1:75" ht="15" hidden="1" x14ac:dyDescent="0.25">
      <c r="A99" s="615"/>
      <c r="B99" s="618"/>
      <c r="C99" s="621"/>
      <c r="D99" s="624"/>
      <c r="E99" s="627"/>
      <c r="F99" s="242" t="s">
        <v>56</v>
      </c>
      <c r="G99" s="208"/>
      <c r="H99" s="217"/>
      <c r="I99" s="208"/>
      <c r="J99" s="217"/>
      <c r="K99" s="208"/>
      <c r="L99" s="217"/>
      <c r="M99" s="208"/>
      <c r="N99" s="217"/>
      <c r="O99" s="208"/>
      <c r="P99" s="217"/>
      <c r="Q99" s="208"/>
      <c r="R99" s="217"/>
      <c r="S99" s="208"/>
      <c r="T99" s="217"/>
      <c r="U99" s="208"/>
      <c r="V99" s="217"/>
      <c r="W99" s="208"/>
      <c r="X99" s="217"/>
      <c r="Y99" s="208"/>
      <c r="Z99" s="217"/>
      <c r="AA99" s="208"/>
      <c r="AB99" s="217"/>
      <c r="AC99" s="208"/>
      <c r="AD99" s="217"/>
      <c r="AE99" s="208"/>
      <c r="AF99" s="217"/>
      <c r="AG99" s="208"/>
      <c r="AH99" s="217"/>
      <c r="AI99" s="208"/>
      <c r="AJ99" s="262"/>
      <c r="AK99" s="217"/>
      <c r="AL99" s="208"/>
      <c r="AM99" s="262"/>
      <c r="AN99" s="217"/>
      <c r="AO99" s="208"/>
      <c r="AP99" s="262"/>
      <c r="AQ99" s="217"/>
      <c r="AR99" s="208"/>
      <c r="AS99" s="262"/>
      <c r="AT99" s="217"/>
      <c r="AU99" s="229"/>
      <c r="AV99" s="227">
        <f t="shared" si="56"/>
        <v>0</v>
      </c>
      <c r="AW99" s="228"/>
      <c r="AX99" s="229"/>
      <c r="AY99" s="227">
        <f t="shared" si="57"/>
        <v>0</v>
      </c>
      <c r="AZ99" s="228"/>
      <c r="BA99" s="229"/>
      <c r="BB99" s="227">
        <f t="shared" si="58"/>
        <v>0</v>
      </c>
      <c r="BC99" s="228"/>
      <c r="BD99" s="229"/>
      <c r="BE99" s="227">
        <f t="shared" si="59"/>
        <v>0</v>
      </c>
      <c r="BF99" s="228"/>
      <c r="BG99" s="229"/>
      <c r="BH99" s="227">
        <f t="shared" si="60"/>
        <v>0</v>
      </c>
      <c r="BI99" s="228"/>
      <c r="BJ99" s="229"/>
      <c r="BK99" s="227">
        <f t="shared" si="61"/>
        <v>0</v>
      </c>
      <c r="BL99" s="228"/>
      <c r="BM99" s="229"/>
      <c r="BN99" s="227">
        <f t="shared" si="62"/>
        <v>0</v>
      </c>
      <c r="BO99" s="228"/>
      <c r="BP99" s="229"/>
      <c r="BQ99" s="227">
        <f t="shared" si="63"/>
        <v>0</v>
      </c>
      <c r="BR99" s="228"/>
      <c r="BS99" s="229"/>
      <c r="BT99" s="227">
        <f t="shared" si="64"/>
        <v>0</v>
      </c>
      <c r="BU99" s="228"/>
      <c r="BV99" s="230"/>
      <c r="BW99" s="775">
        <f>SUM(AV95:AV106,AY95:AY106,BB95:BB106,BE95:BE106,BH95:BH106)</f>
        <v>550</v>
      </c>
    </row>
    <row r="100" spans="1:75" ht="15" hidden="1" x14ac:dyDescent="0.25">
      <c r="A100" s="615"/>
      <c r="B100" s="618"/>
      <c r="C100" s="621"/>
      <c r="D100" s="624"/>
      <c r="E100" s="627"/>
      <c r="F100" s="242" t="s">
        <v>57</v>
      </c>
      <c r="G100" s="208"/>
      <c r="H100" s="214"/>
      <c r="I100" s="208"/>
      <c r="J100" s="214"/>
      <c r="K100" s="208"/>
      <c r="L100" s="214"/>
      <c r="M100" s="208"/>
      <c r="N100" s="214"/>
      <c r="O100" s="208"/>
      <c r="P100" s="214"/>
      <c r="Q100" s="208"/>
      <c r="R100" s="214"/>
      <c r="S100" s="208"/>
      <c r="T100" s="214"/>
      <c r="U100" s="208"/>
      <c r="V100" s="214"/>
      <c r="W100" s="208"/>
      <c r="X100" s="214"/>
      <c r="Y100" s="208"/>
      <c r="Z100" s="214"/>
      <c r="AA100" s="208"/>
      <c r="AB100" s="214"/>
      <c r="AC100" s="208"/>
      <c r="AD100" s="214"/>
      <c r="AE100" s="208"/>
      <c r="AF100" s="214"/>
      <c r="AG100" s="208"/>
      <c r="AH100" s="214"/>
      <c r="AI100" s="208"/>
      <c r="AJ100" s="260"/>
      <c r="AK100" s="214"/>
      <c r="AL100" s="208"/>
      <c r="AM100" s="260"/>
      <c r="AN100" s="214"/>
      <c r="AO100" s="208"/>
      <c r="AP100" s="260"/>
      <c r="AQ100" s="214"/>
      <c r="AR100" s="208"/>
      <c r="AS100" s="260"/>
      <c r="AT100" s="214"/>
      <c r="AU100" s="229"/>
      <c r="AV100" s="227">
        <f t="shared" si="56"/>
        <v>0</v>
      </c>
      <c r="AW100" s="228"/>
      <c r="AX100" s="229"/>
      <c r="AY100" s="227">
        <f t="shared" si="57"/>
        <v>0</v>
      </c>
      <c r="AZ100" s="228"/>
      <c r="BA100" s="229">
        <v>679950</v>
      </c>
      <c r="BB100" s="227">
        <f t="shared" si="58"/>
        <v>550</v>
      </c>
      <c r="BC100" s="228">
        <v>679400</v>
      </c>
      <c r="BD100" s="229"/>
      <c r="BE100" s="227">
        <f t="shared" si="59"/>
        <v>0</v>
      </c>
      <c r="BF100" s="228"/>
      <c r="BG100" s="229"/>
      <c r="BH100" s="227">
        <f t="shared" si="60"/>
        <v>0</v>
      </c>
      <c r="BI100" s="228"/>
      <c r="BJ100" s="229"/>
      <c r="BK100" s="227">
        <f t="shared" si="61"/>
        <v>0</v>
      </c>
      <c r="BL100" s="228"/>
      <c r="BM100" s="229"/>
      <c r="BN100" s="227">
        <f t="shared" si="62"/>
        <v>0</v>
      </c>
      <c r="BO100" s="228"/>
      <c r="BP100" s="229"/>
      <c r="BQ100" s="227">
        <f t="shared" si="63"/>
        <v>0</v>
      </c>
      <c r="BR100" s="228"/>
      <c r="BS100" s="229"/>
      <c r="BT100" s="227">
        <f t="shared" si="64"/>
        <v>0</v>
      </c>
      <c r="BU100" s="228"/>
      <c r="BV100" s="230"/>
      <c r="BW100" s="778"/>
    </row>
    <row r="101" spans="1:75" ht="15" hidden="1" x14ac:dyDescent="0.25">
      <c r="A101" s="615"/>
      <c r="B101" s="618"/>
      <c r="C101" s="621"/>
      <c r="D101" s="624"/>
      <c r="E101" s="627"/>
      <c r="F101" s="242" t="s">
        <v>58</v>
      </c>
      <c r="G101" s="208"/>
      <c r="H101" s="214"/>
      <c r="I101" s="208"/>
      <c r="J101" s="214"/>
      <c r="K101" s="208"/>
      <c r="L101" s="214"/>
      <c r="M101" s="208"/>
      <c r="N101" s="214"/>
      <c r="O101" s="208"/>
      <c r="P101" s="214"/>
      <c r="Q101" s="208"/>
      <c r="R101" s="214"/>
      <c r="S101" s="208"/>
      <c r="T101" s="214"/>
      <c r="U101" s="208"/>
      <c r="V101" s="214"/>
      <c r="W101" s="208"/>
      <c r="X101" s="214"/>
      <c r="Y101" s="208"/>
      <c r="Z101" s="214"/>
      <c r="AA101" s="208"/>
      <c r="AB101" s="214"/>
      <c r="AC101" s="208"/>
      <c r="AD101" s="214"/>
      <c r="AE101" s="208"/>
      <c r="AF101" s="214"/>
      <c r="AG101" s="208"/>
      <c r="AH101" s="214"/>
      <c r="AI101" s="208"/>
      <c r="AJ101" s="260"/>
      <c r="AK101" s="214"/>
      <c r="AL101" s="208"/>
      <c r="AM101" s="260"/>
      <c r="AN101" s="214"/>
      <c r="AO101" s="208"/>
      <c r="AP101" s="260"/>
      <c r="AQ101" s="214"/>
      <c r="AR101" s="208"/>
      <c r="AS101" s="260"/>
      <c r="AT101" s="214"/>
      <c r="AU101" s="229"/>
      <c r="AV101" s="227">
        <f t="shared" si="56"/>
        <v>0</v>
      </c>
      <c r="AW101" s="228"/>
      <c r="AX101" s="229"/>
      <c r="AY101" s="227">
        <f t="shared" si="57"/>
        <v>0</v>
      </c>
      <c r="AZ101" s="228"/>
      <c r="BA101" s="229"/>
      <c r="BB101" s="227">
        <f t="shared" si="58"/>
        <v>0</v>
      </c>
      <c r="BC101" s="228"/>
      <c r="BD101" s="229"/>
      <c r="BE101" s="227">
        <f t="shared" si="59"/>
        <v>0</v>
      </c>
      <c r="BF101" s="228"/>
      <c r="BG101" s="229"/>
      <c r="BH101" s="227">
        <f t="shared" si="60"/>
        <v>0</v>
      </c>
      <c r="BI101" s="228"/>
      <c r="BJ101" s="229"/>
      <c r="BK101" s="227">
        <f t="shared" si="61"/>
        <v>0</v>
      </c>
      <c r="BL101" s="228"/>
      <c r="BM101" s="229"/>
      <c r="BN101" s="227">
        <f t="shared" si="62"/>
        <v>0</v>
      </c>
      <c r="BO101" s="228"/>
      <c r="BP101" s="229"/>
      <c r="BQ101" s="227">
        <f t="shared" si="63"/>
        <v>0</v>
      </c>
      <c r="BR101" s="228"/>
      <c r="BS101" s="229"/>
      <c r="BT101" s="227">
        <f t="shared" si="64"/>
        <v>0</v>
      </c>
      <c r="BU101" s="228"/>
      <c r="BV101" s="230"/>
      <c r="BW101" s="263" t="s">
        <v>44</v>
      </c>
    </row>
    <row r="102" spans="1:75" ht="15" hidden="1" x14ac:dyDescent="0.25">
      <c r="A102" s="615"/>
      <c r="B102" s="618"/>
      <c r="C102" s="621"/>
      <c r="D102" s="624"/>
      <c r="E102" s="627"/>
      <c r="F102" s="242" t="s">
        <v>59</v>
      </c>
      <c r="G102" s="208"/>
      <c r="H102" s="214"/>
      <c r="I102" s="208"/>
      <c r="J102" s="214"/>
      <c r="K102" s="208"/>
      <c r="L102" s="214"/>
      <c r="M102" s="208"/>
      <c r="N102" s="214"/>
      <c r="O102" s="208"/>
      <c r="P102" s="214"/>
      <c r="Q102" s="208"/>
      <c r="R102" s="214"/>
      <c r="S102" s="208"/>
      <c r="T102" s="214"/>
      <c r="U102" s="208"/>
      <c r="V102" s="214"/>
      <c r="W102" s="208"/>
      <c r="X102" s="214"/>
      <c r="Y102" s="208"/>
      <c r="Z102" s="214"/>
      <c r="AA102" s="208"/>
      <c r="AB102" s="214"/>
      <c r="AC102" s="208"/>
      <c r="AD102" s="214"/>
      <c r="AE102" s="208"/>
      <c r="AF102" s="214"/>
      <c r="AG102" s="208"/>
      <c r="AH102" s="214"/>
      <c r="AI102" s="208"/>
      <c r="AJ102" s="260"/>
      <c r="AK102" s="214"/>
      <c r="AL102" s="208"/>
      <c r="AM102" s="260"/>
      <c r="AN102" s="214"/>
      <c r="AO102" s="208"/>
      <c r="AP102" s="260"/>
      <c r="AQ102" s="214"/>
      <c r="AR102" s="208"/>
      <c r="AS102" s="260"/>
      <c r="AT102" s="214"/>
      <c r="AU102" s="229"/>
      <c r="AV102" s="227">
        <f t="shared" si="56"/>
        <v>0</v>
      </c>
      <c r="AW102" s="228"/>
      <c r="AX102" s="229"/>
      <c r="AY102" s="227">
        <f t="shared" si="57"/>
        <v>0</v>
      </c>
      <c r="AZ102" s="228"/>
      <c r="BA102" s="229"/>
      <c r="BB102" s="227">
        <f t="shared" si="58"/>
        <v>0</v>
      </c>
      <c r="BC102" s="228"/>
      <c r="BD102" s="229"/>
      <c r="BE102" s="227">
        <f t="shared" si="59"/>
        <v>0</v>
      </c>
      <c r="BF102" s="228"/>
      <c r="BG102" s="229"/>
      <c r="BH102" s="227">
        <f t="shared" si="60"/>
        <v>0</v>
      </c>
      <c r="BI102" s="228"/>
      <c r="BJ102" s="229"/>
      <c r="BK102" s="227">
        <f t="shared" si="61"/>
        <v>0</v>
      </c>
      <c r="BL102" s="228"/>
      <c r="BM102" s="229"/>
      <c r="BN102" s="227">
        <f t="shared" si="62"/>
        <v>0</v>
      </c>
      <c r="BO102" s="228"/>
      <c r="BP102" s="229"/>
      <c r="BQ102" s="227">
        <f t="shared" si="63"/>
        <v>0</v>
      </c>
      <c r="BR102" s="228"/>
      <c r="BS102" s="229"/>
      <c r="BT102" s="227">
        <f t="shared" si="64"/>
        <v>0</v>
      </c>
      <c r="BU102" s="228"/>
      <c r="BV102" s="230"/>
      <c r="BW102" s="775">
        <f>SUM(AW95:AW106,AZ95:AZ106,BC95:BC106,BF95:BF106,BI95:BI106)+SUM(AT95:AT106,AQ95:AQ106,AN95:AN106,AK95:AK106,AH95:AH106,AF95:AF106,AD95:AD106,AB95:AB106,Z95:Z106,X95:X106,V95:V106,T95:T106,R95:R106,P95:P106,N95:N106,L95:L106,J95:J106,H95:H106)</f>
        <v>679400</v>
      </c>
    </row>
    <row r="103" spans="1:75" ht="15" hidden="1" x14ac:dyDescent="0.25">
      <c r="A103" s="615"/>
      <c r="B103" s="618"/>
      <c r="C103" s="621"/>
      <c r="D103" s="624"/>
      <c r="E103" s="627"/>
      <c r="F103" s="242" t="s">
        <v>60</v>
      </c>
      <c r="G103" s="208"/>
      <c r="H103" s="214"/>
      <c r="I103" s="208"/>
      <c r="J103" s="214"/>
      <c r="K103" s="208"/>
      <c r="L103" s="214"/>
      <c r="M103" s="208"/>
      <c r="N103" s="214"/>
      <c r="O103" s="208"/>
      <c r="P103" s="214"/>
      <c r="Q103" s="208"/>
      <c r="R103" s="214"/>
      <c r="S103" s="208"/>
      <c r="T103" s="214"/>
      <c r="U103" s="208"/>
      <c r="V103" s="214"/>
      <c r="W103" s="208"/>
      <c r="X103" s="214"/>
      <c r="Y103" s="208"/>
      <c r="Z103" s="214"/>
      <c r="AA103" s="208"/>
      <c r="AB103" s="214"/>
      <c r="AC103" s="208"/>
      <c r="AD103" s="214"/>
      <c r="AE103" s="208"/>
      <c r="AF103" s="214"/>
      <c r="AG103" s="208"/>
      <c r="AH103" s="214"/>
      <c r="AI103" s="208"/>
      <c r="AJ103" s="260"/>
      <c r="AK103" s="214"/>
      <c r="AL103" s="208"/>
      <c r="AM103" s="260"/>
      <c r="AN103" s="214"/>
      <c r="AO103" s="208"/>
      <c r="AP103" s="260"/>
      <c r="AQ103" s="214"/>
      <c r="AR103" s="208"/>
      <c r="AS103" s="260"/>
      <c r="AT103" s="214"/>
      <c r="AU103" s="229"/>
      <c r="AV103" s="227">
        <f t="shared" si="56"/>
        <v>0</v>
      </c>
      <c r="AW103" s="228"/>
      <c r="AX103" s="229"/>
      <c r="AY103" s="227">
        <f t="shared" si="57"/>
        <v>0</v>
      </c>
      <c r="AZ103" s="228"/>
      <c r="BA103" s="229"/>
      <c r="BB103" s="227">
        <f t="shared" si="58"/>
        <v>0</v>
      </c>
      <c r="BC103" s="228"/>
      <c r="BD103" s="229"/>
      <c r="BE103" s="227">
        <f t="shared" si="59"/>
        <v>0</v>
      </c>
      <c r="BF103" s="228"/>
      <c r="BG103" s="229"/>
      <c r="BH103" s="227">
        <f t="shared" si="60"/>
        <v>0</v>
      </c>
      <c r="BI103" s="228"/>
      <c r="BJ103" s="229"/>
      <c r="BK103" s="227">
        <f t="shared" si="61"/>
        <v>0</v>
      </c>
      <c r="BL103" s="228"/>
      <c r="BM103" s="229"/>
      <c r="BN103" s="227">
        <f t="shared" si="62"/>
        <v>0</v>
      </c>
      <c r="BO103" s="228"/>
      <c r="BP103" s="229"/>
      <c r="BQ103" s="227">
        <f t="shared" si="63"/>
        <v>0</v>
      </c>
      <c r="BR103" s="228"/>
      <c r="BS103" s="229"/>
      <c r="BT103" s="227">
        <f t="shared" si="64"/>
        <v>0</v>
      </c>
      <c r="BU103" s="228"/>
      <c r="BV103" s="230"/>
      <c r="BW103" s="775"/>
    </row>
    <row r="104" spans="1:75" ht="15" hidden="1" x14ac:dyDescent="0.25">
      <c r="A104" s="615"/>
      <c r="B104" s="618"/>
      <c r="C104" s="621"/>
      <c r="D104" s="624"/>
      <c r="E104" s="627"/>
      <c r="F104" s="242" t="s">
        <v>61</v>
      </c>
      <c r="G104" s="208"/>
      <c r="H104" s="217"/>
      <c r="I104" s="208"/>
      <c r="J104" s="217"/>
      <c r="K104" s="208"/>
      <c r="L104" s="217"/>
      <c r="M104" s="208"/>
      <c r="N104" s="217"/>
      <c r="O104" s="208"/>
      <c r="P104" s="217"/>
      <c r="Q104" s="208"/>
      <c r="R104" s="217"/>
      <c r="S104" s="208"/>
      <c r="T104" s="217"/>
      <c r="U104" s="208"/>
      <c r="V104" s="217"/>
      <c r="W104" s="208"/>
      <c r="X104" s="217"/>
      <c r="Y104" s="208"/>
      <c r="Z104" s="217"/>
      <c r="AA104" s="208"/>
      <c r="AB104" s="217"/>
      <c r="AC104" s="208"/>
      <c r="AD104" s="217"/>
      <c r="AE104" s="208"/>
      <c r="AF104" s="217"/>
      <c r="AG104" s="208"/>
      <c r="AH104" s="217"/>
      <c r="AI104" s="208"/>
      <c r="AJ104" s="262"/>
      <c r="AK104" s="217"/>
      <c r="AL104" s="208"/>
      <c r="AM104" s="262"/>
      <c r="AN104" s="217"/>
      <c r="AO104" s="208"/>
      <c r="AP104" s="262"/>
      <c r="AQ104" s="217"/>
      <c r="AR104" s="208"/>
      <c r="AS104" s="262"/>
      <c r="AT104" s="217"/>
      <c r="AU104" s="229"/>
      <c r="AV104" s="227">
        <f t="shared" si="56"/>
        <v>0</v>
      </c>
      <c r="AW104" s="228"/>
      <c r="AX104" s="229"/>
      <c r="AY104" s="227">
        <f t="shared" si="57"/>
        <v>0</v>
      </c>
      <c r="AZ104" s="228"/>
      <c r="BA104" s="229"/>
      <c r="BB104" s="227">
        <f t="shared" si="58"/>
        <v>0</v>
      </c>
      <c r="BC104" s="228"/>
      <c r="BD104" s="229"/>
      <c r="BE104" s="227">
        <f t="shared" si="59"/>
        <v>0</v>
      </c>
      <c r="BF104" s="228"/>
      <c r="BG104" s="229"/>
      <c r="BH104" s="227">
        <f t="shared" si="60"/>
        <v>0</v>
      </c>
      <c r="BI104" s="228"/>
      <c r="BJ104" s="229"/>
      <c r="BK104" s="227">
        <f t="shared" si="61"/>
        <v>0</v>
      </c>
      <c r="BL104" s="228"/>
      <c r="BM104" s="229"/>
      <c r="BN104" s="227">
        <f t="shared" si="62"/>
        <v>0</v>
      </c>
      <c r="BO104" s="228"/>
      <c r="BP104" s="229"/>
      <c r="BQ104" s="227">
        <f t="shared" si="63"/>
        <v>0</v>
      </c>
      <c r="BR104" s="228"/>
      <c r="BS104" s="229"/>
      <c r="BT104" s="227">
        <f t="shared" si="64"/>
        <v>0</v>
      </c>
      <c r="BU104" s="228"/>
      <c r="BV104" s="230"/>
      <c r="BW104" s="263" t="s">
        <v>62</v>
      </c>
    </row>
    <row r="105" spans="1:75" ht="15" hidden="1" x14ac:dyDescent="0.25">
      <c r="A105" s="615"/>
      <c r="B105" s="618"/>
      <c r="C105" s="621"/>
      <c r="D105" s="624"/>
      <c r="E105" s="627"/>
      <c r="F105" s="242" t="s">
        <v>63</v>
      </c>
      <c r="G105" s="208"/>
      <c r="H105" s="214"/>
      <c r="I105" s="208"/>
      <c r="J105" s="214"/>
      <c r="K105" s="208"/>
      <c r="L105" s="214"/>
      <c r="M105" s="208"/>
      <c r="N105" s="214"/>
      <c r="O105" s="208"/>
      <c r="P105" s="214"/>
      <c r="Q105" s="208"/>
      <c r="R105" s="214"/>
      <c r="S105" s="208"/>
      <c r="T105" s="214"/>
      <c r="U105" s="208"/>
      <c r="V105" s="214"/>
      <c r="W105" s="208"/>
      <c r="X105" s="214"/>
      <c r="Y105" s="208"/>
      <c r="Z105" s="214"/>
      <c r="AA105" s="208"/>
      <c r="AB105" s="214"/>
      <c r="AC105" s="208"/>
      <c r="AD105" s="214"/>
      <c r="AE105" s="208"/>
      <c r="AF105" s="214"/>
      <c r="AG105" s="208"/>
      <c r="AH105" s="214"/>
      <c r="AI105" s="208"/>
      <c r="AJ105" s="260"/>
      <c r="AK105" s="214"/>
      <c r="AL105" s="208"/>
      <c r="AM105" s="260"/>
      <c r="AN105" s="214"/>
      <c r="AO105" s="208"/>
      <c r="AP105" s="260"/>
      <c r="AQ105" s="214"/>
      <c r="AR105" s="208"/>
      <c r="AS105" s="260"/>
      <c r="AT105" s="214"/>
      <c r="AU105" s="229"/>
      <c r="AV105" s="227">
        <f t="shared" si="56"/>
        <v>0</v>
      </c>
      <c r="AW105" s="228"/>
      <c r="AX105" s="229"/>
      <c r="AY105" s="227">
        <f t="shared" si="57"/>
        <v>0</v>
      </c>
      <c r="AZ105" s="228"/>
      <c r="BA105" s="229"/>
      <c r="BB105" s="227">
        <f t="shared" si="58"/>
        <v>0</v>
      </c>
      <c r="BC105" s="228"/>
      <c r="BD105" s="229"/>
      <c r="BE105" s="227">
        <f t="shared" si="59"/>
        <v>0</v>
      </c>
      <c r="BF105" s="228"/>
      <c r="BG105" s="229"/>
      <c r="BH105" s="227">
        <f t="shared" si="60"/>
        <v>0</v>
      </c>
      <c r="BI105" s="228"/>
      <c r="BJ105" s="229"/>
      <c r="BK105" s="227">
        <f t="shared" si="61"/>
        <v>0</v>
      </c>
      <c r="BL105" s="228"/>
      <c r="BM105" s="229"/>
      <c r="BN105" s="227">
        <f t="shared" si="62"/>
        <v>0</v>
      </c>
      <c r="BO105" s="228"/>
      <c r="BP105" s="229"/>
      <c r="BQ105" s="227">
        <f t="shared" si="63"/>
        <v>0</v>
      </c>
      <c r="BR105" s="228"/>
      <c r="BS105" s="229"/>
      <c r="BT105" s="227">
        <f t="shared" si="64"/>
        <v>0</v>
      </c>
      <c r="BU105" s="228"/>
      <c r="BV105" s="230"/>
      <c r="BW105" s="767">
        <f>BW102/BW96</f>
        <v>0.99919111699389662</v>
      </c>
    </row>
    <row r="106" spans="1:75" ht="15.75" hidden="1" thickBot="1" x14ac:dyDescent="0.3">
      <c r="A106" s="616"/>
      <c r="B106" s="619"/>
      <c r="C106" s="622"/>
      <c r="D106" s="625"/>
      <c r="E106" s="628"/>
      <c r="F106" s="243" t="s">
        <v>64</v>
      </c>
      <c r="G106" s="220"/>
      <c r="H106" s="221"/>
      <c r="I106" s="220"/>
      <c r="J106" s="221"/>
      <c r="K106" s="220"/>
      <c r="L106" s="221"/>
      <c r="M106" s="220"/>
      <c r="N106" s="221"/>
      <c r="O106" s="220"/>
      <c r="P106" s="221"/>
      <c r="Q106" s="220"/>
      <c r="R106" s="221"/>
      <c r="S106" s="220"/>
      <c r="T106" s="221"/>
      <c r="U106" s="220"/>
      <c r="V106" s="221"/>
      <c r="W106" s="220"/>
      <c r="X106" s="221"/>
      <c r="Y106" s="220"/>
      <c r="Z106" s="221"/>
      <c r="AA106" s="220"/>
      <c r="AB106" s="221"/>
      <c r="AC106" s="220"/>
      <c r="AD106" s="221"/>
      <c r="AE106" s="220"/>
      <c r="AF106" s="221"/>
      <c r="AG106" s="220"/>
      <c r="AH106" s="221"/>
      <c r="AI106" s="220"/>
      <c r="AJ106" s="264"/>
      <c r="AK106" s="221"/>
      <c r="AL106" s="220"/>
      <c r="AM106" s="264"/>
      <c r="AN106" s="221"/>
      <c r="AO106" s="220"/>
      <c r="AP106" s="264"/>
      <c r="AQ106" s="221"/>
      <c r="AR106" s="220"/>
      <c r="AS106" s="264"/>
      <c r="AT106" s="221"/>
      <c r="AU106" s="231"/>
      <c r="AV106" s="232">
        <f t="shared" si="56"/>
        <v>0</v>
      </c>
      <c r="AW106" s="233"/>
      <c r="AX106" s="231"/>
      <c r="AY106" s="232">
        <f t="shared" si="57"/>
        <v>0</v>
      </c>
      <c r="AZ106" s="233"/>
      <c r="BA106" s="231"/>
      <c r="BB106" s="232">
        <f t="shared" si="58"/>
        <v>0</v>
      </c>
      <c r="BC106" s="233"/>
      <c r="BD106" s="231"/>
      <c r="BE106" s="232">
        <f t="shared" si="59"/>
        <v>0</v>
      </c>
      <c r="BF106" s="233"/>
      <c r="BG106" s="231"/>
      <c r="BH106" s="232">
        <f t="shared" si="60"/>
        <v>0</v>
      </c>
      <c r="BI106" s="233"/>
      <c r="BJ106" s="231"/>
      <c r="BK106" s="232">
        <f t="shared" si="61"/>
        <v>0</v>
      </c>
      <c r="BL106" s="233"/>
      <c r="BM106" s="231"/>
      <c r="BN106" s="232">
        <f t="shared" si="62"/>
        <v>0</v>
      </c>
      <c r="BO106" s="233"/>
      <c r="BP106" s="231"/>
      <c r="BQ106" s="232">
        <f t="shared" si="63"/>
        <v>0</v>
      </c>
      <c r="BR106" s="233"/>
      <c r="BS106" s="231"/>
      <c r="BT106" s="232">
        <f t="shared" si="64"/>
        <v>0</v>
      </c>
      <c r="BU106" s="233"/>
      <c r="BV106" s="234"/>
      <c r="BW106" s="768"/>
    </row>
    <row r="107" spans="1:75" ht="15" hidden="1" customHeight="1" x14ac:dyDescent="0.25">
      <c r="A107" s="643" t="s">
        <v>27</v>
      </c>
      <c r="B107" s="645" t="s">
        <v>28</v>
      </c>
      <c r="C107" s="645" t="s">
        <v>154</v>
      </c>
      <c r="D107" s="645" t="s">
        <v>30</v>
      </c>
      <c r="E107" s="635" t="s">
        <v>31</v>
      </c>
      <c r="F107" s="647" t="s">
        <v>32</v>
      </c>
      <c r="G107" s="769" t="s">
        <v>33</v>
      </c>
      <c r="H107" s="771" t="s">
        <v>34</v>
      </c>
      <c r="I107" s="773" t="s">
        <v>33</v>
      </c>
      <c r="J107" s="771" t="s">
        <v>34</v>
      </c>
      <c r="K107" s="773" t="s">
        <v>33</v>
      </c>
      <c r="L107" s="771" t="s">
        <v>34</v>
      </c>
      <c r="M107" s="773" t="s">
        <v>33</v>
      </c>
      <c r="N107" s="771" t="s">
        <v>34</v>
      </c>
      <c r="O107" s="773" t="s">
        <v>33</v>
      </c>
      <c r="P107" s="771" t="s">
        <v>34</v>
      </c>
      <c r="Q107" s="773" t="s">
        <v>33</v>
      </c>
      <c r="R107" s="771" t="s">
        <v>34</v>
      </c>
      <c r="S107" s="773" t="s">
        <v>33</v>
      </c>
      <c r="T107" s="771" t="s">
        <v>34</v>
      </c>
      <c r="U107" s="773" t="s">
        <v>33</v>
      </c>
      <c r="V107" s="771" t="s">
        <v>34</v>
      </c>
      <c r="W107" s="773" t="s">
        <v>33</v>
      </c>
      <c r="X107" s="771" t="s">
        <v>34</v>
      </c>
      <c r="Y107" s="773" t="s">
        <v>33</v>
      </c>
      <c r="Z107" s="771" t="s">
        <v>34</v>
      </c>
      <c r="AA107" s="773" t="s">
        <v>33</v>
      </c>
      <c r="AB107" s="771" t="s">
        <v>34</v>
      </c>
      <c r="AC107" s="773" t="s">
        <v>33</v>
      </c>
      <c r="AD107" s="771" t="s">
        <v>34</v>
      </c>
      <c r="AE107" s="773" t="s">
        <v>33</v>
      </c>
      <c r="AF107" s="771" t="s">
        <v>34</v>
      </c>
      <c r="AG107" s="773" t="s">
        <v>33</v>
      </c>
      <c r="AH107" s="771" t="s">
        <v>34</v>
      </c>
      <c r="AI107" s="773" t="s">
        <v>33</v>
      </c>
      <c r="AJ107" s="258"/>
      <c r="AK107" s="771" t="s">
        <v>34</v>
      </c>
      <c r="AL107" s="773" t="s">
        <v>33</v>
      </c>
      <c r="AM107" s="258"/>
      <c r="AN107" s="771" t="s">
        <v>34</v>
      </c>
      <c r="AO107" s="773" t="s">
        <v>33</v>
      </c>
      <c r="AP107" s="258"/>
      <c r="AQ107" s="771" t="s">
        <v>34</v>
      </c>
      <c r="AR107" s="773" t="s">
        <v>33</v>
      </c>
      <c r="AS107" s="258"/>
      <c r="AT107" s="779" t="s">
        <v>34</v>
      </c>
      <c r="AU107" s="633" t="s">
        <v>33</v>
      </c>
      <c r="AV107" s="635" t="s">
        <v>35</v>
      </c>
      <c r="AW107" s="637" t="s">
        <v>34</v>
      </c>
      <c r="AX107" s="633" t="s">
        <v>33</v>
      </c>
      <c r="AY107" s="635" t="s">
        <v>35</v>
      </c>
      <c r="AZ107" s="637" t="s">
        <v>34</v>
      </c>
      <c r="BA107" s="633" t="s">
        <v>33</v>
      </c>
      <c r="BB107" s="635" t="s">
        <v>35</v>
      </c>
      <c r="BC107" s="637" t="s">
        <v>34</v>
      </c>
      <c r="BD107" s="633" t="s">
        <v>33</v>
      </c>
      <c r="BE107" s="635" t="s">
        <v>35</v>
      </c>
      <c r="BF107" s="637" t="s">
        <v>34</v>
      </c>
      <c r="BG107" s="633" t="s">
        <v>33</v>
      </c>
      <c r="BH107" s="635" t="s">
        <v>35</v>
      </c>
      <c r="BI107" s="637" t="s">
        <v>34</v>
      </c>
      <c r="BJ107" s="633" t="s">
        <v>33</v>
      </c>
      <c r="BK107" s="635" t="s">
        <v>35</v>
      </c>
      <c r="BL107" s="637" t="s">
        <v>34</v>
      </c>
      <c r="BM107" s="633" t="s">
        <v>33</v>
      </c>
      <c r="BN107" s="635" t="s">
        <v>35</v>
      </c>
      <c r="BO107" s="637" t="s">
        <v>34</v>
      </c>
      <c r="BP107" s="633" t="s">
        <v>33</v>
      </c>
      <c r="BQ107" s="635" t="s">
        <v>35</v>
      </c>
      <c r="BR107" s="637" t="s">
        <v>34</v>
      </c>
      <c r="BS107" s="633" t="s">
        <v>33</v>
      </c>
      <c r="BT107" s="635" t="s">
        <v>35</v>
      </c>
      <c r="BU107" s="637" t="s">
        <v>34</v>
      </c>
      <c r="BV107" s="737" t="s">
        <v>33</v>
      </c>
      <c r="BW107" s="612" t="s">
        <v>36</v>
      </c>
    </row>
    <row r="108" spans="1:75" ht="15.75" hidden="1" customHeight="1" x14ac:dyDescent="0.25">
      <c r="A108" s="644"/>
      <c r="B108" s="646"/>
      <c r="C108" s="646"/>
      <c r="D108" s="646"/>
      <c r="E108" s="636"/>
      <c r="F108" s="648"/>
      <c r="G108" s="770"/>
      <c r="H108" s="772"/>
      <c r="I108" s="774"/>
      <c r="J108" s="772"/>
      <c r="K108" s="774"/>
      <c r="L108" s="772"/>
      <c r="M108" s="774"/>
      <c r="N108" s="772"/>
      <c r="O108" s="774"/>
      <c r="P108" s="772"/>
      <c r="Q108" s="774"/>
      <c r="R108" s="772"/>
      <c r="S108" s="774"/>
      <c r="T108" s="772"/>
      <c r="U108" s="774"/>
      <c r="V108" s="772"/>
      <c r="W108" s="774"/>
      <c r="X108" s="772"/>
      <c r="Y108" s="774"/>
      <c r="Z108" s="772"/>
      <c r="AA108" s="774"/>
      <c r="AB108" s="772"/>
      <c r="AC108" s="774"/>
      <c r="AD108" s="772"/>
      <c r="AE108" s="774"/>
      <c r="AF108" s="772"/>
      <c r="AG108" s="774"/>
      <c r="AH108" s="772"/>
      <c r="AI108" s="774"/>
      <c r="AJ108" s="259"/>
      <c r="AK108" s="772"/>
      <c r="AL108" s="774"/>
      <c r="AM108" s="259"/>
      <c r="AN108" s="772"/>
      <c r="AO108" s="774"/>
      <c r="AP108" s="259"/>
      <c r="AQ108" s="772"/>
      <c r="AR108" s="774"/>
      <c r="AS108" s="259"/>
      <c r="AT108" s="780"/>
      <c r="AU108" s="634"/>
      <c r="AV108" s="636"/>
      <c r="AW108" s="638"/>
      <c r="AX108" s="634"/>
      <c r="AY108" s="636"/>
      <c r="AZ108" s="638"/>
      <c r="BA108" s="634"/>
      <c r="BB108" s="636"/>
      <c r="BC108" s="638"/>
      <c r="BD108" s="634"/>
      <c r="BE108" s="636"/>
      <c r="BF108" s="638"/>
      <c r="BG108" s="634"/>
      <c r="BH108" s="636"/>
      <c r="BI108" s="638"/>
      <c r="BJ108" s="634"/>
      <c r="BK108" s="636"/>
      <c r="BL108" s="638"/>
      <c r="BM108" s="634"/>
      <c r="BN108" s="636"/>
      <c r="BO108" s="638"/>
      <c r="BP108" s="634"/>
      <c r="BQ108" s="636"/>
      <c r="BR108" s="638"/>
      <c r="BS108" s="634"/>
      <c r="BT108" s="636"/>
      <c r="BU108" s="638"/>
      <c r="BV108" s="738"/>
      <c r="BW108" s="742"/>
    </row>
    <row r="109" spans="1:75" ht="15" hidden="1" customHeight="1" x14ac:dyDescent="0.25">
      <c r="A109" s="614" t="s">
        <v>290</v>
      </c>
      <c r="B109" s="617">
        <v>2142</v>
      </c>
      <c r="C109" s="620"/>
      <c r="D109" s="623" t="s">
        <v>291</v>
      </c>
      <c r="E109" s="626" t="s">
        <v>288</v>
      </c>
      <c r="F109" s="241" t="s">
        <v>41</v>
      </c>
      <c r="G109" s="208"/>
      <c r="H109" s="209"/>
      <c r="I109" s="208"/>
      <c r="J109" s="209"/>
      <c r="K109" s="208"/>
      <c r="L109" s="209"/>
      <c r="M109" s="208"/>
      <c r="N109" s="209"/>
      <c r="O109" s="208"/>
      <c r="P109" s="209"/>
      <c r="Q109" s="208"/>
      <c r="R109" s="209"/>
      <c r="S109" s="208"/>
      <c r="T109" s="209"/>
      <c r="U109" s="208"/>
      <c r="V109" s="209"/>
      <c r="W109" s="208"/>
      <c r="X109" s="209"/>
      <c r="Y109" s="208"/>
      <c r="Z109" s="209"/>
      <c r="AA109" s="208"/>
      <c r="AB109" s="209"/>
      <c r="AC109" s="208"/>
      <c r="AD109" s="209"/>
      <c r="AE109" s="208"/>
      <c r="AF109" s="209"/>
      <c r="AG109" s="208"/>
      <c r="AH109" s="209"/>
      <c r="AI109" s="208"/>
      <c r="AJ109" s="260"/>
      <c r="AK109" s="209"/>
      <c r="AL109" s="208"/>
      <c r="AM109" s="260"/>
      <c r="AN109" s="209"/>
      <c r="AO109" s="208"/>
      <c r="AP109" s="260"/>
      <c r="AQ109" s="209"/>
      <c r="AR109" s="208"/>
      <c r="AS109" s="260"/>
      <c r="AT109" s="209"/>
      <c r="AU109" s="229"/>
      <c r="AV109" s="225">
        <f t="shared" ref="AV109:AV120" si="65">AU109-AW109</f>
        <v>0</v>
      </c>
      <c r="AW109" s="226"/>
      <c r="AX109" s="229"/>
      <c r="AY109" s="225">
        <f t="shared" ref="AY109:AY120" si="66">AX109-AZ109</f>
        <v>0</v>
      </c>
      <c r="AZ109" s="226"/>
      <c r="BA109" s="229"/>
      <c r="BB109" s="225">
        <f t="shared" ref="BB109:BB120" si="67">BA109-BC109</f>
        <v>0</v>
      </c>
      <c r="BC109" s="226"/>
      <c r="BD109" s="229"/>
      <c r="BE109" s="225">
        <f t="shared" ref="BE109:BE120" si="68">BD109-BF109</f>
        <v>0</v>
      </c>
      <c r="BF109" s="226"/>
      <c r="BG109" s="229"/>
      <c r="BH109" s="225">
        <f t="shared" ref="BH109:BH120" si="69">BG109-BI109</f>
        <v>0</v>
      </c>
      <c r="BI109" s="226"/>
      <c r="BJ109" s="229"/>
      <c r="BK109" s="225">
        <f t="shared" ref="BK109:BK120" si="70">BJ109-BL109</f>
        <v>0</v>
      </c>
      <c r="BL109" s="226"/>
      <c r="BM109" s="229"/>
      <c r="BN109" s="225">
        <f t="shared" ref="BN109:BN120" si="71">BM109-BO109</f>
        <v>0</v>
      </c>
      <c r="BO109" s="226"/>
      <c r="BP109" s="229"/>
      <c r="BQ109" s="225">
        <f t="shared" ref="BQ109:BQ120" si="72">BP109-BR109</f>
        <v>0</v>
      </c>
      <c r="BR109" s="226"/>
      <c r="BS109" s="229"/>
      <c r="BT109" s="225">
        <f t="shared" ref="BT109:BT120" si="73">BS109-BU109</f>
        <v>0</v>
      </c>
      <c r="BU109" s="226"/>
      <c r="BV109" s="230"/>
      <c r="BW109" s="261" t="s">
        <v>42</v>
      </c>
    </row>
    <row r="110" spans="1:75" ht="15" hidden="1" x14ac:dyDescent="0.25">
      <c r="A110" s="615"/>
      <c r="B110" s="618"/>
      <c r="C110" s="621"/>
      <c r="D110" s="624"/>
      <c r="E110" s="627"/>
      <c r="F110" s="242" t="s">
        <v>53</v>
      </c>
      <c r="G110" s="208"/>
      <c r="H110" s="214"/>
      <c r="I110" s="208"/>
      <c r="J110" s="214"/>
      <c r="K110" s="208"/>
      <c r="L110" s="214"/>
      <c r="M110" s="208"/>
      <c r="N110" s="214"/>
      <c r="O110" s="208"/>
      <c r="P110" s="214"/>
      <c r="Q110" s="208"/>
      <c r="R110" s="214"/>
      <c r="S110" s="208"/>
      <c r="T110" s="214"/>
      <c r="U110" s="208"/>
      <c r="V110" s="214"/>
      <c r="W110" s="208"/>
      <c r="X110" s="214"/>
      <c r="Y110" s="208"/>
      <c r="Z110" s="214"/>
      <c r="AA110" s="208"/>
      <c r="AB110" s="214"/>
      <c r="AC110" s="208"/>
      <c r="AD110" s="214"/>
      <c r="AE110" s="208"/>
      <c r="AF110" s="214"/>
      <c r="AG110" s="208"/>
      <c r="AH110" s="214"/>
      <c r="AI110" s="208"/>
      <c r="AJ110" s="260"/>
      <c r="AK110" s="214"/>
      <c r="AL110" s="208"/>
      <c r="AM110" s="260"/>
      <c r="AN110" s="214"/>
      <c r="AO110" s="208"/>
      <c r="AP110" s="260"/>
      <c r="AQ110" s="214"/>
      <c r="AR110" s="208"/>
      <c r="AS110" s="260"/>
      <c r="AT110" s="214"/>
      <c r="AU110" s="229"/>
      <c r="AV110" s="227">
        <f t="shared" si="65"/>
        <v>0</v>
      </c>
      <c r="AW110" s="228"/>
      <c r="AX110" s="229"/>
      <c r="AY110" s="227">
        <f t="shared" si="66"/>
        <v>0</v>
      </c>
      <c r="AZ110" s="228"/>
      <c r="BA110" s="229"/>
      <c r="BB110" s="227">
        <f t="shared" si="67"/>
        <v>0</v>
      </c>
      <c r="BC110" s="228"/>
      <c r="BD110" s="229"/>
      <c r="BE110" s="227">
        <f t="shared" si="68"/>
        <v>0</v>
      </c>
      <c r="BF110" s="228"/>
      <c r="BG110" s="229"/>
      <c r="BH110" s="227">
        <f t="shared" si="69"/>
        <v>0</v>
      </c>
      <c r="BI110" s="228"/>
      <c r="BJ110" s="229"/>
      <c r="BK110" s="227">
        <f t="shared" si="70"/>
        <v>0</v>
      </c>
      <c r="BL110" s="228"/>
      <c r="BM110" s="229"/>
      <c r="BN110" s="227">
        <f t="shared" si="71"/>
        <v>0</v>
      </c>
      <c r="BO110" s="228"/>
      <c r="BP110" s="229"/>
      <c r="BQ110" s="227">
        <f t="shared" si="72"/>
        <v>0</v>
      </c>
      <c r="BR110" s="228"/>
      <c r="BS110" s="229"/>
      <c r="BT110" s="227">
        <f t="shared" si="73"/>
        <v>0</v>
      </c>
      <c r="BU110" s="228"/>
      <c r="BV110" s="230"/>
      <c r="BW110" s="775">
        <f>SUM(AU109:AU120,AX109:AX120,BA109:BA120,BD109:BD120,BG109:BG120,BV109:BV120)+SUM(AR109:AR120,AO109:AO120,AL109:AL120,AI109:AI120,AG109:AG120,AE109:AE120,AC109:AC120,AA109:AA120,Y109:Y120,W109:W120,U109:U120,S109:S120,Q107,Q109:Q120,O109:O120,M109:M120,K109:K120,I109:I120,G109:G120,Q107)</f>
        <v>500000</v>
      </c>
    </row>
    <row r="111" spans="1:75" ht="15" hidden="1" x14ac:dyDescent="0.25">
      <c r="A111" s="615"/>
      <c r="B111" s="618"/>
      <c r="C111" s="621"/>
      <c r="D111" s="624"/>
      <c r="E111" s="627"/>
      <c r="F111" s="242" t="s">
        <v>54</v>
      </c>
      <c r="G111" s="208"/>
      <c r="H111" s="214"/>
      <c r="I111" s="208"/>
      <c r="J111" s="214"/>
      <c r="K111" s="208"/>
      <c r="L111" s="214"/>
      <c r="M111" s="208"/>
      <c r="N111" s="214"/>
      <c r="O111" s="208"/>
      <c r="P111" s="214"/>
      <c r="Q111" s="208"/>
      <c r="R111" s="214"/>
      <c r="S111" s="208"/>
      <c r="T111" s="214"/>
      <c r="U111" s="208"/>
      <c r="V111" s="214"/>
      <c r="W111" s="208"/>
      <c r="X111" s="214"/>
      <c r="Y111" s="208"/>
      <c r="Z111" s="214"/>
      <c r="AA111" s="208"/>
      <c r="AB111" s="214"/>
      <c r="AC111" s="208"/>
      <c r="AD111" s="214"/>
      <c r="AE111" s="208"/>
      <c r="AF111" s="214"/>
      <c r="AG111" s="208"/>
      <c r="AH111" s="214"/>
      <c r="AI111" s="208"/>
      <c r="AJ111" s="260"/>
      <c r="AK111" s="214"/>
      <c r="AL111" s="208"/>
      <c r="AM111" s="260"/>
      <c r="AN111" s="214"/>
      <c r="AO111" s="208"/>
      <c r="AP111" s="260"/>
      <c r="AQ111" s="214"/>
      <c r="AR111" s="208"/>
      <c r="AS111" s="260"/>
      <c r="AT111" s="214"/>
      <c r="AU111" s="229">
        <v>500000</v>
      </c>
      <c r="AV111" s="227">
        <f t="shared" si="65"/>
        <v>-10000</v>
      </c>
      <c r="AW111" s="228">
        <v>510000</v>
      </c>
      <c r="AX111" s="229"/>
      <c r="AY111" s="227">
        <f t="shared" si="66"/>
        <v>0</v>
      </c>
      <c r="AZ111" s="228"/>
      <c r="BA111" s="229"/>
      <c r="BB111" s="227">
        <f t="shared" si="67"/>
        <v>0</v>
      </c>
      <c r="BC111" s="228"/>
      <c r="BD111" s="229"/>
      <c r="BE111" s="227">
        <f t="shared" si="68"/>
        <v>0</v>
      </c>
      <c r="BF111" s="228"/>
      <c r="BG111" s="229"/>
      <c r="BH111" s="227">
        <f t="shared" si="69"/>
        <v>0</v>
      </c>
      <c r="BI111" s="228"/>
      <c r="BJ111" s="229"/>
      <c r="BK111" s="227">
        <f t="shared" si="70"/>
        <v>0</v>
      </c>
      <c r="BL111" s="228"/>
      <c r="BM111" s="229"/>
      <c r="BN111" s="227">
        <f t="shared" si="71"/>
        <v>0</v>
      </c>
      <c r="BO111" s="228"/>
      <c r="BP111" s="229"/>
      <c r="BQ111" s="227">
        <f t="shared" si="72"/>
        <v>0</v>
      </c>
      <c r="BR111" s="228"/>
      <c r="BS111" s="229"/>
      <c r="BT111" s="227">
        <f t="shared" si="73"/>
        <v>0</v>
      </c>
      <c r="BU111" s="228"/>
      <c r="BV111" s="230"/>
      <c r="BW111" s="775"/>
    </row>
    <row r="112" spans="1:75" ht="15" hidden="1" x14ac:dyDescent="0.25">
      <c r="A112" s="615"/>
      <c r="B112" s="618"/>
      <c r="C112" s="621"/>
      <c r="D112" s="624"/>
      <c r="E112" s="627"/>
      <c r="F112" s="242" t="s">
        <v>55</v>
      </c>
      <c r="G112" s="208"/>
      <c r="H112" s="217"/>
      <c r="I112" s="208"/>
      <c r="J112" s="217"/>
      <c r="K112" s="208"/>
      <c r="L112" s="217"/>
      <c r="M112" s="208"/>
      <c r="N112" s="217"/>
      <c r="O112" s="208"/>
      <c r="P112" s="217"/>
      <c r="Q112" s="208"/>
      <c r="R112" s="217"/>
      <c r="S112" s="208"/>
      <c r="T112" s="217"/>
      <c r="U112" s="208"/>
      <c r="V112" s="217"/>
      <c r="W112" s="208"/>
      <c r="X112" s="217"/>
      <c r="Y112" s="208"/>
      <c r="Z112" s="217"/>
      <c r="AA112" s="208"/>
      <c r="AB112" s="217"/>
      <c r="AC112" s="208"/>
      <c r="AD112" s="217"/>
      <c r="AE112" s="208"/>
      <c r="AF112" s="217"/>
      <c r="AG112" s="208"/>
      <c r="AH112" s="217"/>
      <c r="AI112" s="208"/>
      <c r="AJ112" s="262"/>
      <c r="AK112" s="217"/>
      <c r="AL112" s="208"/>
      <c r="AM112" s="262"/>
      <c r="AN112" s="217"/>
      <c r="AO112" s="208"/>
      <c r="AP112" s="262"/>
      <c r="AQ112" s="217"/>
      <c r="AR112" s="208"/>
      <c r="AS112" s="262"/>
      <c r="AT112" s="217"/>
      <c r="AU112" s="229"/>
      <c r="AV112" s="227">
        <f t="shared" si="65"/>
        <v>0</v>
      </c>
      <c r="AW112" s="228"/>
      <c r="AX112" s="229"/>
      <c r="AY112" s="227">
        <f t="shared" si="66"/>
        <v>0</v>
      </c>
      <c r="AZ112" s="228"/>
      <c r="BA112" s="229"/>
      <c r="BB112" s="227">
        <f t="shared" si="67"/>
        <v>0</v>
      </c>
      <c r="BC112" s="228"/>
      <c r="BD112" s="229"/>
      <c r="BE112" s="227">
        <f t="shared" si="68"/>
        <v>0</v>
      </c>
      <c r="BF112" s="228"/>
      <c r="BG112" s="229"/>
      <c r="BH112" s="227">
        <f t="shared" si="69"/>
        <v>0</v>
      </c>
      <c r="BI112" s="228"/>
      <c r="BJ112" s="229"/>
      <c r="BK112" s="227">
        <f t="shared" si="70"/>
        <v>0</v>
      </c>
      <c r="BL112" s="228"/>
      <c r="BM112" s="229"/>
      <c r="BN112" s="227">
        <f t="shared" si="71"/>
        <v>0</v>
      </c>
      <c r="BO112" s="228"/>
      <c r="BP112" s="229"/>
      <c r="BQ112" s="227">
        <f t="shared" si="72"/>
        <v>0</v>
      </c>
      <c r="BR112" s="228"/>
      <c r="BS112" s="229"/>
      <c r="BT112" s="227">
        <f t="shared" si="73"/>
        <v>0</v>
      </c>
      <c r="BU112" s="228"/>
      <c r="BV112" s="230"/>
      <c r="BW112" s="263" t="s">
        <v>43</v>
      </c>
    </row>
    <row r="113" spans="1:75" ht="15" hidden="1" x14ac:dyDescent="0.25">
      <c r="A113" s="615"/>
      <c r="B113" s="618"/>
      <c r="C113" s="621"/>
      <c r="D113" s="624"/>
      <c r="E113" s="627"/>
      <c r="F113" s="242" t="s">
        <v>56</v>
      </c>
      <c r="G113" s="208"/>
      <c r="H113" s="217"/>
      <c r="I113" s="208"/>
      <c r="J113" s="217"/>
      <c r="K113" s="208"/>
      <c r="L113" s="217"/>
      <c r="M113" s="208"/>
      <c r="N113" s="217"/>
      <c r="O113" s="208"/>
      <c r="P113" s="217"/>
      <c r="Q113" s="208"/>
      <c r="R113" s="217"/>
      <c r="S113" s="208"/>
      <c r="T113" s="217"/>
      <c r="U113" s="208"/>
      <c r="V113" s="217"/>
      <c r="W113" s="208"/>
      <c r="X113" s="217"/>
      <c r="Y113" s="208"/>
      <c r="Z113" s="217"/>
      <c r="AA113" s="208"/>
      <c r="AB113" s="217"/>
      <c r="AC113" s="208"/>
      <c r="AD113" s="217"/>
      <c r="AE113" s="208"/>
      <c r="AF113" s="217"/>
      <c r="AG113" s="208"/>
      <c r="AH113" s="217"/>
      <c r="AI113" s="208"/>
      <c r="AJ113" s="262"/>
      <c r="AK113" s="217"/>
      <c r="AL113" s="208"/>
      <c r="AM113" s="262"/>
      <c r="AN113" s="217"/>
      <c r="AO113" s="208"/>
      <c r="AP113" s="262"/>
      <c r="AQ113" s="217"/>
      <c r="AR113" s="208"/>
      <c r="AS113" s="262"/>
      <c r="AT113" s="217"/>
      <c r="AU113" s="229"/>
      <c r="AV113" s="227">
        <f t="shared" si="65"/>
        <v>0</v>
      </c>
      <c r="AW113" s="228"/>
      <c r="AX113" s="229"/>
      <c r="AY113" s="227">
        <f t="shared" si="66"/>
        <v>0</v>
      </c>
      <c r="AZ113" s="228"/>
      <c r="BA113" s="229"/>
      <c r="BB113" s="227">
        <f t="shared" si="67"/>
        <v>0</v>
      </c>
      <c r="BC113" s="228"/>
      <c r="BD113" s="229"/>
      <c r="BE113" s="227">
        <f t="shared" si="68"/>
        <v>0</v>
      </c>
      <c r="BF113" s="228"/>
      <c r="BG113" s="229"/>
      <c r="BH113" s="227">
        <f t="shared" si="69"/>
        <v>0</v>
      </c>
      <c r="BI113" s="228"/>
      <c r="BJ113" s="229"/>
      <c r="BK113" s="227">
        <f t="shared" si="70"/>
        <v>0</v>
      </c>
      <c r="BL113" s="228"/>
      <c r="BM113" s="229"/>
      <c r="BN113" s="227">
        <f t="shared" si="71"/>
        <v>0</v>
      </c>
      <c r="BO113" s="228"/>
      <c r="BP113" s="229"/>
      <c r="BQ113" s="227">
        <f t="shared" si="72"/>
        <v>0</v>
      </c>
      <c r="BR113" s="228"/>
      <c r="BS113" s="229"/>
      <c r="BT113" s="227">
        <f t="shared" si="73"/>
        <v>0</v>
      </c>
      <c r="BU113" s="228"/>
      <c r="BV113" s="230"/>
      <c r="BW113" s="775">
        <f>SUM(AV109:AV120,AY109:AY120,BB109:BB120,BE109:BE120,BH109:BH120)</f>
        <v>-10000</v>
      </c>
    </row>
    <row r="114" spans="1:75" ht="15" hidden="1" x14ac:dyDescent="0.25">
      <c r="A114" s="615"/>
      <c r="B114" s="618"/>
      <c r="C114" s="621"/>
      <c r="D114" s="624"/>
      <c r="E114" s="627"/>
      <c r="F114" s="242" t="s">
        <v>57</v>
      </c>
      <c r="G114" s="208"/>
      <c r="H114" s="214"/>
      <c r="I114" s="208"/>
      <c r="J114" s="214"/>
      <c r="K114" s="208"/>
      <c r="L114" s="214"/>
      <c r="M114" s="208"/>
      <c r="N114" s="214"/>
      <c r="O114" s="208"/>
      <c r="P114" s="214"/>
      <c r="Q114" s="208"/>
      <c r="R114" s="214"/>
      <c r="S114" s="208"/>
      <c r="T114" s="214"/>
      <c r="U114" s="208"/>
      <c r="V114" s="214"/>
      <c r="W114" s="208"/>
      <c r="X114" s="214"/>
      <c r="Y114" s="208"/>
      <c r="Z114" s="214"/>
      <c r="AA114" s="208"/>
      <c r="AB114" s="214"/>
      <c r="AC114" s="208"/>
      <c r="AD114" s="214"/>
      <c r="AE114" s="208"/>
      <c r="AF114" s="214"/>
      <c r="AG114" s="208"/>
      <c r="AH114" s="214"/>
      <c r="AI114" s="208"/>
      <c r="AJ114" s="260"/>
      <c r="AK114" s="214"/>
      <c r="AL114" s="208"/>
      <c r="AM114" s="260"/>
      <c r="AN114" s="214"/>
      <c r="AO114" s="208"/>
      <c r="AP114" s="260"/>
      <c r="AQ114" s="214"/>
      <c r="AR114" s="208"/>
      <c r="AS114" s="260"/>
      <c r="AT114" s="214"/>
      <c r="AU114" s="229"/>
      <c r="AV114" s="227">
        <f t="shared" si="65"/>
        <v>0</v>
      </c>
      <c r="AW114" s="228"/>
      <c r="AX114" s="229"/>
      <c r="AY114" s="227">
        <f t="shared" si="66"/>
        <v>0</v>
      </c>
      <c r="AZ114" s="228"/>
      <c r="BA114" s="229"/>
      <c r="BB114" s="227">
        <f t="shared" si="67"/>
        <v>0</v>
      </c>
      <c r="BC114" s="228"/>
      <c r="BD114" s="229"/>
      <c r="BE114" s="227">
        <f t="shared" si="68"/>
        <v>0</v>
      </c>
      <c r="BF114" s="228"/>
      <c r="BG114" s="229"/>
      <c r="BH114" s="227">
        <f t="shared" si="69"/>
        <v>0</v>
      </c>
      <c r="BI114" s="228"/>
      <c r="BJ114" s="229"/>
      <c r="BK114" s="227">
        <f t="shared" si="70"/>
        <v>0</v>
      </c>
      <c r="BL114" s="228"/>
      <c r="BM114" s="229"/>
      <c r="BN114" s="227">
        <f t="shared" si="71"/>
        <v>0</v>
      </c>
      <c r="BO114" s="228"/>
      <c r="BP114" s="229"/>
      <c r="BQ114" s="227">
        <f t="shared" si="72"/>
        <v>0</v>
      </c>
      <c r="BR114" s="228"/>
      <c r="BS114" s="229"/>
      <c r="BT114" s="227">
        <f t="shared" si="73"/>
        <v>0</v>
      </c>
      <c r="BU114" s="228"/>
      <c r="BV114" s="230"/>
      <c r="BW114" s="778"/>
    </row>
    <row r="115" spans="1:75" ht="15" hidden="1" x14ac:dyDescent="0.25">
      <c r="A115" s="615"/>
      <c r="B115" s="618"/>
      <c r="C115" s="621"/>
      <c r="D115" s="624"/>
      <c r="E115" s="627"/>
      <c r="F115" s="242" t="s">
        <v>58</v>
      </c>
      <c r="G115" s="208"/>
      <c r="H115" s="214"/>
      <c r="I115" s="208"/>
      <c r="J115" s="214"/>
      <c r="K115" s="208"/>
      <c r="L115" s="214"/>
      <c r="M115" s="208"/>
      <c r="N115" s="214"/>
      <c r="O115" s="208"/>
      <c r="P115" s="214"/>
      <c r="Q115" s="208"/>
      <c r="R115" s="214"/>
      <c r="S115" s="208"/>
      <c r="T115" s="214"/>
      <c r="U115" s="208"/>
      <c r="V115" s="214"/>
      <c r="W115" s="208"/>
      <c r="X115" s="214"/>
      <c r="Y115" s="208"/>
      <c r="Z115" s="214"/>
      <c r="AA115" s="208"/>
      <c r="AB115" s="214"/>
      <c r="AC115" s="208"/>
      <c r="AD115" s="214"/>
      <c r="AE115" s="208"/>
      <c r="AF115" s="214"/>
      <c r="AG115" s="208"/>
      <c r="AH115" s="214"/>
      <c r="AI115" s="208"/>
      <c r="AJ115" s="260"/>
      <c r="AK115" s="214"/>
      <c r="AL115" s="208"/>
      <c r="AM115" s="260"/>
      <c r="AN115" s="214"/>
      <c r="AO115" s="208"/>
      <c r="AP115" s="260"/>
      <c r="AQ115" s="214"/>
      <c r="AR115" s="208"/>
      <c r="AS115" s="260"/>
      <c r="AT115" s="214"/>
      <c r="AU115" s="229"/>
      <c r="AV115" s="227">
        <f t="shared" si="65"/>
        <v>0</v>
      </c>
      <c r="AW115" s="228"/>
      <c r="AX115" s="229"/>
      <c r="AY115" s="227">
        <f t="shared" si="66"/>
        <v>0</v>
      </c>
      <c r="AZ115" s="228"/>
      <c r="BA115" s="229"/>
      <c r="BB115" s="227">
        <f t="shared" si="67"/>
        <v>0</v>
      </c>
      <c r="BC115" s="228"/>
      <c r="BD115" s="229"/>
      <c r="BE115" s="227">
        <f t="shared" si="68"/>
        <v>0</v>
      </c>
      <c r="BF115" s="228"/>
      <c r="BG115" s="229"/>
      <c r="BH115" s="227">
        <f t="shared" si="69"/>
        <v>0</v>
      </c>
      <c r="BI115" s="228"/>
      <c r="BJ115" s="229"/>
      <c r="BK115" s="227">
        <f t="shared" si="70"/>
        <v>0</v>
      </c>
      <c r="BL115" s="228"/>
      <c r="BM115" s="229"/>
      <c r="BN115" s="227">
        <f t="shared" si="71"/>
        <v>0</v>
      </c>
      <c r="BO115" s="228"/>
      <c r="BP115" s="229"/>
      <c r="BQ115" s="227">
        <f t="shared" si="72"/>
        <v>0</v>
      </c>
      <c r="BR115" s="228"/>
      <c r="BS115" s="229"/>
      <c r="BT115" s="227">
        <f t="shared" si="73"/>
        <v>0</v>
      </c>
      <c r="BU115" s="228"/>
      <c r="BV115" s="230"/>
      <c r="BW115" s="263" t="s">
        <v>44</v>
      </c>
    </row>
    <row r="116" spans="1:75" ht="15" hidden="1" x14ac:dyDescent="0.25">
      <c r="A116" s="615"/>
      <c r="B116" s="618"/>
      <c r="C116" s="621"/>
      <c r="D116" s="624"/>
      <c r="E116" s="627"/>
      <c r="F116" s="242" t="s">
        <v>59</v>
      </c>
      <c r="G116" s="208"/>
      <c r="H116" s="214"/>
      <c r="I116" s="208"/>
      <c r="J116" s="214"/>
      <c r="K116" s="208"/>
      <c r="L116" s="214"/>
      <c r="M116" s="208"/>
      <c r="N116" s="214"/>
      <c r="O116" s="208"/>
      <c r="P116" s="214"/>
      <c r="Q116" s="208"/>
      <c r="R116" s="214"/>
      <c r="S116" s="208"/>
      <c r="T116" s="214"/>
      <c r="U116" s="208"/>
      <c r="V116" s="214"/>
      <c r="W116" s="208"/>
      <c r="X116" s="214"/>
      <c r="Y116" s="208"/>
      <c r="Z116" s="214"/>
      <c r="AA116" s="208"/>
      <c r="AB116" s="214"/>
      <c r="AC116" s="208"/>
      <c r="AD116" s="214"/>
      <c r="AE116" s="208"/>
      <c r="AF116" s="214"/>
      <c r="AG116" s="208"/>
      <c r="AH116" s="214"/>
      <c r="AI116" s="208"/>
      <c r="AJ116" s="260"/>
      <c r="AK116" s="214"/>
      <c r="AL116" s="208"/>
      <c r="AM116" s="260"/>
      <c r="AN116" s="214"/>
      <c r="AO116" s="208"/>
      <c r="AP116" s="260"/>
      <c r="AQ116" s="214"/>
      <c r="AR116" s="208"/>
      <c r="AS116" s="260"/>
      <c r="AT116" s="214"/>
      <c r="AU116" s="229"/>
      <c r="AV116" s="227">
        <f t="shared" si="65"/>
        <v>0</v>
      </c>
      <c r="AW116" s="228"/>
      <c r="AX116" s="229"/>
      <c r="AY116" s="227">
        <f t="shared" si="66"/>
        <v>0</v>
      </c>
      <c r="AZ116" s="228"/>
      <c r="BA116" s="229"/>
      <c r="BB116" s="227">
        <f t="shared" si="67"/>
        <v>0</v>
      </c>
      <c r="BC116" s="228"/>
      <c r="BD116" s="229"/>
      <c r="BE116" s="227">
        <f t="shared" si="68"/>
        <v>0</v>
      </c>
      <c r="BF116" s="228"/>
      <c r="BG116" s="229"/>
      <c r="BH116" s="227">
        <f t="shared" si="69"/>
        <v>0</v>
      </c>
      <c r="BI116" s="228"/>
      <c r="BJ116" s="229"/>
      <c r="BK116" s="227">
        <f t="shared" si="70"/>
        <v>0</v>
      </c>
      <c r="BL116" s="228"/>
      <c r="BM116" s="229"/>
      <c r="BN116" s="227">
        <f t="shared" si="71"/>
        <v>0</v>
      </c>
      <c r="BO116" s="228"/>
      <c r="BP116" s="229"/>
      <c r="BQ116" s="227">
        <f t="shared" si="72"/>
        <v>0</v>
      </c>
      <c r="BR116" s="228"/>
      <c r="BS116" s="229"/>
      <c r="BT116" s="227">
        <f t="shared" si="73"/>
        <v>0</v>
      </c>
      <c r="BU116" s="228"/>
      <c r="BV116" s="230"/>
      <c r="BW116" s="775">
        <f>SUM(AW109:AW120,AZ109:AZ120,BC109:BC120,BF109:BF120,BI109:BI120)+SUM(AT109:AT120,AQ109:AQ120,AN109:AN120,AK109:AK120,AH109:AH120,AF109:AF120,AD109:AD120,AB109:AB120,Z109:Z120,X109:X120,V109:V120,T109:T120,R109:R120,P109:P120,N109:N120,L109:L120,J109:J120,H109:H120)</f>
        <v>510000</v>
      </c>
    </row>
    <row r="117" spans="1:75" ht="15" hidden="1" x14ac:dyDescent="0.25">
      <c r="A117" s="615"/>
      <c r="B117" s="618"/>
      <c r="C117" s="621"/>
      <c r="D117" s="624"/>
      <c r="E117" s="627"/>
      <c r="F117" s="242" t="s">
        <v>60</v>
      </c>
      <c r="G117" s="208"/>
      <c r="H117" s="214"/>
      <c r="I117" s="208"/>
      <c r="J117" s="214"/>
      <c r="K117" s="208"/>
      <c r="L117" s="214"/>
      <c r="M117" s="208"/>
      <c r="N117" s="214"/>
      <c r="O117" s="208"/>
      <c r="P117" s="214"/>
      <c r="Q117" s="208"/>
      <c r="R117" s="214"/>
      <c r="S117" s="208"/>
      <c r="T117" s="214"/>
      <c r="U117" s="208"/>
      <c r="V117" s="214"/>
      <c r="W117" s="208"/>
      <c r="X117" s="214"/>
      <c r="Y117" s="208"/>
      <c r="Z117" s="214"/>
      <c r="AA117" s="208"/>
      <c r="AB117" s="214"/>
      <c r="AC117" s="208"/>
      <c r="AD117" s="214"/>
      <c r="AE117" s="208"/>
      <c r="AF117" s="214"/>
      <c r="AG117" s="208"/>
      <c r="AH117" s="214"/>
      <c r="AI117" s="208"/>
      <c r="AJ117" s="260"/>
      <c r="AK117" s="214"/>
      <c r="AL117" s="208"/>
      <c r="AM117" s="260"/>
      <c r="AN117" s="214"/>
      <c r="AO117" s="208"/>
      <c r="AP117" s="260"/>
      <c r="AQ117" s="214"/>
      <c r="AR117" s="208"/>
      <c r="AS117" s="260"/>
      <c r="AT117" s="214"/>
      <c r="AU117" s="229"/>
      <c r="AV117" s="227">
        <f t="shared" si="65"/>
        <v>0</v>
      </c>
      <c r="AW117" s="228"/>
      <c r="AX117" s="229"/>
      <c r="AY117" s="227">
        <f t="shared" si="66"/>
        <v>0</v>
      </c>
      <c r="AZ117" s="228"/>
      <c r="BA117" s="229"/>
      <c r="BB117" s="227">
        <f t="shared" si="67"/>
        <v>0</v>
      </c>
      <c r="BC117" s="228"/>
      <c r="BD117" s="229"/>
      <c r="BE117" s="227">
        <f t="shared" si="68"/>
        <v>0</v>
      </c>
      <c r="BF117" s="228"/>
      <c r="BG117" s="229"/>
      <c r="BH117" s="227">
        <f t="shared" si="69"/>
        <v>0</v>
      </c>
      <c r="BI117" s="228"/>
      <c r="BJ117" s="229"/>
      <c r="BK117" s="227">
        <f t="shared" si="70"/>
        <v>0</v>
      </c>
      <c r="BL117" s="228"/>
      <c r="BM117" s="229"/>
      <c r="BN117" s="227">
        <f t="shared" si="71"/>
        <v>0</v>
      </c>
      <c r="BO117" s="228"/>
      <c r="BP117" s="229"/>
      <c r="BQ117" s="227">
        <f t="shared" si="72"/>
        <v>0</v>
      </c>
      <c r="BR117" s="228"/>
      <c r="BS117" s="229"/>
      <c r="BT117" s="227">
        <f t="shared" si="73"/>
        <v>0</v>
      </c>
      <c r="BU117" s="228"/>
      <c r="BV117" s="230"/>
      <c r="BW117" s="775"/>
    </row>
    <row r="118" spans="1:75" ht="15" hidden="1" x14ac:dyDescent="0.25">
      <c r="A118" s="615"/>
      <c r="B118" s="618"/>
      <c r="C118" s="621"/>
      <c r="D118" s="624"/>
      <c r="E118" s="627"/>
      <c r="F118" s="242" t="s">
        <v>61</v>
      </c>
      <c r="G118" s="208"/>
      <c r="H118" s="217"/>
      <c r="I118" s="208"/>
      <c r="J118" s="217"/>
      <c r="K118" s="208"/>
      <c r="L118" s="217"/>
      <c r="M118" s="208"/>
      <c r="N118" s="217"/>
      <c r="O118" s="208"/>
      <c r="P118" s="217"/>
      <c r="Q118" s="208"/>
      <c r="R118" s="217"/>
      <c r="S118" s="208"/>
      <c r="T118" s="217"/>
      <c r="U118" s="208"/>
      <c r="V118" s="217"/>
      <c r="W118" s="208"/>
      <c r="X118" s="217"/>
      <c r="Y118" s="208"/>
      <c r="Z118" s="217"/>
      <c r="AA118" s="208"/>
      <c r="AB118" s="217"/>
      <c r="AC118" s="208"/>
      <c r="AD118" s="217"/>
      <c r="AE118" s="208"/>
      <c r="AF118" s="217"/>
      <c r="AG118" s="208"/>
      <c r="AH118" s="217"/>
      <c r="AI118" s="208"/>
      <c r="AJ118" s="262"/>
      <c r="AK118" s="217"/>
      <c r="AL118" s="208"/>
      <c r="AM118" s="262"/>
      <c r="AN118" s="217"/>
      <c r="AO118" s="208"/>
      <c r="AP118" s="262"/>
      <c r="AQ118" s="217"/>
      <c r="AR118" s="208"/>
      <c r="AS118" s="262"/>
      <c r="AT118" s="217"/>
      <c r="AU118" s="229"/>
      <c r="AV118" s="227">
        <f t="shared" si="65"/>
        <v>0</v>
      </c>
      <c r="AW118" s="228"/>
      <c r="AX118" s="229"/>
      <c r="AY118" s="227">
        <f t="shared" si="66"/>
        <v>0</v>
      </c>
      <c r="AZ118" s="228"/>
      <c r="BA118" s="229"/>
      <c r="BB118" s="227">
        <f t="shared" si="67"/>
        <v>0</v>
      </c>
      <c r="BC118" s="228"/>
      <c r="BD118" s="229"/>
      <c r="BE118" s="227">
        <f t="shared" si="68"/>
        <v>0</v>
      </c>
      <c r="BF118" s="228"/>
      <c r="BG118" s="229"/>
      <c r="BH118" s="227">
        <f t="shared" si="69"/>
        <v>0</v>
      </c>
      <c r="BI118" s="228"/>
      <c r="BJ118" s="229"/>
      <c r="BK118" s="227">
        <f t="shared" si="70"/>
        <v>0</v>
      </c>
      <c r="BL118" s="228"/>
      <c r="BM118" s="229"/>
      <c r="BN118" s="227">
        <f t="shared" si="71"/>
        <v>0</v>
      </c>
      <c r="BO118" s="228"/>
      <c r="BP118" s="229"/>
      <c r="BQ118" s="227">
        <f t="shared" si="72"/>
        <v>0</v>
      </c>
      <c r="BR118" s="228"/>
      <c r="BS118" s="229"/>
      <c r="BT118" s="227">
        <f t="shared" si="73"/>
        <v>0</v>
      </c>
      <c r="BU118" s="228"/>
      <c r="BV118" s="230"/>
      <c r="BW118" s="263" t="s">
        <v>62</v>
      </c>
    </row>
    <row r="119" spans="1:75" ht="15" hidden="1" x14ac:dyDescent="0.25">
      <c r="A119" s="615"/>
      <c r="B119" s="618"/>
      <c r="C119" s="621"/>
      <c r="D119" s="624"/>
      <c r="E119" s="627"/>
      <c r="F119" s="242" t="s">
        <v>63</v>
      </c>
      <c r="G119" s="208"/>
      <c r="H119" s="214"/>
      <c r="I119" s="208"/>
      <c r="J119" s="214"/>
      <c r="K119" s="208"/>
      <c r="L119" s="214"/>
      <c r="M119" s="208"/>
      <c r="N119" s="214"/>
      <c r="O119" s="208"/>
      <c r="P119" s="214"/>
      <c r="Q119" s="208"/>
      <c r="R119" s="214"/>
      <c r="S119" s="208"/>
      <c r="T119" s="214"/>
      <c r="U119" s="208"/>
      <c r="V119" s="214"/>
      <c r="W119" s="208"/>
      <c r="X119" s="214"/>
      <c r="Y119" s="208"/>
      <c r="Z119" s="214"/>
      <c r="AA119" s="208"/>
      <c r="AB119" s="214"/>
      <c r="AC119" s="208"/>
      <c r="AD119" s="214"/>
      <c r="AE119" s="208"/>
      <c r="AF119" s="214"/>
      <c r="AG119" s="208"/>
      <c r="AH119" s="214"/>
      <c r="AI119" s="208"/>
      <c r="AJ119" s="260"/>
      <c r="AK119" s="214"/>
      <c r="AL119" s="208"/>
      <c r="AM119" s="260"/>
      <c r="AN119" s="214"/>
      <c r="AO119" s="208"/>
      <c r="AP119" s="260"/>
      <c r="AQ119" s="214"/>
      <c r="AR119" s="208"/>
      <c r="AS119" s="260"/>
      <c r="AT119" s="214"/>
      <c r="AU119" s="229"/>
      <c r="AV119" s="227">
        <f t="shared" si="65"/>
        <v>0</v>
      </c>
      <c r="AW119" s="228"/>
      <c r="AX119" s="229"/>
      <c r="AY119" s="227">
        <f t="shared" si="66"/>
        <v>0</v>
      </c>
      <c r="AZ119" s="228"/>
      <c r="BA119" s="229"/>
      <c r="BB119" s="227">
        <f t="shared" si="67"/>
        <v>0</v>
      </c>
      <c r="BC119" s="228"/>
      <c r="BD119" s="229"/>
      <c r="BE119" s="227">
        <f t="shared" si="68"/>
        <v>0</v>
      </c>
      <c r="BF119" s="228"/>
      <c r="BG119" s="229"/>
      <c r="BH119" s="227">
        <f t="shared" si="69"/>
        <v>0</v>
      </c>
      <c r="BI119" s="228"/>
      <c r="BJ119" s="229"/>
      <c r="BK119" s="227">
        <f t="shared" si="70"/>
        <v>0</v>
      </c>
      <c r="BL119" s="228"/>
      <c r="BM119" s="229"/>
      <c r="BN119" s="227">
        <f t="shared" si="71"/>
        <v>0</v>
      </c>
      <c r="BO119" s="228"/>
      <c r="BP119" s="229"/>
      <c r="BQ119" s="227">
        <f t="shared" si="72"/>
        <v>0</v>
      </c>
      <c r="BR119" s="228"/>
      <c r="BS119" s="229"/>
      <c r="BT119" s="227">
        <f t="shared" si="73"/>
        <v>0</v>
      </c>
      <c r="BU119" s="228"/>
      <c r="BV119" s="230"/>
      <c r="BW119" s="767">
        <f>BW116/BW110</f>
        <v>1.02</v>
      </c>
    </row>
    <row r="120" spans="1:75" ht="15.75" hidden="1" thickBot="1" x14ac:dyDescent="0.3">
      <c r="A120" s="616"/>
      <c r="B120" s="619"/>
      <c r="C120" s="622"/>
      <c r="D120" s="625"/>
      <c r="E120" s="628"/>
      <c r="F120" s="243" t="s">
        <v>64</v>
      </c>
      <c r="G120" s="220"/>
      <c r="H120" s="221"/>
      <c r="I120" s="220"/>
      <c r="J120" s="221"/>
      <c r="K120" s="220"/>
      <c r="L120" s="221"/>
      <c r="M120" s="220"/>
      <c r="N120" s="221"/>
      <c r="O120" s="220"/>
      <c r="P120" s="221"/>
      <c r="Q120" s="220"/>
      <c r="R120" s="221"/>
      <c r="S120" s="220"/>
      <c r="T120" s="221"/>
      <c r="U120" s="220"/>
      <c r="V120" s="221"/>
      <c r="W120" s="220"/>
      <c r="X120" s="221"/>
      <c r="Y120" s="220"/>
      <c r="Z120" s="221"/>
      <c r="AA120" s="220"/>
      <c r="AB120" s="221"/>
      <c r="AC120" s="220"/>
      <c r="AD120" s="221"/>
      <c r="AE120" s="220"/>
      <c r="AF120" s="221"/>
      <c r="AG120" s="220"/>
      <c r="AH120" s="221"/>
      <c r="AI120" s="220"/>
      <c r="AJ120" s="264"/>
      <c r="AK120" s="221"/>
      <c r="AL120" s="220"/>
      <c r="AM120" s="264"/>
      <c r="AN120" s="221"/>
      <c r="AO120" s="220"/>
      <c r="AP120" s="264"/>
      <c r="AQ120" s="221"/>
      <c r="AR120" s="220"/>
      <c r="AS120" s="264"/>
      <c r="AT120" s="221"/>
      <c r="AU120" s="231"/>
      <c r="AV120" s="232">
        <f t="shared" si="65"/>
        <v>0</v>
      </c>
      <c r="AW120" s="233"/>
      <c r="AX120" s="231"/>
      <c r="AY120" s="232">
        <f t="shared" si="66"/>
        <v>0</v>
      </c>
      <c r="AZ120" s="233"/>
      <c r="BA120" s="231"/>
      <c r="BB120" s="232">
        <f t="shared" si="67"/>
        <v>0</v>
      </c>
      <c r="BC120" s="233"/>
      <c r="BD120" s="231"/>
      <c r="BE120" s="232">
        <f t="shared" si="68"/>
        <v>0</v>
      </c>
      <c r="BF120" s="233"/>
      <c r="BG120" s="231"/>
      <c r="BH120" s="232">
        <f t="shared" si="69"/>
        <v>0</v>
      </c>
      <c r="BI120" s="233"/>
      <c r="BJ120" s="231"/>
      <c r="BK120" s="232">
        <f t="shared" si="70"/>
        <v>0</v>
      </c>
      <c r="BL120" s="233"/>
      <c r="BM120" s="231"/>
      <c r="BN120" s="232">
        <f t="shared" si="71"/>
        <v>0</v>
      </c>
      <c r="BO120" s="233"/>
      <c r="BP120" s="231"/>
      <c r="BQ120" s="232">
        <f t="shared" si="72"/>
        <v>0</v>
      </c>
      <c r="BR120" s="233"/>
      <c r="BS120" s="231"/>
      <c r="BT120" s="232">
        <f t="shared" si="73"/>
        <v>0</v>
      </c>
      <c r="BU120" s="233"/>
      <c r="BV120" s="234"/>
      <c r="BW120" s="768"/>
    </row>
    <row r="121" spans="1:75" ht="15" hidden="1" customHeight="1" x14ac:dyDescent="0.25">
      <c r="A121" s="643" t="s">
        <v>27</v>
      </c>
      <c r="B121" s="645" t="s">
        <v>28</v>
      </c>
      <c r="C121" s="645" t="s">
        <v>154</v>
      </c>
      <c r="D121" s="645" t="s">
        <v>30</v>
      </c>
      <c r="E121" s="635" t="s">
        <v>31</v>
      </c>
      <c r="F121" s="647" t="s">
        <v>32</v>
      </c>
      <c r="G121" s="769" t="s">
        <v>33</v>
      </c>
      <c r="H121" s="771" t="s">
        <v>34</v>
      </c>
      <c r="I121" s="773" t="s">
        <v>33</v>
      </c>
      <c r="J121" s="771" t="s">
        <v>34</v>
      </c>
      <c r="K121" s="773" t="s">
        <v>33</v>
      </c>
      <c r="L121" s="771" t="s">
        <v>34</v>
      </c>
      <c r="M121" s="773" t="s">
        <v>33</v>
      </c>
      <c r="N121" s="771" t="s">
        <v>34</v>
      </c>
      <c r="O121" s="773" t="s">
        <v>33</v>
      </c>
      <c r="P121" s="771" t="s">
        <v>34</v>
      </c>
      <c r="Q121" s="773" t="s">
        <v>33</v>
      </c>
      <c r="R121" s="771" t="s">
        <v>34</v>
      </c>
      <c r="S121" s="773" t="s">
        <v>33</v>
      </c>
      <c r="T121" s="771" t="s">
        <v>34</v>
      </c>
      <c r="U121" s="773" t="s">
        <v>33</v>
      </c>
      <c r="V121" s="771" t="s">
        <v>34</v>
      </c>
      <c r="W121" s="773" t="s">
        <v>33</v>
      </c>
      <c r="X121" s="771" t="s">
        <v>34</v>
      </c>
      <c r="Y121" s="773" t="s">
        <v>33</v>
      </c>
      <c r="Z121" s="771" t="s">
        <v>34</v>
      </c>
      <c r="AA121" s="773" t="s">
        <v>33</v>
      </c>
      <c r="AB121" s="771" t="s">
        <v>34</v>
      </c>
      <c r="AC121" s="773" t="s">
        <v>33</v>
      </c>
      <c r="AD121" s="771" t="s">
        <v>34</v>
      </c>
      <c r="AE121" s="773" t="s">
        <v>33</v>
      </c>
      <c r="AF121" s="771" t="s">
        <v>34</v>
      </c>
      <c r="AG121" s="773" t="s">
        <v>33</v>
      </c>
      <c r="AH121" s="771" t="s">
        <v>34</v>
      </c>
      <c r="AI121" s="773" t="s">
        <v>33</v>
      </c>
      <c r="AJ121" s="258"/>
      <c r="AK121" s="771" t="s">
        <v>34</v>
      </c>
      <c r="AL121" s="773" t="s">
        <v>33</v>
      </c>
      <c r="AM121" s="258"/>
      <c r="AN121" s="771" t="s">
        <v>34</v>
      </c>
      <c r="AO121" s="773" t="s">
        <v>33</v>
      </c>
      <c r="AP121" s="258"/>
      <c r="AQ121" s="771" t="s">
        <v>34</v>
      </c>
      <c r="AR121" s="773" t="s">
        <v>33</v>
      </c>
      <c r="AS121" s="258"/>
      <c r="AT121" s="779" t="s">
        <v>34</v>
      </c>
      <c r="AU121" s="633" t="s">
        <v>33</v>
      </c>
      <c r="AV121" s="635" t="s">
        <v>35</v>
      </c>
      <c r="AW121" s="637" t="s">
        <v>34</v>
      </c>
      <c r="AX121" s="633" t="s">
        <v>33</v>
      </c>
      <c r="AY121" s="635" t="s">
        <v>35</v>
      </c>
      <c r="AZ121" s="637" t="s">
        <v>34</v>
      </c>
      <c r="BA121" s="633" t="s">
        <v>33</v>
      </c>
      <c r="BB121" s="635" t="s">
        <v>35</v>
      </c>
      <c r="BC121" s="637" t="s">
        <v>34</v>
      </c>
      <c r="BD121" s="633" t="s">
        <v>33</v>
      </c>
      <c r="BE121" s="635" t="s">
        <v>35</v>
      </c>
      <c r="BF121" s="637" t="s">
        <v>34</v>
      </c>
      <c r="BG121" s="633" t="s">
        <v>33</v>
      </c>
      <c r="BH121" s="635" t="s">
        <v>35</v>
      </c>
      <c r="BI121" s="637" t="s">
        <v>34</v>
      </c>
      <c r="BJ121" s="633" t="s">
        <v>33</v>
      </c>
      <c r="BK121" s="635" t="s">
        <v>35</v>
      </c>
      <c r="BL121" s="637" t="s">
        <v>34</v>
      </c>
      <c r="BM121" s="633" t="s">
        <v>33</v>
      </c>
      <c r="BN121" s="635" t="s">
        <v>35</v>
      </c>
      <c r="BO121" s="637" t="s">
        <v>34</v>
      </c>
      <c r="BP121" s="633" t="s">
        <v>33</v>
      </c>
      <c r="BQ121" s="635" t="s">
        <v>35</v>
      </c>
      <c r="BR121" s="637" t="s">
        <v>34</v>
      </c>
      <c r="BS121" s="633" t="s">
        <v>33</v>
      </c>
      <c r="BT121" s="635" t="s">
        <v>35</v>
      </c>
      <c r="BU121" s="637" t="s">
        <v>34</v>
      </c>
      <c r="BV121" s="737" t="s">
        <v>33</v>
      </c>
      <c r="BW121" s="612" t="s">
        <v>36</v>
      </c>
    </row>
    <row r="122" spans="1:75" ht="15.75" hidden="1" customHeight="1" x14ac:dyDescent="0.25">
      <c r="A122" s="644"/>
      <c r="B122" s="646"/>
      <c r="C122" s="646"/>
      <c r="D122" s="646"/>
      <c r="E122" s="636"/>
      <c r="F122" s="648"/>
      <c r="G122" s="770"/>
      <c r="H122" s="772"/>
      <c r="I122" s="774"/>
      <c r="J122" s="772"/>
      <c r="K122" s="774"/>
      <c r="L122" s="772"/>
      <c r="M122" s="774"/>
      <c r="N122" s="772"/>
      <c r="O122" s="774"/>
      <c r="P122" s="772"/>
      <c r="Q122" s="774"/>
      <c r="R122" s="772"/>
      <c r="S122" s="774"/>
      <c r="T122" s="772"/>
      <c r="U122" s="774"/>
      <c r="V122" s="772"/>
      <c r="W122" s="774"/>
      <c r="X122" s="772"/>
      <c r="Y122" s="774"/>
      <c r="Z122" s="772"/>
      <c r="AA122" s="774"/>
      <c r="AB122" s="772"/>
      <c r="AC122" s="774"/>
      <c r="AD122" s="772"/>
      <c r="AE122" s="774"/>
      <c r="AF122" s="772"/>
      <c r="AG122" s="774"/>
      <c r="AH122" s="772"/>
      <c r="AI122" s="774"/>
      <c r="AJ122" s="259"/>
      <c r="AK122" s="772"/>
      <c r="AL122" s="774"/>
      <c r="AM122" s="259"/>
      <c r="AN122" s="772"/>
      <c r="AO122" s="774"/>
      <c r="AP122" s="259"/>
      <c r="AQ122" s="772"/>
      <c r="AR122" s="774"/>
      <c r="AS122" s="259"/>
      <c r="AT122" s="780"/>
      <c r="AU122" s="634"/>
      <c r="AV122" s="636"/>
      <c r="AW122" s="638"/>
      <c r="AX122" s="634"/>
      <c r="AY122" s="636"/>
      <c r="AZ122" s="638"/>
      <c r="BA122" s="634"/>
      <c r="BB122" s="636"/>
      <c r="BC122" s="638"/>
      <c r="BD122" s="634"/>
      <c r="BE122" s="636"/>
      <c r="BF122" s="638"/>
      <c r="BG122" s="634"/>
      <c r="BH122" s="636"/>
      <c r="BI122" s="638"/>
      <c r="BJ122" s="634"/>
      <c r="BK122" s="636"/>
      <c r="BL122" s="638"/>
      <c r="BM122" s="634"/>
      <c r="BN122" s="636"/>
      <c r="BO122" s="638"/>
      <c r="BP122" s="634"/>
      <c r="BQ122" s="636"/>
      <c r="BR122" s="638"/>
      <c r="BS122" s="634"/>
      <c r="BT122" s="636"/>
      <c r="BU122" s="638"/>
      <c r="BV122" s="738"/>
      <c r="BW122" s="742"/>
    </row>
    <row r="123" spans="1:75" ht="15" hidden="1" customHeight="1" x14ac:dyDescent="0.25">
      <c r="A123" s="614" t="s">
        <v>292</v>
      </c>
      <c r="B123" s="617">
        <v>2478</v>
      </c>
      <c r="C123" s="620"/>
      <c r="D123" s="623" t="s">
        <v>293</v>
      </c>
      <c r="E123" s="626" t="s">
        <v>52</v>
      </c>
      <c r="F123" s="241" t="s">
        <v>41</v>
      </c>
      <c r="G123" s="208"/>
      <c r="H123" s="209"/>
      <c r="I123" s="208"/>
      <c r="J123" s="209"/>
      <c r="K123" s="208"/>
      <c r="L123" s="209"/>
      <c r="M123" s="208"/>
      <c r="N123" s="209"/>
      <c r="O123" s="208"/>
      <c r="P123" s="209"/>
      <c r="Q123" s="208"/>
      <c r="R123" s="209"/>
      <c r="S123" s="208"/>
      <c r="T123" s="209"/>
      <c r="U123" s="208"/>
      <c r="V123" s="209"/>
      <c r="W123" s="208"/>
      <c r="X123" s="209"/>
      <c r="Y123" s="208"/>
      <c r="Z123" s="209"/>
      <c r="AA123" s="208"/>
      <c r="AB123" s="209"/>
      <c r="AC123" s="208"/>
      <c r="AD123" s="209"/>
      <c r="AE123" s="208"/>
      <c r="AF123" s="209"/>
      <c r="AG123" s="208"/>
      <c r="AH123" s="209"/>
      <c r="AI123" s="208"/>
      <c r="AJ123" s="260"/>
      <c r="AK123" s="209"/>
      <c r="AL123" s="208"/>
      <c r="AM123" s="260"/>
      <c r="AN123" s="209"/>
      <c r="AO123" s="208"/>
      <c r="AP123" s="260"/>
      <c r="AQ123" s="209"/>
      <c r="AR123" s="208"/>
      <c r="AS123" s="260"/>
      <c r="AT123" s="209"/>
      <c r="AU123" s="229"/>
      <c r="AV123" s="225">
        <f t="shared" ref="AV123:AV134" si="74">AU123-AW123</f>
        <v>0</v>
      </c>
      <c r="AW123" s="226"/>
      <c r="AX123" s="229"/>
      <c r="AY123" s="225">
        <f t="shared" ref="AY123:AY134" si="75">AX123-AZ123</f>
        <v>0</v>
      </c>
      <c r="AZ123" s="226"/>
      <c r="BA123" s="229"/>
      <c r="BB123" s="225">
        <f t="shared" ref="BB123:BB134" si="76">BA123-BC123</f>
        <v>0</v>
      </c>
      <c r="BC123" s="226"/>
      <c r="BD123" s="229"/>
      <c r="BE123" s="225">
        <f t="shared" ref="BE123:BE134" si="77">BD123-BF123</f>
        <v>0</v>
      </c>
      <c r="BF123" s="226"/>
      <c r="BG123" s="229"/>
      <c r="BH123" s="225">
        <f t="shared" ref="BH123:BH134" si="78">BG123-BI123</f>
        <v>0</v>
      </c>
      <c r="BI123" s="226"/>
      <c r="BJ123" s="229"/>
      <c r="BK123" s="225">
        <f t="shared" ref="BK123:BK134" si="79">BJ123-BL123</f>
        <v>0</v>
      </c>
      <c r="BL123" s="226"/>
      <c r="BM123" s="229"/>
      <c r="BN123" s="225">
        <f t="shared" ref="BN123:BN134" si="80">BM123-BO123</f>
        <v>0</v>
      </c>
      <c r="BO123" s="226"/>
      <c r="BP123" s="229"/>
      <c r="BQ123" s="225">
        <f t="shared" ref="BQ123:BQ134" si="81">BP123-BR123</f>
        <v>0</v>
      </c>
      <c r="BR123" s="226"/>
      <c r="BS123" s="229"/>
      <c r="BT123" s="225">
        <f t="shared" ref="BT123:BT134" si="82">BS123-BU123</f>
        <v>0</v>
      </c>
      <c r="BU123" s="226"/>
      <c r="BV123" s="230"/>
      <c r="BW123" s="261" t="s">
        <v>42</v>
      </c>
    </row>
    <row r="124" spans="1:75" ht="15" hidden="1" x14ac:dyDescent="0.25">
      <c r="A124" s="615"/>
      <c r="B124" s="618"/>
      <c r="C124" s="621"/>
      <c r="D124" s="624"/>
      <c r="E124" s="627"/>
      <c r="F124" s="242" t="s">
        <v>53</v>
      </c>
      <c r="G124" s="208"/>
      <c r="H124" s="214"/>
      <c r="I124" s="208"/>
      <c r="J124" s="214"/>
      <c r="K124" s="208"/>
      <c r="L124" s="214"/>
      <c r="M124" s="208"/>
      <c r="N124" s="214"/>
      <c r="O124" s="208"/>
      <c r="P124" s="214"/>
      <c r="Q124" s="208"/>
      <c r="R124" s="214"/>
      <c r="S124" s="208"/>
      <c r="T124" s="214"/>
      <c r="U124" s="208"/>
      <c r="V124" s="214"/>
      <c r="W124" s="208"/>
      <c r="X124" s="214"/>
      <c r="Y124" s="208"/>
      <c r="Z124" s="214"/>
      <c r="AA124" s="208"/>
      <c r="AB124" s="214"/>
      <c r="AC124" s="208"/>
      <c r="AD124" s="214"/>
      <c r="AE124" s="208"/>
      <c r="AF124" s="214"/>
      <c r="AG124" s="208"/>
      <c r="AH124" s="214"/>
      <c r="AI124" s="208"/>
      <c r="AJ124" s="260"/>
      <c r="AK124" s="214"/>
      <c r="AL124" s="208"/>
      <c r="AM124" s="260"/>
      <c r="AN124" s="214"/>
      <c r="AO124" s="208"/>
      <c r="AP124" s="260"/>
      <c r="AQ124" s="214"/>
      <c r="AR124" s="208"/>
      <c r="AS124" s="260"/>
      <c r="AT124" s="214"/>
      <c r="AU124" s="229"/>
      <c r="AV124" s="227">
        <f t="shared" si="74"/>
        <v>0</v>
      </c>
      <c r="AW124" s="228"/>
      <c r="AX124" s="229"/>
      <c r="AY124" s="227">
        <f t="shared" si="75"/>
        <v>0</v>
      </c>
      <c r="AZ124" s="228"/>
      <c r="BA124" s="229"/>
      <c r="BB124" s="227">
        <f t="shared" si="76"/>
        <v>0</v>
      </c>
      <c r="BC124" s="228"/>
      <c r="BD124" s="229"/>
      <c r="BE124" s="227">
        <f t="shared" si="77"/>
        <v>0</v>
      </c>
      <c r="BF124" s="228"/>
      <c r="BG124" s="229"/>
      <c r="BH124" s="227">
        <f t="shared" si="78"/>
        <v>0</v>
      </c>
      <c r="BI124" s="228"/>
      <c r="BJ124" s="229"/>
      <c r="BK124" s="227">
        <f t="shared" si="79"/>
        <v>0</v>
      </c>
      <c r="BL124" s="228"/>
      <c r="BM124" s="229"/>
      <c r="BN124" s="227">
        <f t="shared" si="80"/>
        <v>0</v>
      </c>
      <c r="BO124" s="228"/>
      <c r="BP124" s="229"/>
      <c r="BQ124" s="227">
        <f t="shared" si="81"/>
        <v>0</v>
      </c>
      <c r="BR124" s="228"/>
      <c r="BS124" s="229"/>
      <c r="BT124" s="227">
        <f t="shared" si="82"/>
        <v>0</v>
      </c>
      <c r="BU124" s="228"/>
      <c r="BV124" s="230"/>
      <c r="BW124" s="775">
        <f>SUM(AU123:AU134,AX123:AX134,BA123:BA134,BD123:BD134,BG123:BG134,BV123:BV134)+SUM(AR123:AR134,AO123:AO134,AL123:AL134,AI123:AI134,AG123:AG134,AE123:AE134,AC123:AC134,AA123:AA134,Y123:Y134,W123:W134,U123:U134,S123:S134,Q121,Q123:Q134,O123:O134,M123:M134,K123:K134,I123:I134,G123:G134,Q121)</f>
        <v>123200</v>
      </c>
    </row>
    <row r="125" spans="1:75" ht="15" hidden="1" x14ac:dyDescent="0.25">
      <c r="A125" s="615"/>
      <c r="B125" s="618"/>
      <c r="C125" s="621"/>
      <c r="D125" s="624"/>
      <c r="E125" s="627"/>
      <c r="F125" s="242" t="s">
        <v>54</v>
      </c>
      <c r="G125" s="208"/>
      <c r="H125" s="214"/>
      <c r="I125" s="208"/>
      <c r="J125" s="214"/>
      <c r="K125" s="208"/>
      <c r="L125" s="214"/>
      <c r="M125" s="208"/>
      <c r="N125" s="214"/>
      <c r="O125" s="208"/>
      <c r="P125" s="214"/>
      <c r="Q125" s="208"/>
      <c r="R125" s="214"/>
      <c r="S125" s="208"/>
      <c r="T125" s="214"/>
      <c r="U125" s="208"/>
      <c r="V125" s="214"/>
      <c r="W125" s="208"/>
      <c r="X125" s="214"/>
      <c r="Y125" s="208"/>
      <c r="Z125" s="214"/>
      <c r="AA125" s="208"/>
      <c r="AB125" s="214"/>
      <c r="AC125" s="208"/>
      <c r="AD125" s="214"/>
      <c r="AE125" s="208"/>
      <c r="AF125" s="214"/>
      <c r="AG125" s="208"/>
      <c r="AH125" s="214"/>
      <c r="AI125" s="208"/>
      <c r="AJ125" s="260"/>
      <c r="AK125" s="214"/>
      <c r="AL125" s="208"/>
      <c r="AM125" s="260"/>
      <c r="AN125" s="214"/>
      <c r="AO125" s="208"/>
      <c r="AP125" s="260"/>
      <c r="AQ125" s="214"/>
      <c r="AR125" s="208"/>
      <c r="AS125" s="260"/>
      <c r="AT125" s="214"/>
      <c r="AU125" s="229"/>
      <c r="AV125" s="227">
        <f t="shared" si="74"/>
        <v>0</v>
      </c>
      <c r="AW125" s="228"/>
      <c r="AX125" s="229"/>
      <c r="AY125" s="227">
        <f t="shared" si="75"/>
        <v>0</v>
      </c>
      <c r="AZ125" s="228"/>
      <c r="BA125" s="229"/>
      <c r="BB125" s="227">
        <f t="shared" si="76"/>
        <v>0</v>
      </c>
      <c r="BC125" s="228"/>
      <c r="BD125" s="229"/>
      <c r="BE125" s="227">
        <f t="shared" si="77"/>
        <v>0</v>
      </c>
      <c r="BF125" s="228"/>
      <c r="BG125" s="229"/>
      <c r="BH125" s="227">
        <f t="shared" si="78"/>
        <v>0</v>
      </c>
      <c r="BI125" s="228"/>
      <c r="BJ125" s="229"/>
      <c r="BK125" s="227">
        <f t="shared" si="79"/>
        <v>0</v>
      </c>
      <c r="BL125" s="228"/>
      <c r="BM125" s="229"/>
      <c r="BN125" s="227">
        <f t="shared" si="80"/>
        <v>0</v>
      </c>
      <c r="BO125" s="228"/>
      <c r="BP125" s="229"/>
      <c r="BQ125" s="227">
        <f t="shared" si="81"/>
        <v>0</v>
      </c>
      <c r="BR125" s="228"/>
      <c r="BS125" s="229"/>
      <c r="BT125" s="227">
        <f t="shared" si="82"/>
        <v>0</v>
      </c>
      <c r="BU125" s="228"/>
      <c r="BV125" s="230"/>
      <c r="BW125" s="775"/>
    </row>
    <row r="126" spans="1:75" ht="15" hidden="1" x14ac:dyDescent="0.25">
      <c r="A126" s="615"/>
      <c r="B126" s="618"/>
      <c r="C126" s="621"/>
      <c r="D126" s="624"/>
      <c r="E126" s="627"/>
      <c r="F126" s="242" t="s">
        <v>55</v>
      </c>
      <c r="G126" s="208"/>
      <c r="H126" s="217"/>
      <c r="I126" s="208"/>
      <c r="J126" s="217"/>
      <c r="K126" s="208"/>
      <c r="L126" s="217"/>
      <c r="M126" s="208"/>
      <c r="N126" s="217"/>
      <c r="O126" s="208"/>
      <c r="P126" s="217"/>
      <c r="Q126" s="208"/>
      <c r="R126" s="217"/>
      <c r="S126" s="208"/>
      <c r="T126" s="217"/>
      <c r="U126" s="208"/>
      <c r="V126" s="217"/>
      <c r="W126" s="208"/>
      <c r="X126" s="217"/>
      <c r="Y126" s="208"/>
      <c r="Z126" s="217"/>
      <c r="AA126" s="208"/>
      <c r="AB126" s="217"/>
      <c r="AC126" s="208"/>
      <c r="AD126" s="217"/>
      <c r="AE126" s="208"/>
      <c r="AF126" s="217"/>
      <c r="AG126" s="208"/>
      <c r="AH126" s="217"/>
      <c r="AI126" s="208"/>
      <c r="AJ126" s="262"/>
      <c r="AK126" s="217"/>
      <c r="AL126" s="208"/>
      <c r="AM126" s="262"/>
      <c r="AN126" s="217"/>
      <c r="AO126" s="208"/>
      <c r="AP126" s="262"/>
      <c r="AQ126" s="217"/>
      <c r="AR126" s="208"/>
      <c r="AS126" s="262"/>
      <c r="AT126" s="217"/>
      <c r="AU126" s="229"/>
      <c r="AV126" s="227">
        <f t="shared" si="74"/>
        <v>0</v>
      </c>
      <c r="AW126" s="228"/>
      <c r="AX126" s="229"/>
      <c r="AY126" s="227">
        <f t="shared" si="75"/>
        <v>0</v>
      </c>
      <c r="AZ126" s="228"/>
      <c r="BA126" s="229"/>
      <c r="BB126" s="227">
        <f t="shared" si="76"/>
        <v>0</v>
      </c>
      <c r="BC126" s="228"/>
      <c r="BD126" s="229"/>
      <c r="BE126" s="227">
        <f t="shared" si="77"/>
        <v>0</v>
      </c>
      <c r="BF126" s="228"/>
      <c r="BG126" s="229"/>
      <c r="BH126" s="227">
        <f t="shared" si="78"/>
        <v>0</v>
      </c>
      <c r="BI126" s="228"/>
      <c r="BJ126" s="229"/>
      <c r="BK126" s="227">
        <f t="shared" si="79"/>
        <v>0</v>
      </c>
      <c r="BL126" s="228"/>
      <c r="BM126" s="229"/>
      <c r="BN126" s="227">
        <f t="shared" si="80"/>
        <v>0</v>
      </c>
      <c r="BO126" s="228"/>
      <c r="BP126" s="229"/>
      <c r="BQ126" s="227">
        <f t="shared" si="81"/>
        <v>0</v>
      </c>
      <c r="BR126" s="228"/>
      <c r="BS126" s="229"/>
      <c r="BT126" s="227">
        <f t="shared" si="82"/>
        <v>0</v>
      </c>
      <c r="BU126" s="228"/>
      <c r="BV126" s="230"/>
      <c r="BW126" s="263" t="s">
        <v>43</v>
      </c>
    </row>
    <row r="127" spans="1:75" ht="15" hidden="1" x14ac:dyDescent="0.25">
      <c r="A127" s="615"/>
      <c r="B127" s="618"/>
      <c r="C127" s="621"/>
      <c r="D127" s="624"/>
      <c r="E127" s="627"/>
      <c r="F127" s="242" t="s">
        <v>56</v>
      </c>
      <c r="G127" s="208"/>
      <c r="H127" s="217"/>
      <c r="I127" s="208"/>
      <c r="J127" s="217"/>
      <c r="K127" s="208"/>
      <c r="L127" s="217"/>
      <c r="M127" s="208"/>
      <c r="N127" s="217"/>
      <c r="O127" s="208"/>
      <c r="P127" s="217"/>
      <c r="Q127" s="208"/>
      <c r="R127" s="217"/>
      <c r="S127" s="208"/>
      <c r="T127" s="217"/>
      <c r="U127" s="208"/>
      <c r="V127" s="217"/>
      <c r="W127" s="208"/>
      <c r="X127" s="217"/>
      <c r="Y127" s="208"/>
      <c r="Z127" s="217"/>
      <c r="AA127" s="208"/>
      <c r="AB127" s="217"/>
      <c r="AC127" s="208"/>
      <c r="AD127" s="217"/>
      <c r="AE127" s="208"/>
      <c r="AF127" s="217"/>
      <c r="AG127" s="208"/>
      <c r="AH127" s="217"/>
      <c r="AI127" s="208"/>
      <c r="AJ127" s="262"/>
      <c r="AK127" s="217"/>
      <c r="AL127" s="208"/>
      <c r="AM127" s="262"/>
      <c r="AN127" s="217"/>
      <c r="AO127" s="208"/>
      <c r="AP127" s="262"/>
      <c r="AQ127" s="217"/>
      <c r="AR127" s="208"/>
      <c r="AS127" s="262"/>
      <c r="AT127" s="217"/>
      <c r="AU127" s="229"/>
      <c r="AV127" s="227">
        <f t="shared" si="74"/>
        <v>0</v>
      </c>
      <c r="AW127" s="228"/>
      <c r="AX127" s="229"/>
      <c r="AY127" s="227">
        <f t="shared" si="75"/>
        <v>0</v>
      </c>
      <c r="AZ127" s="228"/>
      <c r="BA127" s="229"/>
      <c r="BB127" s="227">
        <f t="shared" si="76"/>
        <v>0</v>
      </c>
      <c r="BC127" s="228"/>
      <c r="BD127" s="229"/>
      <c r="BE127" s="227">
        <f t="shared" si="77"/>
        <v>0</v>
      </c>
      <c r="BF127" s="228"/>
      <c r="BG127" s="229"/>
      <c r="BH127" s="227">
        <f t="shared" si="78"/>
        <v>0</v>
      </c>
      <c r="BI127" s="228"/>
      <c r="BJ127" s="229"/>
      <c r="BK127" s="227">
        <f t="shared" si="79"/>
        <v>0</v>
      </c>
      <c r="BL127" s="228"/>
      <c r="BM127" s="229"/>
      <c r="BN127" s="227">
        <f t="shared" si="80"/>
        <v>0</v>
      </c>
      <c r="BO127" s="228"/>
      <c r="BP127" s="229"/>
      <c r="BQ127" s="227">
        <f t="shared" si="81"/>
        <v>0</v>
      </c>
      <c r="BR127" s="228"/>
      <c r="BS127" s="229"/>
      <c r="BT127" s="227">
        <f t="shared" si="82"/>
        <v>0</v>
      </c>
      <c r="BU127" s="228"/>
      <c r="BV127" s="230"/>
      <c r="BW127" s="775">
        <f>SUM(AV123:AV134,AY123:AY134,BB123:BB134,BE123:BE134,BH123:BH134)</f>
        <v>0</v>
      </c>
    </row>
    <row r="128" spans="1:75" ht="15" hidden="1" x14ac:dyDescent="0.25">
      <c r="A128" s="615"/>
      <c r="B128" s="618"/>
      <c r="C128" s="621"/>
      <c r="D128" s="624"/>
      <c r="E128" s="627"/>
      <c r="F128" s="242" t="s">
        <v>57</v>
      </c>
      <c r="G128" s="208"/>
      <c r="H128" s="214"/>
      <c r="I128" s="208"/>
      <c r="J128" s="214"/>
      <c r="K128" s="208"/>
      <c r="L128" s="214"/>
      <c r="M128" s="208"/>
      <c r="N128" s="214"/>
      <c r="O128" s="208"/>
      <c r="P128" s="214"/>
      <c r="Q128" s="208"/>
      <c r="R128" s="214"/>
      <c r="S128" s="208"/>
      <c r="T128" s="214"/>
      <c r="U128" s="208"/>
      <c r="V128" s="214"/>
      <c r="W128" s="208"/>
      <c r="X128" s="214"/>
      <c r="Y128" s="208"/>
      <c r="Z128" s="214"/>
      <c r="AA128" s="208"/>
      <c r="AB128" s="214"/>
      <c r="AC128" s="208"/>
      <c r="AD128" s="214"/>
      <c r="AE128" s="208"/>
      <c r="AF128" s="214"/>
      <c r="AG128" s="208"/>
      <c r="AH128" s="214"/>
      <c r="AI128" s="208"/>
      <c r="AJ128" s="260"/>
      <c r="AK128" s="214"/>
      <c r="AL128" s="208"/>
      <c r="AM128" s="260"/>
      <c r="AN128" s="214"/>
      <c r="AO128" s="208"/>
      <c r="AP128" s="260"/>
      <c r="AQ128" s="214"/>
      <c r="AR128" s="208"/>
      <c r="AS128" s="260"/>
      <c r="AT128" s="214"/>
      <c r="AU128" s="229"/>
      <c r="AV128" s="227">
        <f t="shared" si="74"/>
        <v>0</v>
      </c>
      <c r="AW128" s="228"/>
      <c r="AX128" s="229">
        <v>123200</v>
      </c>
      <c r="AY128" s="227">
        <f t="shared" si="75"/>
        <v>0</v>
      </c>
      <c r="AZ128" s="228">
        <v>123200</v>
      </c>
      <c r="BA128" s="229"/>
      <c r="BB128" s="227">
        <f t="shared" si="76"/>
        <v>0</v>
      </c>
      <c r="BC128" s="228"/>
      <c r="BD128" s="229"/>
      <c r="BE128" s="227">
        <f t="shared" si="77"/>
        <v>0</v>
      </c>
      <c r="BF128" s="228"/>
      <c r="BG128" s="229"/>
      <c r="BH128" s="227">
        <f t="shared" si="78"/>
        <v>0</v>
      </c>
      <c r="BI128" s="228"/>
      <c r="BJ128" s="229"/>
      <c r="BK128" s="227">
        <f t="shared" si="79"/>
        <v>0</v>
      </c>
      <c r="BL128" s="228"/>
      <c r="BM128" s="229"/>
      <c r="BN128" s="227">
        <f t="shared" si="80"/>
        <v>0</v>
      </c>
      <c r="BO128" s="228"/>
      <c r="BP128" s="229"/>
      <c r="BQ128" s="227">
        <f t="shared" si="81"/>
        <v>0</v>
      </c>
      <c r="BR128" s="228"/>
      <c r="BS128" s="229"/>
      <c r="BT128" s="227">
        <f t="shared" si="82"/>
        <v>0</v>
      </c>
      <c r="BU128" s="228"/>
      <c r="BV128" s="230"/>
      <c r="BW128" s="778"/>
    </row>
    <row r="129" spans="1:75" ht="15" hidden="1" x14ac:dyDescent="0.25">
      <c r="A129" s="615"/>
      <c r="B129" s="618"/>
      <c r="C129" s="621"/>
      <c r="D129" s="624"/>
      <c r="E129" s="627"/>
      <c r="F129" s="242" t="s">
        <v>58</v>
      </c>
      <c r="G129" s="208"/>
      <c r="H129" s="214"/>
      <c r="I129" s="208"/>
      <c r="J129" s="214"/>
      <c r="K129" s="208"/>
      <c r="L129" s="214"/>
      <c r="M129" s="208"/>
      <c r="N129" s="214"/>
      <c r="O129" s="208"/>
      <c r="P129" s="214"/>
      <c r="Q129" s="208"/>
      <c r="R129" s="214"/>
      <c r="S129" s="208"/>
      <c r="T129" s="214"/>
      <c r="U129" s="208"/>
      <c r="V129" s="214"/>
      <c r="W129" s="208"/>
      <c r="X129" s="214"/>
      <c r="Y129" s="208"/>
      <c r="Z129" s="214"/>
      <c r="AA129" s="208"/>
      <c r="AB129" s="214"/>
      <c r="AC129" s="208"/>
      <c r="AD129" s="214"/>
      <c r="AE129" s="208"/>
      <c r="AF129" s="214"/>
      <c r="AG129" s="208"/>
      <c r="AH129" s="214"/>
      <c r="AI129" s="208"/>
      <c r="AJ129" s="260"/>
      <c r="AK129" s="214"/>
      <c r="AL129" s="208"/>
      <c r="AM129" s="260"/>
      <c r="AN129" s="214"/>
      <c r="AO129" s="208"/>
      <c r="AP129" s="260"/>
      <c r="AQ129" s="214"/>
      <c r="AR129" s="208"/>
      <c r="AS129" s="260"/>
      <c r="AT129" s="214"/>
      <c r="AU129" s="229"/>
      <c r="AV129" s="227">
        <f t="shared" si="74"/>
        <v>0</v>
      </c>
      <c r="AW129" s="228"/>
      <c r="AX129" s="229"/>
      <c r="AY129" s="227">
        <f t="shared" si="75"/>
        <v>0</v>
      </c>
      <c r="AZ129" s="228"/>
      <c r="BA129" s="229"/>
      <c r="BB129" s="227">
        <f t="shared" si="76"/>
        <v>0</v>
      </c>
      <c r="BC129" s="228"/>
      <c r="BD129" s="229"/>
      <c r="BE129" s="227">
        <f t="shared" si="77"/>
        <v>0</v>
      </c>
      <c r="BF129" s="228"/>
      <c r="BG129" s="229"/>
      <c r="BH129" s="227">
        <f t="shared" si="78"/>
        <v>0</v>
      </c>
      <c r="BI129" s="228"/>
      <c r="BJ129" s="229"/>
      <c r="BK129" s="227">
        <f t="shared" si="79"/>
        <v>0</v>
      </c>
      <c r="BL129" s="228"/>
      <c r="BM129" s="229"/>
      <c r="BN129" s="227">
        <f t="shared" si="80"/>
        <v>0</v>
      </c>
      <c r="BO129" s="228"/>
      <c r="BP129" s="229"/>
      <c r="BQ129" s="227">
        <f t="shared" si="81"/>
        <v>0</v>
      </c>
      <c r="BR129" s="228"/>
      <c r="BS129" s="229"/>
      <c r="BT129" s="227">
        <f t="shared" si="82"/>
        <v>0</v>
      </c>
      <c r="BU129" s="228"/>
      <c r="BV129" s="230"/>
      <c r="BW129" s="263" t="s">
        <v>44</v>
      </c>
    </row>
    <row r="130" spans="1:75" ht="15" hidden="1" x14ac:dyDescent="0.25">
      <c r="A130" s="615"/>
      <c r="B130" s="618"/>
      <c r="C130" s="621"/>
      <c r="D130" s="624"/>
      <c r="E130" s="627"/>
      <c r="F130" s="242" t="s">
        <v>59</v>
      </c>
      <c r="G130" s="208"/>
      <c r="H130" s="214"/>
      <c r="I130" s="208"/>
      <c r="J130" s="214"/>
      <c r="K130" s="208"/>
      <c r="L130" s="214"/>
      <c r="M130" s="208"/>
      <c r="N130" s="214"/>
      <c r="O130" s="208"/>
      <c r="P130" s="214"/>
      <c r="Q130" s="208"/>
      <c r="R130" s="214"/>
      <c r="S130" s="208"/>
      <c r="T130" s="214"/>
      <c r="U130" s="208"/>
      <c r="V130" s="214"/>
      <c r="W130" s="208"/>
      <c r="X130" s="214"/>
      <c r="Y130" s="208"/>
      <c r="Z130" s="214"/>
      <c r="AA130" s="208"/>
      <c r="AB130" s="214"/>
      <c r="AC130" s="208"/>
      <c r="AD130" s="214"/>
      <c r="AE130" s="208"/>
      <c r="AF130" s="214"/>
      <c r="AG130" s="208"/>
      <c r="AH130" s="214"/>
      <c r="AI130" s="208"/>
      <c r="AJ130" s="260"/>
      <c r="AK130" s="214"/>
      <c r="AL130" s="208"/>
      <c r="AM130" s="260"/>
      <c r="AN130" s="214"/>
      <c r="AO130" s="208"/>
      <c r="AP130" s="260"/>
      <c r="AQ130" s="214"/>
      <c r="AR130" s="208"/>
      <c r="AS130" s="260"/>
      <c r="AT130" s="214"/>
      <c r="AU130" s="229"/>
      <c r="AV130" s="227">
        <f t="shared" si="74"/>
        <v>0</v>
      </c>
      <c r="AW130" s="228"/>
      <c r="AX130" s="229"/>
      <c r="AY130" s="227">
        <f t="shared" si="75"/>
        <v>0</v>
      </c>
      <c r="AZ130" s="228"/>
      <c r="BA130" s="229"/>
      <c r="BB130" s="227">
        <f t="shared" si="76"/>
        <v>0</v>
      </c>
      <c r="BC130" s="228"/>
      <c r="BD130" s="229"/>
      <c r="BE130" s="227">
        <f t="shared" si="77"/>
        <v>0</v>
      </c>
      <c r="BF130" s="228"/>
      <c r="BG130" s="229"/>
      <c r="BH130" s="227">
        <f t="shared" si="78"/>
        <v>0</v>
      </c>
      <c r="BI130" s="228"/>
      <c r="BJ130" s="229"/>
      <c r="BK130" s="227">
        <f t="shared" si="79"/>
        <v>0</v>
      </c>
      <c r="BL130" s="228"/>
      <c r="BM130" s="229"/>
      <c r="BN130" s="227">
        <f t="shared" si="80"/>
        <v>0</v>
      </c>
      <c r="BO130" s="228"/>
      <c r="BP130" s="229"/>
      <c r="BQ130" s="227">
        <f t="shared" si="81"/>
        <v>0</v>
      </c>
      <c r="BR130" s="228"/>
      <c r="BS130" s="229"/>
      <c r="BT130" s="227">
        <f t="shared" si="82"/>
        <v>0</v>
      </c>
      <c r="BU130" s="228"/>
      <c r="BV130" s="230"/>
      <c r="BW130" s="775">
        <f>SUM(AW123:AW134,AZ123:AZ134,BC123:BC134,BF123:BF134,BI123:BI134)+SUM(AT123:AT134,AQ123:AQ134,AN123:AN134,AK123:AK134,AH123:AH134,AF123:AF134,AD123:AD134,AB123:AB134,Z123:Z134,X123:X134,V123:V134,T123:T134,R123:R134,P123:P134,N123:N134,L123:L134,J123:J134,H123:H134)</f>
        <v>123200</v>
      </c>
    </row>
    <row r="131" spans="1:75" ht="15" hidden="1" x14ac:dyDescent="0.25">
      <c r="A131" s="615"/>
      <c r="B131" s="618"/>
      <c r="C131" s="621"/>
      <c r="D131" s="624"/>
      <c r="E131" s="627"/>
      <c r="F131" s="242" t="s">
        <v>60</v>
      </c>
      <c r="G131" s="208"/>
      <c r="H131" s="214"/>
      <c r="I131" s="208"/>
      <c r="J131" s="214"/>
      <c r="K131" s="208"/>
      <c r="L131" s="214"/>
      <c r="M131" s="208"/>
      <c r="N131" s="214"/>
      <c r="O131" s="208"/>
      <c r="P131" s="214"/>
      <c r="Q131" s="208"/>
      <c r="R131" s="214"/>
      <c r="S131" s="208"/>
      <c r="T131" s="214"/>
      <c r="U131" s="208"/>
      <c r="V131" s="214"/>
      <c r="W131" s="208"/>
      <c r="X131" s="214"/>
      <c r="Y131" s="208"/>
      <c r="Z131" s="214"/>
      <c r="AA131" s="208"/>
      <c r="AB131" s="214"/>
      <c r="AC131" s="208"/>
      <c r="AD131" s="214"/>
      <c r="AE131" s="208"/>
      <c r="AF131" s="214"/>
      <c r="AG131" s="208"/>
      <c r="AH131" s="214"/>
      <c r="AI131" s="208"/>
      <c r="AJ131" s="260"/>
      <c r="AK131" s="214"/>
      <c r="AL131" s="208"/>
      <c r="AM131" s="260"/>
      <c r="AN131" s="214"/>
      <c r="AO131" s="208"/>
      <c r="AP131" s="260"/>
      <c r="AQ131" s="214"/>
      <c r="AR131" s="208"/>
      <c r="AS131" s="260"/>
      <c r="AT131" s="214"/>
      <c r="AU131" s="229"/>
      <c r="AV131" s="227">
        <f t="shared" si="74"/>
        <v>0</v>
      </c>
      <c r="AW131" s="228"/>
      <c r="AX131" s="229"/>
      <c r="AY131" s="227">
        <f t="shared" si="75"/>
        <v>0</v>
      </c>
      <c r="AZ131" s="228"/>
      <c r="BA131" s="229"/>
      <c r="BB131" s="227">
        <f t="shared" si="76"/>
        <v>0</v>
      </c>
      <c r="BC131" s="228"/>
      <c r="BD131" s="229"/>
      <c r="BE131" s="227">
        <f t="shared" si="77"/>
        <v>0</v>
      </c>
      <c r="BF131" s="228"/>
      <c r="BG131" s="229"/>
      <c r="BH131" s="227">
        <f t="shared" si="78"/>
        <v>0</v>
      </c>
      <c r="BI131" s="228"/>
      <c r="BJ131" s="229"/>
      <c r="BK131" s="227">
        <f t="shared" si="79"/>
        <v>0</v>
      </c>
      <c r="BL131" s="228"/>
      <c r="BM131" s="229"/>
      <c r="BN131" s="227">
        <f t="shared" si="80"/>
        <v>0</v>
      </c>
      <c r="BO131" s="228"/>
      <c r="BP131" s="229"/>
      <c r="BQ131" s="227">
        <f t="shared" si="81"/>
        <v>0</v>
      </c>
      <c r="BR131" s="228"/>
      <c r="BS131" s="229"/>
      <c r="BT131" s="227">
        <f t="shared" si="82"/>
        <v>0</v>
      </c>
      <c r="BU131" s="228"/>
      <c r="BV131" s="230"/>
      <c r="BW131" s="775"/>
    </row>
    <row r="132" spans="1:75" ht="15" hidden="1" x14ac:dyDescent="0.25">
      <c r="A132" s="615"/>
      <c r="B132" s="618"/>
      <c r="C132" s="621"/>
      <c r="D132" s="624"/>
      <c r="E132" s="627"/>
      <c r="F132" s="242" t="s">
        <v>61</v>
      </c>
      <c r="G132" s="208"/>
      <c r="H132" s="217"/>
      <c r="I132" s="208"/>
      <c r="J132" s="217"/>
      <c r="K132" s="208"/>
      <c r="L132" s="217"/>
      <c r="M132" s="208"/>
      <c r="N132" s="217"/>
      <c r="O132" s="208"/>
      <c r="P132" s="217"/>
      <c r="Q132" s="208"/>
      <c r="R132" s="217"/>
      <c r="S132" s="208"/>
      <c r="T132" s="217"/>
      <c r="U132" s="208"/>
      <c r="V132" s="217"/>
      <c r="W132" s="208"/>
      <c r="X132" s="217"/>
      <c r="Y132" s="208"/>
      <c r="Z132" s="217"/>
      <c r="AA132" s="208"/>
      <c r="AB132" s="217"/>
      <c r="AC132" s="208"/>
      <c r="AD132" s="217"/>
      <c r="AE132" s="208"/>
      <c r="AF132" s="217"/>
      <c r="AG132" s="208"/>
      <c r="AH132" s="217"/>
      <c r="AI132" s="208"/>
      <c r="AJ132" s="262"/>
      <c r="AK132" s="217"/>
      <c r="AL132" s="208"/>
      <c r="AM132" s="262"/>
      <c r="AN132" s="217"/>
      <c r="AO132" s="208"/>
      <c r="AP132" s="262"/>
      <c r="AQ132" s="217"/>
      <c r="AR132" s="208"/>
      <c r="AS132" s="262"/>
      <c r="AT132" s="217"/>
      <c r="AU132" s="229"/>
      <c r="AV132" s="227">
        <f t="shared" si="74"/>
        <v>0</v>
      </c>
      <c r="AW132" s="228"/>
      <c r="AX132" s="229"/>
      <c r="AY132" s="227">
        <f t="shared" si="75"/>
        <v>0</v>
      </c>
      <c r="AZ132" s="228"/>
      <c r="BA132" s="229"/>
      <c r="BB132" s="227">
        <f t="shared" si="76"/>
        <v>0</v>
      </c>
      <c r="BC132" s="228"/>
      <c r="BD132" s="229"/>
      <c r="BE132" s="227">
        <f t="shared" si="77"/>
        <v>0</v>
      </c>
      <c r="BF132" s="228"/>
      <c r="BG132" s="229"/>
      <c r="BH132" s="227">
        <f t="shared" si="78"/>
        <v>0</v>
      </c>
      <c r="BI132" s="228"/>
      <c r="BJ132" s="229"/>
      <c r="BK132" s="227">
        <f t="shared" si="79"/>
        <v>0</v>
      </c>
      <c r="BL132" s="228"/>
      <c r="BM132" s="229"/>
      <c r="BN132" s="227">
        <f t="shared" si="80"/>
        <v>0</v>
      </c>
      <c r="BO132" s="228"/>
      <c r="BP132" s="229"/>
      <c r="BQ132" s="227">
        <f t="shared" si="81"/>
        <v>0</v>
      </c>
      <c r="BR132" s="228"/>
      <c r="BS132" s="229"/>
      <c r="BT132" s="227">
        <f t="shared" si="82"/>
        <v>0</v>
      </c>
      <c r="BU132" s="228"/>
      <c r="BV132" s="230"/>
      <c r="BW132" s="263" t="s">
        <v>62</v>
      </c>
    </row>
    <row r="133" spans="1:75" ht="15" hidden="1" x14ac:dyDescent="0.25">
      <c r="A133" s="615"/>
      <c r="B133" s="618"/>
      <c r="C133" s="621"/>
      <c r="D133" s="624"/>
      <c r="E133" s="627"/>
      <c r="F133" s="242" t="s">
        <v>63</v>
      </c>
      <c r="G133" s="208"/>
      <c r="H133" s="214"/>
      <c r="I133" s="208"/>
      <c r="J133" s="214"/>
      <c r="K133" s="208"/>
      <c r="L133" s="214"/>
      <c r="M133" s="208"/>
      <c r="N133" s="214"/>
      <c r="O133" s="208"/>
      <c r="P133" s="214"/>
      <c r="Q133" s="208"/>
      <c r="R133" s="214"/>
      <c r="S133" s="208"/>
      <c r="T133" s="214"/>
      <c r="U133" s="208"/>
      <c r="V133" s="214"/>
      <c r="W133" s="208"/>
      <c r="X133" s="214"/>
      <c r="Y133" s="208"/>
      <c r="Z133" s="214"/>
      <c r="AA133" s="208"/>
      <c r="AB133" s="214"/>
      <c r="AC133" s="208"/>
      <c r="AD133" s="214"/>
      <c r="AE133" s="208"/>
      <c r="AF133" s="214"/>
      <c r="AG133" s="208"/>
      <c r="AH133" s="214"/>
      <c r="AI133" s="208"/>
      <c r="AJ133" s="260"/>
      <c r="AK133" s="214"/>
      <c r="AL133" s="208"/>
      <c r="AM133" s="260"/>
      <c r="AN133" s="214"/>
      <c r="AO133" s="208"/>
      <c r="AP133" s="260"/>
      <c r="AQ133" s="214"/>
      <c r="AR133" s="208"/>
      <c r="AS133" s="260"/>
      <c r="AT133" s="214"/>
      <c r="AU133" s="229"/>
      <c r="AV133" s="227">
        <f t="shared" si="74"/>
        <v>0</v>
      </c>
      <c r="AW133" s="228"/>
      <c r="AX133" s="229"/>
      <c r="AY133" s="227">
        <f t="shared" si="75"/>
        <v>0</v>
      </c>
      <c r="AZ133" s="228"/>
      <c r="BA133" s="229"/>
      <c r="BB133" s="227">
        <f t="shared" si="76"/>
        <v>0</v>
      </c>
      <c r="BC133" s="228"/>
      <c r="BD133" s="229"/>
      <c r="BE133" s="227">
        <f t="shared" si="77"/>
        <v>0</v>
      </c>
      <c r="BF133" s="228"/>
      <c r="BG133" s="229"/>
      <c r="BH133" s="227">
        <f t="shared" si="78"/>
        <v>0</v>
      </c>
      <c r="BI133" s="228"/>
      <c r="BJ133" s="229"/>
      <c r="BK133" s="227">
        <f t="shared" si="79"/>
        <v>0</v>
      </c>
      <c r="BL133" s="228"/>
      <c r="BM133" s="229"/>
      <c r="BN133" s="227">
        <f t="shared" si="80"/>
        <v>0</v>
      </c>
      <c r="BO133" s="228"/>
      <c r="BP133" s="229"/>
      <c r="BQ133" s="227">
        <f t="shared" si="81"/>
        <v>0</v>
      </c>
      <c r="BR133" s="228"/>
      <c r="BS133" s="229"/>
      <c r="BT133" s="227">
        <f t="shared" si="82"/>
        <v>0</v>
      </c>
      <c r="BU133" s="228"/>
      <c r="BV133" s="230"/>
      <c r="BW133" s="776">
        <f>BW130/BW124</f>
        <v>1</v>
      </c>
    </row>
    <row r="134" spans="1:75" ht="15.75" hidden="1" thickBot="1" x14ac:dyDescent="0.3">
      <c r="A134" s="616"/>
      <c r="B134" s="619"/>
      <c r="C134" s="622"/>
      <c r="D134" s="625"/>
      <c r="E134" s="628"/>
      <c r="F134" s="243" t="s">
        <v>64</v>
      </c>
      <c r="G134" s="220"/>
      <c r="H134" s="221"/>
      <c r="I134" s="220"/>
      <c r="J134" s="221"/>
      <c r="K134" s="220"/>
      <c r="L134" s="221"/>
      <c r="M134" s="220"/>
      <c r="N134" s="221"/>
      <c r="O134" s="220"/>
      <c r="P134" s="221"/>
      <c r="Q134" s="220"/>
      <c r="R134" s="221"/>
      <c r="S134" s="220"/>
      <c r="T134" s="221"/>
      <c r="U134" s="220"/>
      <c r="V134" s="221"/>
      <c r="W134" s="220"/>
      <c r="X134" s="221"/>
      <c r="Y134" s="220"/>
      <c r="Z134" s="221"/>
      <c r="AA134" s="220"/>
      <c r="AB134" s="221"/>
      <c r="AC134" s="220"/>
      <c r="AD134" s="221"/>
      <c r="AE134" s="220"/>
      <c r="AF134" s="221"/>
      <c r="AG134" s="220"/>
      <c r="AH134" s="221"/>
      <c r="AI134" s="220"/>
      <c r="AJ134" s="264"/>
      <c r="AK134" s="221"/>
      <c r="AL134" s="220"/>
      <c r="AM134" s="264"/>
      <c r="AN134" s="221"/>
      <c r="AO134" s="220"/>
      <c r="AP134" s="264"/>
      <c r="AQ134" s="221"/>
      <c r="AR134" s="220"/>
      <c r="AS134" s="264"/>
      <c r="AT134" s="221"/>
      <c r="AU134" s="231"/>
      <c r="AV134" s="232">
        <f t="shared" si="74"/>
        <v>0</v>
      </c>
      <c r="AW134" s="233"/>
      <c r="AX134" s="231"/>
      <c r="AY134" s="232">
        <f t="shared" si="75"/>
        <v>0</v>
      </c>
      <c r="AZ134" s="233"/>
      <c r="BA134" s="231"/>
      <c r="BB134" s="232">
        <f t="shared" si="76"/>
        <v>0</v>
      </c>
      <c r="BC134" s="233"/>
      <c r="BD134" s="231"/>
      <c r="BE134" s="232">
        <f t="shared" si="77"/>
        <v>0</v>
      </c>
      <c r="BF134" s="233"/>
      <c r="BG134" s="231"/>
      <c r="BH134" s="232">
        <f t="shared" si="78"/>
        <v>0</v>
      </c>
      <c r="BI134" s="233"/>
      <c r="BJ134" s="231"/>
      <c r="BK134" s="232">
        <f t="shared" si="79"/>
        <v>0</v>
      </c>
      <c r="BL134" s="233"/>
      <c r="BM134" s="231"/>
      <c r="BN134" s="232">
        <f t="shared" si="80"/>
        <v>0</v>
      </c>
      <c r="BO134" s="233"/>
      <c r="BP134" s="231"/>
      <c r="BQ134" s="232">
        <f t="shared" si="81"/>
        <v>0</v>
      </c>
      <c r="BR134" s="233"/>
      <c r="BS134" s="231"/>
      <c r="BT134" s="232">
        <f t="shared" si="82"/>
        <v>0</v>
      </c>
      <c r="BU134" s="233"/>
      <c r="BV134" s="234"/>
      <c r="BW134" s="777"/>
    </row>
    <row r="135" spans="1:75" ht="15" hidden="1" customHeight="1" x14ac:dyDescent="0.25">
      <c r="A135" s="643" t="s">
        <v>27</v>
      </c>
      <c r="B135" s="645" t="s">
        <v>28</v>
      </c>
      <c r="C135" s="645" t="s">
        <v>154</v>
      </c>
      <c r="D135" s="645" t="s">
        <v>30</v>
      </c>
      <c r="E135" s="635" t="s">
        <v>31</v>
      </c>
      <c r="F135" s="647" t="s">
        <v>32</v>
      </c>
      <c r="G135" s="769" t="s">
        <v>33</v>
      </c>
      <c r="H135" s="771" t="s">
        <v>34</v>
      </c>
      <c r="I135" s="773" t="s">
        <v>33</v>
      </c>
      <c r="J135" s="771" t="s">
        <v>34</v>
      </c>
      <c r="K135" s="773" t="s">
        <v>33</v>
      </c>
      <c r="L135" s="771" t="s">
        <v>34</v>
      </c>
      <c r="M135" s="773" t="s">
        <v>33</v>
      </c>
      <c r="N135" s="771" t="s">
        <v>34</v>
      </c>
      <c r="O135" s="773" t="s">
        <v>33</v>
      </c>
      <c r="P135" s="771" t="s">
        <v>34</v>
      </c>
      <c r="Q135" s="773" t="s">
        <v>33</v>
      </c>
      <c r="R135" s="771" t="s">
        <v>34</v>
      </c>
      <c r="S135" s="773" t="s">
        <v>33</v>
      </c>
      <c r="T135" s="771" t="s">
        <v>34</v>
      </c>
      <c r="U135" s="773" t="s">
        <v>33</v>
      </c>
      <c r="V135" s="771" t="s">
        <v>34</v>
      </c>
      <c r="W135" s="773" t="s">
        <v>33</v>
      </c>
      <c r="X135" s="771" t="s">
        <v>34</v>
      </c>
      <c r="Y135" s="773" t="s">
        <v>33</v>
      </c>
      <c r="Z135" s="771" t="s">
        <v>34</v>
      </c>
      <c r="AA135" s="773" t="s">
        <v>33</v>
      </c>
      <c r="AB135" s="771" t="s">
        <v>34</v>
      </c>
      <c r="AC135" s="773" t="s">
        <v>33</v>
      </c>
      <c r="AD135" s="771" t="s">
        <v>34</v>
      </c>
      <c r="AE135" s="773" t="s">
        <v>33</v>
      </c>
      <c r="AF135" s="771" t="s">
        <v>34</v>
      </c>
      <c r="AG135" s="773" t="s">
        <v>33</v>
      </c>
      <c r="AH135" s="771" t="s">
        <v>34</v>
      </c>
      <c r="AI135" s="773" t="s">
        <v>33</v>
      </c>
      <c r="AJ135" s="258"/>
      <c r="AK135" s="771" t="s">
        <v>34</v>
      </c>
      <c r="AL135" s="773" t="s">
        <v>33</v>
      </c>
      <c r="AM135" s="258"/>
      <c r="AN135" s="771" t="s">
        <v>34</v>
      </c>
      <c r="AO135" s="773" t="s">
        <v>33</v>
      </c>
      <c r="AP135" s="258"/>
      <c r="AQ135" s="771" t="s">
        <v>34</v>
      </c>
      <c r="AR135" s="773" t="s">
        <v>33</v>
      </c>
      <c r="AS135" s="258"/>
      <c r="AT135" s="779" t="s">
        <v>34</v>
      </c>
      <c r="AU135" s="633" t="s">
        <v>33</v>
      </c>
      <c r="AV135" s="635" t="s">
        <v>35</v>
      </c>
      <c r="AW135" s="637" t="s">
        <v>34</v>
      </c>
      <c r="AX135" s="633" t="s">
        <v>33</v>
      </c>
      <c r="AY135" s="635" t="s">
        <v>35</v>
      </c>
      <c r="AZ135" s="637" t="s">
        <v>34</v>
      </c>
      <c r="BA135" s="633" t="s">
        <v>33</v>
      </c>
      <c r="BB135" s="635" t="s">
        <v>35</v>
      </c>
      <c r="BC135" s="637" t="s">
        <v>34</v>
      </c>
      <c r="BD135" s="633" t="s">
        <v>33</v>
      </c>
      <c r="BE135" s="635" t="s">
        <v>35</v>
      </c>
      <c r="BF135" s="637" t="s">
        <v>34</v>
      </c>
      <c r="BG135" s="633" t="s">
        <v>33</v>
      </c>
      <c r="BH135" s="635" t="s">
        <v>35</v>
      </c>
      <c r="BI135" s="637" t="s">
        <v>34</v>
      </c>
      <c r="BJ135" s="633" t="s">
        <v>33</v>
      </c>
      <c r="BK135" s="635" t="s">
        <v>35</v>
      </c>
      <c r="BL135" s="637" t="s">
        <v>34</v>
      </c>
      <c r="BM135" s="633" t="s">
        <v>33</v>
      </c>
      <c r="BN135" s="635" t="s">
        <v>35</v>
      </c>
      <c r="BO135" s="637" t="s">
        <v>34</v>
      </c>
      <c r="BP135" s="633" t="s">
        <v>33</v>
      </c>
      <c r="BQ135" s="635" t="s">
        <v>35</v>
      </c>
      <c r="BR135" s="637" t="s">
        <v>34</v>
      </c>
      <c r="BS135" s="633" t="s">
        <v>33</v>
      </c>
      <c r="BT135" s="635" t="s">
        <v>35</v>
      </c>
      <c r="BU135" s="637" t="s">
        <v>34</v>
      </c>
      <c r="BV135" s="737" t="s">
        <v>33</v>
      </c>
      <c r="BW135" s="612" t="s">
        <v>36</v>
      </c>
    </row>
    <row r="136" spans="1:75" ht="15.75" hidden="1" customHeight="1" x14ac:dyDescent="0.25">
      <c r="A136" s="644"/>
      <c r="B136" s="646"/>
      <c r="C136" s="646"/>
      <c r="D136" s="646"/>
      <c r="E136" s="636"/>
      <c r="F136" s="648"/>
      <c r="G136" s="770"/>
      <c r="H136" s="772"/>
      <c r="I136" s="774"/>
      <c r="J136" s="772"/>
      <c r="K136" s="774"/>
      <c r="L136" s="772"/>
      <c r="M136" s="774"/>
      <c r="N136" s="772"/>
      <c r="O136" s="774"/>
      <c r="P136" s="772"/>
      <c r="Q136" s="774"/>
      <c r="R136" s="772"/>
      <c r="S136" s="774"/>
      <c r="T136" s="772"/>
      <c r="U136" s="774"/>
      <c r="V136" s="772"/>
      <c r="W136" s="774"/>
      <c r="X136" s="772"/>
      <c r="Y136" s="774"/>
      <c r="Z136" s="772"/>
      <c r="AA136" s="774"/>
      <c r="AB136" s="772"/>
      <c r="AC136" s="774"/>
      <c r="AD136" s="772"/>
      <c r="AE136" s="774"/>
      <c r="AF136" s="772"/>
      <c r="AG136" s="774"/>
      <c r="AH136" s="772"/>
      <c r="AI136" s="774"/>
      <c r="AJ136" s="259"/>
      <c r="AK136" s="772"/>
      <c r="AL136" s="774"/>
      <c r="AM136" s="259"/>
      <c r="AN136" s="772"/>
      <c r="AO136" s="774"/>
      <c r="AP136" s="259"/>
      <c r="AQ136" s="772"/>
      <c r="AR136" s="774"/>
      <c r="AS136" s="259"/>
      <c r="AT136" s="780"/>
      <c r="AU136" s="634"/>
      <c r="AV136" s="636"/>
      <c r="AW136" s="638"/>
      <c r="AX136" s="634"/>
      <c r="AY136" s="636"/>
      <c r="AZ136" s="638"/>
      <c r="BA136" s="634"/>
      <c r="BB136" s="636"/>
      <c r="BC136" s="638"/>
      <c r="BD136" s="634"/>
      <c r="BE136" s="636"/>
      <c r="BF136" s="638"/>
      <c r="BG136" s="634"/>
      <c r="BH136" s="636"/>
      <c r="BI136" s="638"/>
      <c r="BJ136" s="634"/>
      <c r="BK136" s="636"/>
      <c r="BL136" s="638"/>
      <c r="BM136" s="634"/>
      <c r="BN136" s="636"/>
      <c r="BO136" s="638"/>
      <c r="BP136" s="634"/>
      <c r="BQ136" s="636"/>
      <c r="BR136" s="638"/>
      <c r="BS136" s="634"/>
      <c r="BT136" s="636"/>
      <c r="BU136" s="638"/>
      <c r="BV136" s="738"/>
      <c r="BW136" s="613"/>
    </row>
    <row r="137" spans="1:75" ht="15" hidden="1" customHeight="1" x14ac:dyDescent="0.25">
      <c r="A137" s="614" t="s">
        <v>440</v>
      </c>
      <c r="B137" s="617">
        <v>2212</v>
      </c>
      <c r="C137" s="729"/>
      <c r="D137" s="732" t="s">
        <v>441</v>
      </c>
      <c r="E137" s="626" t="s">
        <v>45</v>
      </c>
      <c r="F137" s="241" t="s">
        <v>41</v>
      </c>
      <c r="G137" s="208"/>
      <c r="H137" s="209"/>
      <c r="I137" s="208"/>
      <c r="J137" s="209"/>
      <c r="K137" s="208"/>
      <c r="L137" s="209"/>
      <c r="M137" s="208"/>
      <c r="N137" s="209"/>
      <c r="O137" s="208"/>
      <c r="P137" s="209"/>
      <c r="Q137" s="208"/>
      <c r="R137" s="209"/>
      <c r="S137" s="208"/>
      <c r="T137" s="209"/>
      <c r="U137" s="208"/>
      <c r="V137" s="209"/>
      <c r="W137" s="208"/>
      <c r="X137" s="209"/>
      <c r="Y137" s="208"/>
      <c r="Z137" s="209"/>
      <c r="AA137" s="208"/>
      <c r="AB137" s="209"/>
      <c r="AC137" s="208"/>
      <c r="AD137" s="209"/>
      <c r="AE137" s="208"/>
      <c r="AF137" s="209"/>
      <c r="AG137" s="208"/>
      <c r="AH137" s="209"/>
      <c r="AI137" s="208"/>
      <c r="AJ137" s="260"/>
      <c r="AK137" s="209"/>
      <c r="AL137" s="208"/>
      <c r="AM137" s="260"/>
      <c r="AN137" s="209"/>
      <c r="AO137" s="208"/>
      <c r="AP137" s="260"/>
      <c r="AQ137" s="209"/>
      <c r="AR137" s="208"/>
      <c r="AS137" s="260"/>
      <c r="AT137" s="209"/>
      <c r="AU137" s="229"/>
      <c r="AV137" s="225">
        <f t="shared" ref="AV137:AV148" si="83">AU137-AW137</f>
        <v>0</v>
      </c>
      <c r="AW137" s="226"/>
      <c r="AX137" s="229"/>
      <c r="AY137" s="225">
        <f t="shared" ref="AY137:AY148" si="84">AX137-AZ137</f>
        <v>0</v>
      </c>
      <c r="AZ137" s="226"/>
      <c r="BA137" s="229"/>
      <c r="BB137" s="225">
        <f t="shared" ref="BB137:BB148" si="85">BA137-BC137</f>
        <v>0</v>
      </c>
      <c r="BC137" s="226"/>
      <c r="BD137" s="229"/>
      <c r="BE137" s="225">
        <f t="shared" ref="BE137:BE148" si="86">BD137-BF137</f>
        <v>0</v>
      </c>
      <c r="BF137" s="226"/>
      <c r="BG137" s="229"/>
      <c r="BH137" s="225">
        <f t="shared" ref="BH137:BH148" si="87">BG137-BI137</f>
        <v>0</v>
      </c>
      <c r="BI137" s="226"/>
      <c r="BJ137" s="229"/>
      <c r="BK137" s="225">
        <f t="shared" ref="BK137:BK148" si="88">BJ137-BL137</f>
        <v>0</v>
      </c>
      <c r="BL137" s="226"/>
      <c r="BM137" s="229"/>
      <c r="BN137" s="225">
        <f t="shared" ref="BN137:BN148" si="89">BM137-BO137</f>
        <v>0</v>
      </c>
      <c r="BO137" s="226"/>
      <c r="BP137" s="229"/>
      <c r="BQ137" s="225">
        <f t="shared" ref="BQ137:BQ148" si="90">BP137-BR137</f>
        <v>0</v>
      </c>
      <c r="BR137" s="226"/>
      <c r="BS137" s="229"/>
      <c r="BT137" s="225">
        <f t="shared" ref="BT137:BT148" si="91">BS137-BU137</f>
        <v>0</v>
      </c>
      <c r="BU137" s="226"/>
      <c r="BV137" s="230"/>
      <c r="BW137" s="261" t="s">
        <v>42</v>
      </c>
    </row>
    <row r="138" spans="1:75" ht="15" hidden="1" x14ac:dyDescent="0.25">
      <c r="A138" s="615"/>
      <c r="B138" s="618"/>
      <c r="C138" s="730"/>
      <c r="D138" s="733"/>
      <c r="E138" s="627"/>
      <c r="F138" s="242" t="s">
        <v>53</v>
      </c>
      <c r="G138" s="208"/>
      <c r="H138" s="214"/>
      <c r="I138" s="208"/>
      <c r="J138" s="214"/>
      <c r="K138" s="208"/>
      <c r="L138" s="214"/>
      <c r="M138" s="208"/>
      <c r="N138" s="214"/>
      <c r="O138" s="208"/>
      <c r="P138" s="214"/>
      <c r="Q138" s="208"/>
      <c r="R138" s="214"/>
      <c r="S138" s="208"/>
      <c r="T138" s="214"/>
      <c r="U138" s="208"/>
      <c r="V138" s="214"/>
      <c r="W138" s="208"/>
      <c r="X138" s="214"/>
      <c r="Y138" s="208"/>
      <c r="Z138" s="214"/>
      <c r="AA138" s="208"/>
      <c r="AB138" s="214"/>
      <c r="AC138" s="208"/>
      <c r="AD138" s="214"/>
      <c r="AE138" s="208"/>
      <c r="AF138" s="214"/>
      <c r="AG138" s="208"/>
      <c r="AH138" s="214"/>
      <c r="AI138" s="208"/>
      <c r="AJ138" s="260"/>
      <c r="AK138" s="214"/>
      <c r="AL138" s="208"/>
      <c r="AM138" s="260"/>
      <c r="AN138" s="214"/>
      <c r="AO138" s="208"/>
      <c r="AP138" s="260"/>
      <c r="AQ138" s="214"/>
      <c r="AR138" s="208"/>
      <c r="AS138" s="260"/>
      <c r="AT138" s="214"/>
      <c r="AU138" s="229"/>
      <c r="AV138" s="227">
        <f t="shared" si="83"/>
        <v>0</v>
      </c>
      <c r="AW138" s="228"/>
      <c r="AX138" s="229"/>
      <c r="AY138" s="227">
        <f t="shared" si="84"/>
        <v>0</v>
      </c>
      <c r="AZ138" s="228"/>
      <c r="BA138" s="229"/>
      <c r="BB138" s="227">
        <f t="shared" si="85"/>
        <v>0</v>
      </c>
      <c r="BC138" s="228"/>
      <c r="BD138" s="229"/>
      <c r="BE138" s="227">
        <f t="shared" si="86"/>
        <v>0</v>
      </c>
      <c r="BF138" s="228"/>
      <c r="BG138" s="229"/>
      <c r="BH138" s="227">
        <f t="shared" si="87"/>
        <v>0</v>
      </c>
      <c r="BI138" s="228"/>
      <c r="BJ138" s="229"/>
      <c r="BK138" s="227">
        <f t="shared" si="88"/>
        <v>0</v>
      </c>
      <c r="BL138" s="228"/>
      <c r="BM138" s="229"/>
      <c r="BN138" s="227">
        <f t="shared" si="89"/>
        <v>0</v>
      </c>
      <c r="BO138" s="228"/>
      <c r="BP138" s="229"/>
      <c r="BQ138" s="227">
        <f t="shared" si="90"/>
        <v>0</v>
      </c>
      <c r="BR138" s="228"/>
      <c r="BS138" s="229"/>
      <c r="BT138" s="227">
        <f t="shared" si="91"/>
        <v>0</v>
      </c>
      <c r="BU138" s="228"/>
      <c r="BV138" s="230"/>
      <c r="BW138" s="775">
        <f>SUM(AU137:AU148,AX137:AX148,BA137:BA148,BD137:BD148,BG137:BG148,BV137:BV148)+SUM(AR137:AR148,AO137:AO148,AL137:AL148,AI137:AI148,AG137:AG148,AE137:AE148,AC137:AC148,AA137:AA148,Y137:Y148,W137:W148,U137:U148,S137:S148,Q135,Q137:Q148,O137:O148,M137:M148,K137:K148,I137:I148,G137:G148,Q135)</f>
        <v>299978</v>
      </c>
    </row>
    <row r="139" spans="1:75" ht="15" hidden="1" x14ac:dyDescent="0.25">
      <c r="A139" s="615"/>
      <c r="B139" s="618"/>
      <c r="C139" s="730"/>
      <c r="D139" s="733"/>
      <c r="E139" s="627"/>
      <c r="F139" s="242" t="s">
        <v>54</v>
      </c>
      <c r="G139" s="208"/>
      <c r="H139" s="214"/>
      <c r="I139" s="208"/>
      <c r="J139" s="214"/>
      <c r="K139" s="208"/>
      <c r="L139" s="214"/>
      <c r="M139" s="208"/>
      <c r="N139" s="214"/>
      <c r="O139" s="208"/>
      <c r="P139" s="214"/>
      <c r="Q139" s="208"/>
      <c r="R139" s="214"/>
      <c r="S139" s="208"/>
      <c r="T139" s="214"/>
      <c r="U139" s="208"/>
      <c r="V139" s="214"/>
      <c r="W139" s="208"/>
      <c r="X139" s="214"/>
      <c r="Y139" s="208"/>
      <c r="Z139" s="214"/>
      <c r="AA139" s="208"/>
      <c r="AB139" s="214"/>
      <c r="AC139" s="208"/>
      <c r="AD139" s="214"/>
      <c r="AE139" s="208"/>
      <c r="AF139" s="214"/>
      <c r="AG139" s="208"/>
      <c r="AH139" s="214"/>
      <c r="AI139" s="208"/>
      <c r="AJ139" s="260"/>
      <c r="AK139" s="214"/>
      <c r="AL139" s="208"/>
      <c r="AM139" s="260"/>
      <c r="AN139" s="214"/>
      <c r="AO139" s="208"/>
      <c r="AP139" s="260"/>
      <c r="AQ139" s="214"/>
      <c r="AR139" s="208"/>
      <c r="AS139" s="260"/>
      <c r="AT139" s="214"/>
      <c r="AU139" s="229"/>
      <c r="AV139" s="227">
        <f t="shared" si="83"/>
        <v>0</v>
      </c>
      <c r="AW139" s="228"/>
      <c r="AX139" s="229"/>
      <c r="AY139" s="227">
        <f t="shared" si="84"/>
        <v>0</v>
      </c>
      <c r="AZ139" s="228"/>
      <c r="BA139" s="229"/>
      <c r="BB139" s="227">
        <f t="shared" si="85"/>
        <v>0</v>
      </c>
      <c r="BC139" s="228"/>
      <c r="BD139" s="229"/>
      <c r="BE139" s="227">
        <f t="shared" si="86"/>
        <v>0</v>
      </c>
      <c r="BF139" s="228"/>
      <c r="BG139" s="229"/>
      <c r="BH139" s="227">
        <f t="shared" si="87"/>
        <v>0</v>
      </c>
      <c r="BI139" s="228"/>
      <c r="BJ139" s="229"/>
      <c r="BK139" s="227">
        <f t="shared" si="88"/>
        <v>0</v>
      </c>
      <c r="BL139" s="228"/>
      <c r="BM139" s="229"/>
      <c r="BN139" s="227">
        <f t="shared" si="89"/>
        <v>0</v>
      </c>
      <c r="BO139" s="228"/>
      <c r="BP139" s="229"/>
      <c r="BQ139" s="227">
        <f t="shared" si="90"/>
        <v>0</v>
      </c>
      <c r="BR139" s="228"/>
      <c r="BS139" s="229"/>
      <c r="BT139" s="227">
        <f t="shared" si="91"/>
        <v>0</v>
      </c>
      <c r="BU139" s="228"/>
      <c r="BV139" s="230"/>
      <c r="BW139" s="775"/>
    </row>
    <row r="140" spans="1:75" ht="15" hidden="1" x14ac:dyDescent="0.25">
      <c r="A140" s="615"/>
      <c r="B140" s="618"/>
      <c r="C140" s="730"/>
      <c r="D140" s="733"/>
      <c r="E140" s="627"/>
      <c r="F140" s="242" t="s">
        <v>55</v>
      </c>
      <c r="G140" s="208"/>
      <c r="H140" s="217"/>
      <c r="I140" s="208"/>
      <c r="J140" s="217"/>
      <c r="K140" s="208"/>
      <c r="L140" s="217"/>
      <c r="M140" s="208"/>
      <c r="N140" s="217"/>
      <c r="O140" s="208"/>
      <c r="P140" s="217"/>
      <c r="Q140" s="208"/>
      <c r="R140" s="217"/>
      <c r="S140" s="208"/>
      <c r="T140" s="217"/>
      <c r="U140" s="208"/>
      <c r="V140" s="217"/>
      <c r="W140" s="208"/>
      <c r="X140" s="217"/>
      <c r="Y140" s="208"/>
      <c r="Z140" s="217"/>
      <c r="AA140" s="208"/>
      <c r="AB140" s="217"/>
      <c r="AC140" s="208"/>
      <c r="AD140" s="217"/>
      <c r="AE140" s="208"/>
      <c r="AF140" s="217"/>
      <c r="AG140" s="208"/>
      <c r="AH140" s="217"/>
      <c r="AI140" s="208"/>
      <c r="AJ140" s="262"/>
      <c r="AK140" s="217"/>
      <c r="AL140" s="208"/>
      <c r="AM140" s="262"/>
      <c r="AN140" s="217"/>
      <c r="AO140" s="208"/>
      <c r="AP140" s="262"/>
      <c r="AQ140" s="217"/>
      <c r="AR140" s="208"/>
      <c r="AS140" s="262"/>
      <c r="AT140" s="217"/>
      <c r="AU140" s="229"/>
      <c r="AV140" s="227">
        <f t="shared" si="83"/>
        <v>0</v>
      </c>
      <c r="AW140" s="228"/>
      <c r="AX140" s="229"/>
      <c r="AY140" s="227">
        <f t="shared" si="84"/>
        <v>0</v>
      </c>
      <c r="AZ140" s="228"/>
      <c r="BA140" s="229"/>
      <c r="BB140" s="227">
        <f t="shared" si="85"/>
        <v>0</v>
      </c>
      <c r="BC140" s="228"/>
      <c r="BD140" s="229"/>
      <c r="BE140" s="227">
        <f t="shared" si="86"/>
        <v>0</v>
      </c>
      <c r="BF140" s="228"/>
      <c r="BG140" s="229"/>
      <c r="BH140" s="227">
        <f t="shared" si="87"/>
        <v>0</v>
      </c>
      <c r="BI140" s="228"/>
      <c r="BJ140" s="229"/>
      <c r="BK140" s="227">
        <f t="shared" si="88"/>
        <v>0</v>
      </c>
      <c r="BL140" s="228"/>
      <c r="BM140" s="229"/>
      <c r="BN140" s="227">
        <f t="shared" si="89"/>
        <v>0</v>
      </c>
      <c r="BO140" s="228"/>
      <c r="BP140" s="229"/>
      <c r="BQ140" s="227">
        <f t="shared" si="90"/>
        <v>0</v>
      </c>
      <c r="BR140" s="228"/>
      <c r="BS140" s="229"/>
      <c r="BT140" s="227">
        <f t="shared" si="91"/>
        <v>0</v>
      </c>
      <c r="BU140" s="228"/>
      <c r="BV140" s="230"/>
      <c r="BW140" s="263" t="s">
        <v>43</v>
      </c>
    </row>
    <row r="141" spans="1:75" ht="15" hidden="1" x14ac:dyDescent="0.25">
      <c r="A141" s="615"/>
      <c r="B141" s="618"/>
      <c r="C141" s="730"/>
      <c r="D141" s="733"/>
      <c r="E141" s="627"/>
      <c r="F141" s="242" t="s">
        <v>56</v>
      </c>
      <c r="G141" s="208"/>
      <c r="H141" s="217"/>
      <c r="I141" s="208"/>
      <c r="J141" s="217"/>
      <c r="K141" s="208"/>
      <c r="L141" s="217"/>
      <c r="M141" s="208"/>
      <c r="N141" s="217"/>
      <c r="O141" s="208"/>
      <c r="P141" s="217"/>
      <c r="Q141" s="208"/>
      <c r="R141" s="217"/>
      <c r="S141" s="208"/>
      <c r="T141" s="217"/>
      <c r="U141" s="208"/>
      <c r="V141" s="217"/>
      <c r="W141" s="208"/>
      <c r="X141" s="217"/>
      <c r="Y141" s="208"/>
      <c r="Z141" s="217"/>
      <c r="AA141" s="208"/>
      <c r="AB141" s="217"/>
      <c r="AC141" s="208"/>
      <c r="AD141" s="217"/>
      <c r="AE141" s="208"/>
      <c r="AF141" s="217"/>
      <c r="AG141" s="208"/>
      <c r="AH141" s="217"/>
      <c r="AI141" s="208"/>
      <c r="AJ141" s="262"/>
      <c r="AK141" s="217"/>
      <c r="AL141" s="208"/>
      <c r="AM141" s="262"/>
      <c r="AN141" s="217"/>
      <c r="AO141" s="208"/>
      <c r="AP141" s="262"/>
      <c r="AQ141" s="217"/>
      <c r="AR141" s="208"/>
      <c r="AS141" s="262"/>
      <c r="AT141" s="217"/>
      <c r="AU141" s="229"/>
      <c r="AV141" s="227">
        <f t="shared" si="83"/>
        <v>0</v>
      </c>
      <c r="AW141" s="228"/>
      <c r="AX141" s="229"/>
      <c r="AY141" s="227">
        <f t="shared" si="84"/>
        <v>0</v>
      </c>
      <c r="AZ141" s="228"/>
      <c r="BA141" s="229"/>
      <c r="BB141" s="227">
        <f t="shared" si="85"/>
        <v>0</v>
      </c>
      <c r="BC141" s="228"/>
      <c r="BD141" s="229"/>
      <c r="BE141" s="227">
        <f t="shared" si="86"/>
        <v>0</v>
      </c>
      <c r="BF141" s="228"/>
      <c r="BG141" s="229"/>
      <c r="BH141" s="227">
        <f t="shared" si="87"/>
        <v>0</v>
      </c>
      <c r="BI141" s="228"/>
      <c r="BJ141" s="229"/>
      <c r="BK141" s="227">
        <f t="shared" si="88"/>
        <v>0</v>
      </c>
      <c r="BL141" s="228"/>
      <c r="BM141" s="229"/>
      <c r="BN141" s="227">
        <f t="shared" si="89"/>
        <v>0</v>
      </c>
      <c r="BO141" s="228"/>
      <c r="BP141" s="229"/>
      <c r="BQ141" s="227">
        <f t="shared" si="90"/>
        <v>0</v>
      </c>
      <c r="BR141" s="228"/>
      <c r="BS141" s="229"/>
      <c r="BT141" s="227">
        <f t="shared" si="91"/>
        <v>0</v>
      </c>
      <c r="BU141" s="228"/>
      <c r="BV141" s="230"/>
      <c r="BW141" s="775">
        <f>SUM(AV137:AV148,AY137:AY148,BB137:BB148,BE137:BE148,BH137:BH148)</f>
        <v>0</v>
      </c>
    </row>
    <row r="142" spans="1:75" ht="15" hidden="1" x14ac:dyDescent="0.25">
      <c r="A142" s="615"/>
      <c r="B142" s="618"/>
      <c r="C142" s="730"/>
      <c r="D142" s="733"/>
      <c r="E142" s="627"/>
      <c r="F142" s="242" t="s">
        <v>57</v>
      </c>
      <c r="G142" s="208"/>
      <c r="H142" s="214"/>
      <c r="I142" s="208"/>
      <c r="J142" s="214"/>
      <c r="K142" s="208"/>
      <c r="L142" s="214"/>
      <c r="M142" s="208"/>
      <c r="N142" s="214"/>
      <c r="O142" s="208"/>
      <c r="P142" s="214"/>
      <c r="Q142" s="208"/>
      <c r="R142" s="214"/>
      <c r="S142" s="208"/>
      <c r="T142" s="214"/>
      <c r="U142" s="208"/>
      <c r="V142" s="214"/>
      <c r="W142" s="208"/>
      <c r="X142" s="214"/>
      <c r="Y142" s="208"/>
      <c r="Z142" s="214"/>
      <c r="AA142" s="208"/>
      <c r="AB142" s="214"/>
      <c r="AC142" s="208"/>
      <c r="AD142" s="214"/>
      <c r="AE142" s="208"/>
      <c r="AF142" s="214"/>
      <c r="AG142" s="208"/>
      <c r="AH142" s="214"/>
      <c r="AI142" s="208"/>
      <c r="AJ142" s="260"/>
      <c r="AK142" s="214"/>
      <c r="AL142" s="208"/>
      <c r="AM142" s="260"/>
      <c r="AN142" s="214"/>
      <c r="AO142" s="208"/>
      <c r="AP142" s="260"/>
      <c r="AQ142" s="214"/>
      <c r="AR142" s="208"/>
      <c r="AS142" s="260"/>
      <c r="AT142" s="214"/>
      <c r="AU142" s="229"/>
      <c r="AV142" s="227">
        <f t="shared" si="83"/>
        <v>0</v>
      </c>
      <c r="AW142" s="228"/>
      <c r="AX142" s="229"/>
      <c r="AY142" s="227">
        <f t="shared" si="84"/>
        <v>0</v>
      </c>
      <c r="AZ142" s="228"/>
      <c r="BA142" s="229">
        <v>299978</v>
      </c>
      <c r="BB142" s="227">
        <f t="shared" si="85"/>
        <v>0</v>
      </c>
      <c r="BC142" s="228">
        <v>299978</v>
      </c>
      <c r="BD142" s="229"/>
      <c r="BE142" s="227">
        <f t="shared" si="86"/>
        <v>0</v>
      </c>
      <c r="BF142" s="228"/>
      <c r="BG142" s="229"/>
      <c r="BH142" s="227">
        <f t="shared" si="87"/>
        <v>0</v>
      </c>
      <c r="BI142" s="228"/>
      <c r="BJ142" s="229"/>
      <c r="BK142" s="227">
        <f t="shared" si="88"/>
        <v>0</v>
      </c>
      <c r="BL142" s="228"/>
      <c r="BM142" s="229"/>
      <c r="BN142" s="227">
        <f t="shared" si="89"/>
        <v>0</v>
      </c>
      <c r="BO142" s="228"/>
      <c r="BP142" s="229"/>
      <c r="BQ142" s="227">
        <f t="shared" si="90"/>
        <v>0</v>
      </c>
      <c r="BR142" s="228"/>
      <c r="BS142" s="229"/>
      <c r="BT142" s="227">
        <f t="shared" si="91"/>
        <v>0</v>
      </c>
      <c r="BU142" s="228"/>
      <c r="BV142" s="230"/>
      <c r="BW142" s="778"/>
    </row>
    <row r="143" spans="1:75" ht="15" hidden="1" x14ac:dyDescent="0.25">
      <c r="A143" s="615"/>
      <c r="B143" s="618"/>
      <c r="C143" s="730"/>
      <c r="D143" s="733"/>
      <c r="E143" s="627"/>
      <c r="F143" s="242" t="s">
        <v>58</v>
      </c>
      <c r="G143" s="208"/>
      <c r="H143" s="214"/>
      <c r="I143" s="208"/>
      <c r="J143" s="214"/>
      <c r="K143" s="208"/>
      <c r="L143" s="214"/>
      <c r="M143" s="208"/>
      <c r="N143" s="214"/>
      <c r="O143" s="208"/>
      <c r="P143" s="214"/>
      <c r="Q143" s="208"/>
      <c r="R143" s="214"/>
      <c r="S143" s="208"/>
      <c r="T143" s="214"/>
      <c r="U143" s="208"/>
      <c r="V143" s="214"/>
      <c r="W143" s="208"/>
      <c r="X143" s="214"/>
      <c r="Y143" s="208"/>
      <c r="Z143" s="214"/>
      <c r="AA143" s="208"/>
      <c r="AB143" s="214"/>
      <c r="AC143" s="208"/>
      <c r="AD143" s="214"/>
      <c r="AE143" s="208"/>
      <c r="AF143" s="214"/>
      <c r="AG143" s="208"/>
      <c r="AH143" s="214"/>
      <c r="AI143" s="208"/>
      <c r="AJ143" s="260"/>
      <c r="AK143" s="214"/>
      <c r="AL143" s="208"/>
      <c r="AM143" s="260"/>
      <c r="AN143" s="214"/>
      <c r="AO143" s="208"/>
      <c r="AP143" s="260"/>
      <c r="AQ143" s="214"/>
      <c r="AR143" s="208"/>
      <c r="AS143" s="260"/>
      <c r="AT143" s="214"/>
      <c r="AU143" s="229"/>
      <c r="AV143" s="227">
        <f t="shared" si="83"/>
        <v>0</v>
      </c>
      <c r="AW143" s="228"/>
      <c r="AX143" s="229"/>
      <c r="AY143" s="227">
        <f t="shared" si="84"/>
        <v>0</v>
      </c>
      <c r="AZ143" s="228"/>
      <c r="BA143" s="229"/>
      <c r="BB143" s="227">
        <f t="shared" si="85"/>
        <v>0</v>
      </c>
      <c r="BC143" s="228"/>
      <c r="BD143" s="229"/>
      <c r="BE143" s="227">
        <f t="shared" si="86"/>
        <v>0</v>
      </c>
      <c r="BF143" s="228"/>
      <c r="BG143" s="229"/>
      <c r="BH143" s="227">
        <f t="shared" si="87"/>
        <v>0</v>
      </c>
      <c r="BI143" s="228"/>
      <c r="BJ143" s="229"/>
      <c r="BK143" s="227">
        <f t="shared" si="88"/>
        <v>0</v>
      </c>
      <c r="BL143" s="228"/>
      <c r="BM143" s="229"/>
      <c r="BN143" s="227">
        <f t="shared" si="89"/>
        <v>0</v>
      </c>
      <c r="BO143" s="228"/>
      <c r="BP143" s="229"/>
      <c r="BQ143" s="227">
        <f t="shared" si="90"/>
        <v>0</v>
      </c>
      <c r="BR143" s="228"/>
      <c r="BS143" s="229"/>
      <c r="BT143" s="227">
        <f t="shared" si="91"/>
        <v>0</v>
      </c>
      <c r="BU143" s="228"/>
      <c r="BV143" s="230"/>
      <c r="BW143" s="263" t="s">
        <v>44</v>
      </c>
    </row>
    <row r="144" spans="1:75" ht="15" hidden="1" x14ac:dyDescent="0.25">
      <c r="A144" s="615"/>
      <c r="B144" s="618"/>
      <c r="C144" s="730"/>
      <c r="D144" s="733"/>
      <c r="E144" s="627"/>
      <c r="F144" s="242" t="s">
        <v>59</v>
      </c>
      <c r="G144" s="208"/>
      <c r="H144" s="214"/>
      <c r="I144" s="208"/>
      <c r="J144" s="214"/>
      <c r="K144" s="208"/>
      <c r="L144" s="214"/>
      <c r="M144" s="208"/>
      <c r="N144" s="214"/>
      <c r="O144" s="208"/>
      <c r="P144" s="214"/>
      <c r="Q144" s="208"/>
      <c r="R144" s="214"/>
      <c r="S144" s="208"/>
      <c r="T144" s="214"/>
      <c r="U144" s="208"/>
      <c r="V144" s="214"/>
      <c r="W144" s="208"/>
      <c r="X144" s="214"/>
      <c r="Y144" s="208"/>
      <c r="Z144" s="214"/>
      <c r="AA144" s="208"/>
      <c r="AB144" s="214"/>
      <c r="AC144" s="208"/>
      <c r="AD144" s="214"/>
      <c r="AE144" s="208"/>
      <c r="AF144" s="214"/>
      <c r="AG144" s="208"/>
      <c r="AH144" s="214"/>
      <c r="AI144" s="208"/>
      <c r="AJ144" s="260"/>
      <c r="AK144" s="214"/>
      <c r="AL144" s="208"/>
      <c r="AM144" s="260"/>
      <c r="AN144" s="214"/>
      <c r="AO144" s="208"/>
      <c r="AP144" s="260"/>
      <c r="AQ144" s="214"/>
      <c r="AR144" s="208"/>
      <c r="AS144" s="260"/>
      <c r="AT144" s="214"/>
      <c r="AU144" s="229"/>
      <c r="AV144" s="227">
        <f t="shared" si="83"/>
        <v>0</v>
      </c>
      <c r="AW144" s="228"/>
      <c r="AX144" s="229"/>
      <c r="AY144" s="227">
        <f t="shared" si="84"/>
        <v>0</v>
      </c>
      <c r="AZ144" s="228"/>
      <c r="BA144" s="229"/>
      <c r="BB144" s="227">
        <f t="shared" si="85"/>
        <v>0</v>
      </c>
      <c r="BC144" s="228"/>
      <c r="BD144" s="229"/>
      <c r="BE144" s="227">
        <f t="shared" si="86"/>
        <v>0</v>
      </c>
      <c r="BF144" s="228"/>
      <c r="BG144" s="229"/>
      <c r="BH144" s="227">
        <f t="shared" si="87"/>
        <v>0</v>
      </c>
      <c r="BI144" s="228"/>
      <c r="BJ144" s="229"/>
      <c r="BK144" s="227">
        <f t="shared" si="88"/>
        <v>0</v>
      </c>
      <c r="BL144" s="228"/>
      <c r="BM144" s="229"/>
      <c r="BN144" s="227">
        <f t="shared" si="89"/>
        <v>0</v>
      </c>
      <c r="BO144" s="228"/>
      <c r="BP144" s="229"/>
      <c r="BQ144" s="227">
        <f t="shared" si="90"/>
        <v>0</v>
      </c>
      <c r="BR144" s="228"/>
      <c r="BS144" s="229"/>
      <c r="BT144" s="227">
        <f t="shared" si="91"/>
        <v>0</v>
      </c>
      <c r="BU144" s="228"/>
      <c r="BV144" s="230"/>
      <c r="BW144" s="775">
        <f>SUM(AW137:AW148,AZ137:AZ148,BC137:BC148,BF137:BF148,BI137:BI148)+SUM(AT137:AT148,AQ137:AQ148,AN137:AN148,AK137:AK148,AH137:AH148,AF137:AF148,AD137:AD148,AB137:AB148,Z137:Z148,X137:X148,V137:V148,T137:T148,R137:R148,P137:P148,N137:N148,L137:L148,J137:J148,H137:H148)</f>
        <v>299978</v>
      </c>
    </row>
    <row r="145" spans="1:75" ht="15" hidden="1" x14ac:dyDescent="0.25">
      <c r="A145" s="615"/>
      <c r="B145" s="618"/>
      <c r="C145" s="730"/>
      <c r="D145" s="733"/>
      <c r="E145" s="627"/>
      <c r="F145" s="242" t="s">
        <v>60</v>
      </c>
      <c r="G145" s="208"/>
      <c r="H145" s="214"/>
      <c r="I145" s="208"/>
      <c r="J145" s="214"/>
      <c r="K145" s="208"/>
      <c r="L145" s="214"/>
      <c r="M145" s="208"/>
      <c r="N145" s="214"/>
      <c r="O145" s="208"/>
      <c r="P145" s="214"/>
      <c r="Q145" s="208"/>
      <c r="R145" s="214"/>
      <c r="S145" s="208"/>
      <c r="T145" s="214"/>
      <c r="U145" s="208"/>
      <c r="V145" s="214"/>
      <c r="W145" s="208"/>
      <c r="X145" s="214"/>
      <c r="Y145" s="208"/>
      <c r="Z145" s="214"/>
      <c r="AA145" s="208"/>
      <c r="AB145" s="214"/>
      <c r="AC145" s="208"/>
      <c r="AD145" s="214"/>
      <c r="AE145" s="208"/>
      <c r="AF145" s="214"/>
      <c r="AG145" s="208"/>
      <c r="AH145" s="214"/>
      <c r="AI145" s="208"/>
      <c r="AJ145" s="260"/>
      <c r="AK145" s="214"/>
      <c r="AL145" s="208"/>
      <c r="AM145" s="260"/>
      <c r="AN145" s="214"/>
      <c r="AO145" s="208"/>
      <c r="AP145" s="260"/>
      <c r="AQ145" s="214"/>
      <c r="AR145" s="208"/>
      <c r="AS145" s="260"/>
      <c r="AT145" s="214"/>
      <c r="AU145" s="229"/>
      <c r="AV145" s="227">
        <f t="shared" si="83"/>
        <v>0</v>
      </c>
      <c r="AW145" s="228"/>
      <c r="AX145" s="229"/>
      <c r="AY145" s="227">
        <f t="shared" si="84"/>
        <v>0</v>
      </c>
      <c r="AZ145" s="228"/>
      <c r="BA145" s="229"/>
      <c r="BB145" s="227">
        <f t="shared" si="85"/>
        <v>0</v>
      </c>
      <c r="BC145" s="228"/>
      <c r="BD145" s="229"/>
      <c r="BE145" s="227">
        <f t="shared" si="86"/>
        <v>0</v>
      </c>
      <c r="BF145" s="228"/>
      <c r="BG145" s="229"/>
      <c r="BH145" s="227">
        <f t="shared" si="87"/>
        <v>0</v>
      </c>
      <c r="BI145" s="228"/>
      <c r="BJ145" s="229"/>
      <c r="BK145" s="227">
        <f t="shared" si="88"/>
        <v>0</v>
      </c>
      <c r="BL145" s="228"/>
      <c r="BM145" s="229"/>
      <c r="BN145" s="227">
        <f t="shared" si="89"/>
        <v>0</v>
      </c>
      <c r="BO145" s="228"/>
      <c r="BP145" s="229"/>
      <c r="BQ145" s="227">
        <f t="shared" si="90"/>
        <v>0</v>
      </c>
      <c r="BR145" s="228"/>
      <c r="BS145" s="229"/>
      <c r="BT145" s="227">
        <f t="shared" si="91"/>
        <v>0</v>
      </c>
      <c r="BU145" s="228"/>
      <c r="BV145" s="230"/>
      <c r="BW145" s="775"/>
    </row>
    <row r="146" spans="1:75" ht="15" hidden="1" x14ac:dyDescent="0.25">
      <c r="A146" s="615"/>
      <c r="B146" s="618"/>
      <c r="C146" s="730"/>
      <c r="D146" s="733"/>
      <c r="E146" s="627"/>
      <c r="F146" s="242" t="s">
        <v>61</v>
      </c>
      <c r="G146" s="208"/>
      <c r="H146" s="217"/>
      <c r="I146" s="208"/>
      <c r="J146" s="217"/>
      <c r="K146" s="208"/>
      <c r="L146" s="217"/>
      <c r="M146" s="208"/>
      <c r="N146" s="217"/>
      <c r="O146" s="208"/>
      <c r="P146" s="217"/>
      <c r="Q146" s="208"/>
      <c r="R146" s="217"/>
      <c r="S146" s="208"/>
      <c r="T146" s="217"/>
      <c r="U146" s="208"/>
      <c r="V146" s="217"/>
      <c r="W146" s="208"/>
      <c r="X146" s="217"/>
      <c r="Y146" s="208"/>
      <c r="Z146" s="217"/>
      <c r="AA146" s="208"/>
      <c r="AB146" s="217"/>
      <c r="AC146" s="208"/>
      <c r="AD146" s="217"/>
      <c r="AE146" s="208"/>
      <c r="AF146" s="217"/>
      <c r="AG146" s="208"/>
      <c r="AH146" s="217"/>
      <c r="AI146" s="208"/>
      <c r="AJ146" s="262"/>
      <c r="AK146" s="217"/>
      <c r="AL146" s="208"/>
      <c r="AM146" s="262"/>
      <c r="AN146" s="217"/>
      <c r="AO146" s="208"/>
      <c r="AP146" s="262"/>
      <c r="AQ146" s="217"/>
      <c r="AR146" s="208"/>
      <c r="AS146" s="262"/>
      <c r="AT146" s="217"/>
      <c r="AU146" s="229"/>
      <c r="AV146" s="227">
        <f t="shared" si="83"/>
        <v>0</v>
      </c>
      <c r="AW146" s="228"/>
      <c r="AX146" s="229"/>
      <c r="AY146" s="227">
        <f t="shared" si="84"/>
        <v>0</v>
      </c>
      <c r="AZ146" s="228"/>
      <c r="BA146" s="229"/>
      <c r="BB146" s="227">
        <f t="shared" si="85"/>
        <v>0</v>
      </c>
      <c r="BC146" s="228"/>
      <c r="BD146" s="229"/>
      <c r="BE146" s="227">
        <f t="shared" si="86"/>
        <v>0</v>
      </c>
      <c r="BF146" s="228"/>
      <c r="BG146" s="229"/>
      <c r="BH146" s="227">
        <f t="shared" si="87"/>
        <v>0</v>
      </c>
      <c r="BI146" s="228"/>
      <c r="BJ146" s="229"/>
      <c r="BK146" s="227">
        <f t="shared" si="88"/>
        <v>0</v>
      </c>
      <c r="BL146" s="228"/>
      <c r="BM146" s="229"/>
      <c r="BN146" s="227">
        <f t="shared" si="89"/>
        <v>0</v>
      </c>
      <c r="BO146" s="228"/>
      <c r="BP146" s="229"/>
      <c r="BQ146" s="227">
        <f t="shared" si="90"/>
        <v>0</v>
      </c>
      <c r="BR146" s="228"/>
      <c r="BS146" s="229"/>
      <c r="BT146" s="227">
        <f t="shared" si="91"/>
        <v>0</v>
      </c>
      <c r="BU146" s="228"/>
      <c r="BV146" s="230"/>
      <c r="BW146" s="263" t="s">
        <v>62</v>
      </c>
    </row>
    <row r="147" spans="1:75" ht="15" hidden="1" x14ac:dyDescent="0.25">
      <c r="A147" s="615"/>
      <c r="B147" s="618"/>
      <c r="C147" s="730"/>
      <c r="D147" s="733"/>
      <c r="E147" s="627"/>
      <c r="F147" s="242" t="s">
        <v>63</v>
      </c>
      <c r="G147" s="208"/>
      <c r="H147" s="214"/>
      <c r="I147" s="208"/>
      <c r="J147" s="214"/>
      <c r="K147" s="208"/>
      <c r="L147" s="214"/>
      <c r="M147" s="208"/>
      <c r="N147" s="214"/>
      <c r="O147" s="208"/>
      <c r="P147" s="214"/>
      <c r="Q147" s="208"/>
      <c r="R147" s="214"/>
      <c r="S147" s="208"/>
      <c r="T147" s="214"/>
      <c r="U147" s="208"/>
      <c r="V147" s="214"/>
      <c r="W147" s="208"/>
      <c r="X147" s="214"/>
      <c r="Y147" s="208"/>
      <c r="Z147" s="214"/>
      <c r="AA147" s="208"/>
      <c r="AB147" s="214"/>
      <c r="AC147" s="208"/>
      <c r="AD147" s="214"/>
      <c r="AE147" s="208"/>
      <c r="AF147" s="214"/>
      <c r="AG147" s="208"/>
      <c r="AH147" s="214"/>
      <c r="AI147" s="208"/>
      <c r="AJ147" s="260"/>
      <c r="AK147" s="214"/>
      <c r="AL147" s="208"/>
      <c r="AM147" s="260"/>
      <c r="AN147" s="214"/>
      <c r="AO147" s="208"/>
      <c r="AP147" s="260"/>
      <c r="AQ147" s="214"/>
      <c r="AR147" s="208"/>
      <c r="AS147" s="260"/>
      <c r="AT147" s="214"/>
      <c r="AU147" s="229"/>
      <c r="AV147" s="227">
        <f t="shared" si="83"/>
        <v>0</v>
      </c>
      <c r="AW147" s="228"/>
      <c r="AX147" s="229"/>
      <c r="AY147" s="227">
        <f t="shared" si="84"/>
        <v>0</v>
      </c>
      <c r="AZ147" s="228"/>
      <c r="BA147" s="229"/>
      <c r="BB147" s="227">
        <f t="shared" si="85"/>
        <v>0</v>
      </c>
      <c r="BC147" s="228"/>
      <c r="BD147" s="229"/>
      <c r="BE147" s="227">
        <f t="shared" si="86"/>
        <v>0</v>
      </c>
      <c r="BF147" s="228"/>
      <c r="BG147" s="229"/>
      <c r="BH147" s="227">
        <f t="shared" si="87"/>
        <v>0</v>
      </c>
      <c r="BI147" s="228"/>
      <c r="BJ147" s="229"/>
      <c r="BK147" s="227">
        <f t="shared" si="88"/>
        <v>0</v>
      </c>
      <c r="BL147" s="228"/>
      <c r="BM147" s="229"/>
      <c r="BN147" s="227">
        <f t="shared" si="89"/>
        <v>0</v>
      </c>
      <c r="BO147" s="228"/>
      <c r="BP147" s="229"/>
      <c r="BQ147" s="227">
        <f t="shared" si="90"/>
        <v>0</v>
      </c>
      <c r="BR147" s="228"/>
      <c r="BS147" s="229"/>
      <c r="BT147" s="227">
        <f t="shared" si="91"/>
        <v>0</v>
      </c>
      <c r="BU147" s="228"/>
      <c r="BV147" s="230"/>
      <c r="BW147" s="776">
        <f>BW144/BW138</f>
        <v>1</v>
      </c>
    </row>
    <row r="148" spans="1:75" ht="15.75" hidden="1" thickBot="1" x14ac:dyDescent="0.3">
      <c r="A148" s="616"/>
      <c r="B148" s="619"/>
      <c r="C148" s="731"/>
      <c r="D148" s="734"/>
      <c r="E148" s="628"/>
      <c r="F148" s="243" t="s">
        <v>64</v>
      </c>
      <c r="G148" s="220"/>
      <c r="H148" s="221"/>
      <c r="I148" s="220"/>
      <c r="J148" s="221"/>
      <c r="K148" s="220"/>
      <c r="L148" s="221"/>
      <c r="M148" s="220"/>
      <c r="N148" s="221"/>
      <c r="O148" s="220"/>
      <c r="P148" s="221"/>
      <c r="Q148" s="220"/>
      <c r="R148" s="221"/>
      <c r="S148" s="220"/>
      <c r="T148" s="221"/>
      <c r="U148" s="220"/>
      <c r="V148" s="221"/>
      <c r="W148" s="220"/>
      <c r="X148" s="221"/>
      <c r="Y148" s="220"/>
      <c r="Z148" s="221"/>
      <c r="AA148" s="220"/>
      <c r="AB148" s="221"/>
      <c r="AC148" s="220"/>
      <c r="AD148" s="221"/>
      <c r="AE148" s="220"/>
      <c r="AF148" s="221"/>
      <c r="AG148" s="220"/>
      <c r="AH148" s="221"/>
      <c r="AI148" s="220"/>
      <c r="AJ148" s="264"/>
      <c r="AK148" s="221"/>
      <c r="AL148" s="220"/>
      <c r="AM148" s="264"/>
      <c r="AN148" s="221"/>
      <c r="AO148" s="220"/>
      <c r="AP148" s="264"/>
      <c r="AQ148" s="221"/>
      <c r="AR148" s="220"/>
      <c r="AS148" s="264"/>
      <c r="AT148" s="221"/>
      <c r="AU148" s="231"/>
      <c r="AV148" s="232">
        <f t="shared" si="83"/>
        <v>0</v>
      </c>
      <c r="AW148" s="233"/>
      <c r="AX148" s="231"/>
      <c r="AY148" s="232">
        <f t="shared" si="84"/>
        <v>0</v>
      </c>
      <c r="AZ148" s="233"/>
      <c r="BA148" s="231"/>
      <c r="BB148" s="232">
        <f t="shared" si="85"/>
        <v>0</v>
      </c>
      <c r="BC148" s="233"/>
      <c r="BD148" s="231"/>
      <c r="BE148" s="232">
        <f t="shared" si="86"/>
        <v>0</v>
      </c>
      <c r="BF148" s="233"/>
      <c r="BG148" s="231"/>
      <c r="BH148" s="232">
        <f t="shared" si="87"/>
        <v>0</v>
      </c>
      <c r="BI148" s="233"/>
      <c r="BJ148" s="231"/>
      <c r="BK148" s="232">
        <f t="shared" si="88"/>
        <v>0</v>
      </c>
      <c r="BL148" s="233"/>
      <c r="BM148" s="231"/>
      <c r="BN148" s="232">
        <f t="shared" si="89"/>
        <v>0</v>
      </c>
      <c r="BO148" s="233"/>
      <c r="BP148" s="231"/>
      <c r="BQ148" s="232">
        <f t="shared" si="90"/>
        <v>0</v>
      </c>
      <c r="BR148" s="233"/>
      <c r="BS148" s="231"/>
      <c r="BT148" s="232">
        <f t="shared" si="91"/>
        <v>0</v>
      </c>
      <c r="BU148" s="233"/>
      <c r="BV148" s="234"/>
      <c r="BW148" s="777"/>
    </row>
    <row r="149" spans="1:75" ht="15" customHeight="1" x14ac:dyDescent="0.3">
      <c r="A149" s="643" t="s">
        <v>27</v>
      </c>
      <c r="B149" s="645" t="s">
        <v>28</v>
      </c>
      <c r="C149" s="645" t="s">
        <v>154</v>
      </c>
      <c r="D149" s="645" t="s">
        <v>30</v>
      </c>
      <c r="E149" s="635" t="s">
        <v>31</v>
      </c>
      <c r="F149" s="647" t="s">
        <v>32</v>
      </c>
      <c r="G149" s="769" t="s">
        <v>33</v>
      </c>
      <c r="H149" s="771" t="s">
        <v>34</v>
      </c>
      <c r="I149" s="773" t="s">
        <v>33</v>
      </c>
      <c r="J149" s="771" t="s">
        <v>34</v>
      </c>
      <c r="K149" s="773" t="s">
        <v>33</v>
      </c>
      <c r="L149" s="771" t="s">
        <v>34</v>
      </c>
      <c r="M149" s="773" t="s">
        <v>33</v>
      </c>
      <c r="N149" s="771" t="s">
        <v>34</v>
      </c>
      <c r="O149" s="773" t="s">
        <v>33</v>
      </c>
      <c r="P149" s="771" t="s">
        <v>34</v>
      </c>
      <c r="Q149" s="773" t="s">
        <v>33</v>
      </c>
      <c r="R149" s="771" t="s">
        <v>34</v>
      </c>
      <c r="S149" s="773" t="s">
        <v>33</v>
      </c>
      <c r="T149" s="771" t="s">
        <v>34</v>
      </c>
      <c r="U149" s="773" t="s">
        <v>33</v>
      </c>
      <c r="V149" s="771" t="s">
        <v>34</v>
      </c>
      <c r="W149" s="773" t="s">
        <v>33</v>
      </c>
      <c r="X149" s="771" t="s">
        <v>34</v>
      </c>
      <c r="Y149" s="773" t="s">
        <v>33</v>
      </c>
      <c r="Z149" s="771" t="s">
        <v>34</v>
      </c>
      <c r="AA149" s="773" t="s">
        <v>33</v>
      </c>
      <c r="AB149" s="771" t="s">
        <v>34</v>
      </c>
      <c r="AC149" s="773" t="s">
        <v>33</v>
      </c>
      <c r="AD149" s="771" t="s">
        <v>34</v>
      </c>
      <c r="AE149" s="773" t="s">
        <v>33</v>
      </c>
      <c r="AF149" s="771" t="s">
        <v>34</v>
      </c>
      <c r="AG149" s="773" t="s">
        <v>33</v>
      </c>
      <c r="AH149" s="771" t="s">
        <v>34</v>
      </c>
      <c r="AI149" s="773" t="s">
        <v>33</v>
      </c>
      <c r="AJ149" s="258"/>
      <c r="AK149" s="771" t="s">
        <v>34</v>
      </c>
      <c r="AL149" s="773" t="s">
        <v>33</v>
      </c>
      <c r="AM149" s="258"/>
      <c r="AN149" s="771" t="s">
        <v>34</v>
      </c>
      <c r="AO149" s="773" t="s">
        <v>33</v>
      </c>
      <c r="AP149" s="258"/>
      <c r="AQ149" s="771" t="s">
        <v>34</v>
      </c>
      <c r="AR149" s="773" t="s">
        <v>33</v>
      </c>
      <c r="AS149" s="258"/>
      <c r="AT149" s="779" t="s">
        <v>34</v>
      </c>
      <c r="AU149" s="633" t="s">
        <v>33</v>
      </c>
      <c r="AV149" s="635" t="s">
        <v>35</v>
      </c>
      <c r="AW149" s="637" t="s">
        <v>34</v>
      </c>
      <c r="AX149" s="633" t="s">
        <v>33</v>
      </c>
      <c r="AY149" s="635" t="s">
        <v>35</v>
      </c>
      <c r="AZ149" s="637" t="s">
        <v>34</v>
      </c>
      <c r="BA149" s="633" t="s">
        <v>33</v>
      </c>
      <c r="BB149" s="635" t="s">
        <v>35</v>
      </c>
      <c r="BC149" s="637" t="s">
        <v>34</v>
      </c>
      <c r="BD149" s="633" t="s">
        <v>33</v>
      </c>
      <c r="BE149" s="635" t="s">
        <v>35</v>
      </c>
      <c r="BF149" s="637" t="s">
        <v>34</v>
      </c>
      <c r="BG149" s="633" t="s">
        <v>33</v>
      </c>
      <c r="BH149" s="635" t="s">
        <v>35</v>
      </c>
      <c r="BI149" s="637" t="s">
        <v>34</v>
      </c>
      <c r="BJ149" s="633" t="s">
        <v>33</v>
      </c>
      <c r="BK149" s="635" t="s">
        <v>35</v>
      </c>
      <c r="BL149" s="637" t="s">
        <v>34</v>
      </c>
      <c r="BM149" s="633" t="s">
        <v>33</v>
      </c>
      <c r="BN149" s="635" t="s">
        <v>35</v>
      </c>
      <c r="BO149" s="637" t="s">
        <v>34</v>
      </c>
      <c r="BP149" s="633" t="s">
        <v>33</v>
      </c>
      <c r="BQ149" s="635" t="s">
        <v>35</v>
      </c>
      <c r="BR149" s="637" t="s">
        <v>34</v>
      </c>
      <c r="BS149" s="633" t="s">
        <v>33</v>
      </c>
      <c r="BT149" s="635" t="s">
        <v>35</v>
      </c>
      <c r="BU149" s="637" t="s">
        <v>34</v>
      </c>
      <c r="BV149" s="737" t="s">
        <v>33</v>
      </c>
      <c r="BW149" s="612" t="s">
        <v>36</v>
      </c>
    </row>
    <row r="150" spans="1:75" ht="15.75" customHeight="1" x14ac:dyDescent="0.3">
      <c r="A150" s="644"/>
      <c r="B150" s="646"/>
      <c r="C150" s="646"/>
      <c r="D150" s="646"/>
      <c r="E150" s="636"/>
      <c r="F150" s="648"/>
      <c r="G150" s="770"/>
      <c r="H150" s="772"/>
      <c r="I150" s="774"/>
      <c r="J150" s="772"/>
      <c r="K150" s="774"/>
      <c r="L150" s="772"/>
      <c r="M150" s="774"/>
      <c r="N150" s="772"/>
      <c r="O150" s="774"/>
      <c r="P150" s="772"/>
      <c r="Q150" s="774"/>
      <c r="R150" s="772"/>
      <c r="S150" s="774"/>
      <c r="T150" s="772"/>
      <c r="U150" s="774"/>
      <c r="V150" s="772"/>
      <c r="W150" s="774"/>
      <c r="X150" s="772"/>
      <c r="Y150" s="774"/>
      <c r="Z150" s="772"/>
      <c r="AA150" s="774"/>
      <c r="AB150" s="772"/>
      <c r="AC150" s="774"/>
      <c r="AD150" s="772"/>
      <c r="AE150" s="774"/>
      <c r="AF150" s="772"/>
      <c r="AG150" s="774"/>
      <c r="AH150" s="772"/>
      <c r="AI150" s="774"/>
      <c r="AJ150" s="259"/>
      <c r="AK150" s="772"/>
      <c r="AL150" s="774"/>
      <c r="AM150" s="259"/>
      <c r="AN150" s="772"/>
      <c r="AO150" s="774"/>
      <c r="AP150" s="259"/>
      <c r="AQ150" s="772"/>
      <c r="AR150" s="774"/>
      <c r="AS150" s="259"/>
      <c r="AT150" s="780"/>
      <c r="AU150" s="634"/>
      <c r="AV150" s="636"/>
      <c r="AW150" s="638"/>
      <c r="AX150" s="634"/>
      <c r="AY150" s="636"/>
      <c r="AZ150" s="638"/>
      <c r="BA150" s="634"/>
      <c r="BB150" s="636"/>
      <c r="BC150" s="638"/>
      <c r="BD150" s="634"/>
      <c r="BE150" s="636"/>
      <c r="BF150" s="638"/>
      <c r="BG150" s="634"/>
      <c r="BH150" s="636"/>
      <c r="BI150" s="638"/>
      <c r="BJ150" s="634"/>
      <c r="BK150" s="636"/>
      <c r="BL150" s="638"/>
      <c r="BM150" s="634"/>
      <c r="BN150" s="636"/>
      <c r="BO150" s="638"/>
      <c r="BP150" s="634"/>
      <c r="BQ150" s="636"/>
      <c r="BR150" s="638"/>
      <c r="BS150" s="634"/>
      <c r="BT150" s="636"/>
      <c r="BU150" s="638"/>
      <c r="BV150" s="738"/>
      <c r="BW150" s="613"/>
    </row>
    <row r="151" spans="1:75" ht="15" customHeight="1" x14ac:dyDescent="0.3">
      <c r="A151" s="614" t="s">
        <v>455</v>
      </c>
      <c r="B151" s="617">
        <v>2385</v>
      </c>
      <c r="C151" s="729"/>
      <c r="D151" s="732" t="s">
        <v>294</v>
      </c>
      <c r="E151" s="626" t="s">
        <v>45</v>
      </c>
      <c r="F151" s="241" t="s">
        <v>41</v>
      </c>
      <c r="G151" s="208"/>
      <c r="H151" s="209"/>
      <c r="I151" s="208"/>
      <c r="J151" s="209"/>
      <c r="K151" s="208"/>
      <c r="L151" s="209"/>
      <c r="M151" s="208"/>
      <c r="N151" s="209"/>
      <c r="O151" s="208"/>
      <c r="P151" s="209"/>
      <c r="Q151" s="208"/>
      <c r="R151" s="209"/>
      <c r="S151" s="208"/>
      <c r="T151" s="209"/>
      <c r="U151" s="208"/>
      <c r="V151" s="209"/>
      <c r="W151" s="208"/>
      <c r="X151" s="209"/>
      <c r="Y151" s="208"/>
      <c r="Z151" s="209"/>
      <c r="AA151" s="208"/>
      <c r="AB151" s="209"/>
      <c r="AC151" s="208"/>
      <c r="AD151" s="209"/>
      <c r="AE151" s="208"/>
      <c r="AF151" s="209"/>
      <c r="AG151" s="208"/>
      <c r="AH151" s="209"/>
      <c r="AI151" s="208"/>
      <c r="AJ151" s="260"/>
      <c r="AK151" s="209"/>
      <c r="AL151" s="208"/>
      <c r="AM151" s="260"/>
      <c r="AN151" s="209"/>
      <c r="AO151" s="208"/>
      <c r="AP151" s="260"/>
      <c r="AQ151" s="209"/>
      <c r="AR151" s="208"/>
      <c r="AS151" s="260"/>
      <c r="AT151" s="209"/>
      <c r="AU151" s="229"/>
      <c r="AV151" s="225">
        <f t="shared" ref="AV151:AV162" si="92">AU151-AW151</f>
        <v>0</v>
      </c>
      <c r="AW151" s="226"/>
      <c r="AX151" s="229"/>
      <c r="AY151" s="225">
        <f t="shared" ref="AY151:AY162" si="93">AX151-AZ151</f>
        <v>0</v>
      </c>
      <c r="AZ151" s="226"/>
      <c r="BA151" s="229"/>
      <c r="BB151" s="225">
        <f t="shared" ref="BB151:BB162" si="94">BA151-BC151</f>
        <v>0</v>
      </c>
      <c r="BC151" s="226"/>
      <c r="BD151" s="229"/>
      <c r="BE151" s="225">
        <f t="shared" ref="BE151:BE162" si="95">BD151-BF151</f>
        <v>0</v>
      </c>
      <c r="BF151" s="226"/>
      <c r="BG151" s="229"/>
      <c r="BH151" s="225">
        <f t="shared" ref="BH151:BH162" si="96">BG151-BI151</f>
        <v>0</v>
      </c>
      <c r="BI151" s="226"/>
      <c r="BJ151" s="229"/>
      <c r="BK151" s="225">
        <f t="shared" ref="BK151:BK162" si="97">BJ151-BL151</f>
        <v>0</v>
      </c>
      <c r="BL151" s="226"/>
      <c r="BM151" s="229"/>
      <c r="BN151" s="225">
        <f t="shared" ref="BN151:BN162" si="98">BM151-BO151</f>
        <v>0</v>
      </c>
      <c r="BO151" s="226"/>
      <c r="BP151" s="229"/>
      <c r="BQ151" s="225">
        <f t="shared" ref="BQ151:BQ162" si="99">BP151-BR151</f>
        <v>0</v>
      </c>
      <c r="BR151" s="226"/>
      <c r="BS151" s="229"/>
      <c r="BT151" s="225">
        <f t="shared" ref="BT151:BT162" si="100">BS151-BU151</f>
        <v>0</v>
      </c>
      <c r="BU151" s="226"/>
      <c r="BV151" s="230"/>
      <c r="BW151" s="261" t="s">
        <v>42</v>
      </c>
    </row>
    <row r="152" spans="1:75" x14ac:dyDescent="0.3">
      <c r="A152" s="615"/>
      <c r="B152" s="618"/>
      <c r="C152" s="730"/>
      <c r="D152" s="733"/>
      <c r="E152" s="627"/>
      <c r="F152" s="242" t="s">
        <v>53</v>
      </c>
      <c r="G152" s="208"/>
      <c r="H152" s="214"/>
      <c r="I152" s="208"/>
      <c r="J152" s="214"/>
      <c r="K152" s="208"/>
      <c r="L152" s="214"/>
      <c r="M152" s="208"/>
      <c r="N152" s="214"/>
      <c r="O152" s="208"/>
      <c r="P152" s="214"/>
      <c r="Q152" s="208"/>
      <c r="R152" s="214"/>
      <c r="S152" s="208"/>
      <c r="T152" s="214"/>
      <c r="U152" s="208"/>
      <c r="V152" s="214"/>
      <c r="W152" s="208"/>
      <c r="X152" s="214"/>
      <c r="Y152" s="208"/>
      <c r="Z152" s="214"/>
      <c r="AA152" s="208"/>
      <c r="AB152" s="214"/>
      <c r="AC152" s="208"/>
      <c r="AD152" s="214"/>
      <c r="AE152" s="208"/>
      <c r="AF152" s="214"/>
      <c r="AG152" s="208"/>
      <c r="AH152" s="214"/>
      <c r="AI152" s="208"/>
      <c r="AJ152" s="260"/>
      <c r="AK152" s="214"/>
      <c r="AL152" s="208"/>
      <c r="AM152" s="260"/>
      <c r="AN152" s="214"/>
      <c r="AO152" s="208"/>
      <c r="AP152" s="260"/>
      <c r="AQ152" s="214"/>
      <c r="AR152" s="208"/>
      <c r="AS152" s="260"/>
      <c r="AT152" s="214"/>
      <c r="AU152" s="229"/>
      <c r="AV152" s="227">
        <f t="shared" si="92"/>
        <v>0</v>
      </c>
      <c r="AW152" s="228"/>
      <c r="AX152" s="229"/>
      <c r="AY152" s="227">
        <f t="shared" si="93"/>
        <v>0</v>
      </c>
      <c r="AZ152" s="228"/>
      <c r="BA152" s="229"/>
      <c r="BB152" s="227">
        <f t="shared" si="94"/>
        <v>0</v>
      </c>
      <c r="BC152" s="228"/>
      <c r="BD152" s="229"/>
      <c r="BE152" s="227">
        <f t="shared" si="95"/>
        <v>0</v>
      </c>
      <c r="BF152" s="228"/>
      <c r="BG152" s="229"/>
      <c r="BH152" s="227">
        <f t="shared" si="96"/>
        <v>0</v>
      </c>
      <c r="BI152" s="228"/>
      <c r="BJ152" s="229"/>
      <c r="BK152" s="227">
        <f t="shared" si="97"/>
        <v>0</v>
      </c>
      <c r="BL152" s="228"/>
      <c r="BM152" s="229"/>
      <c r="BN152" s="227">
        <f t="shared" si="98"/>
        <v>0</v>
      </c>
      <c r="BO152" s="228"/>
      <c r="BP152" s="229"/>
      <c r="BQ152" s="227">
        <f t="shared" si="99"/>
        <v>0</v>
      </c>
      <c r="BR152" s="228"/>
      <c r="BS152" s="229"/>
      <c r="BT152" s="227">
        <f t="shared" si="100"/>
        <v>0</v>
      </c>
      <c r="BU152" s="228"/>
      <c r="BV152" s="230"/>
      <c r="BW152" s="775">
        <f>SUM(AU151:AU162,AX151:AX162,BA151:BA162,BD151:BD162,BG151:BG162,BV151:BV162)+SUM(AR151:AR162,AO151:AO162,AL151:AL162,AI151:AI162,AG151:AG162,AE151:AE162,AC151:AC162,AA151:AA162,Y151:Y162,W151:W162,U151:U162,S151:S162,Q149,Q151:Q162,O151:O162,M151:M162,K151:K162,I151:I162,G151:G162,Q149)</f>
        <v>1044322</v>
      </c>
    </row>
    <row r="153" spans="1:75" x14ac:dyDescent="0.3">
      <c r="A153" s="615"/>
      <c r="B153" s="618"/>
      <c r="C153" s="730"/>
      <c r="D153" s="733"/>
      <c r="E153" s="627"/>
      <c r="F153" s="242" t="s">
        <v>54</v>
      </c>
      <c r="G153" s="208"/>
      <c r="H153" s="214"/>
      <c r="I153" s="208"/>
      <c r="J153" s="214"/>
      <c r="K153" s="208"/>
      <c r="L153" s="214"/>
      <c r="M153" s="208"/>
      <c r="N153" s="214"/>
      <c r="O153" s="208"/>
      <c r="P153" s="214"/>
      <c r="Q153" s="208"/>
      <c r="R153" s="214"/>
      <c r="S153" s="208"/>
      <c r="T153" s="214"/>
      <c r="U153" s="208"/>
      <c r="V153" s="214"/>
      <c r="W153" s="208"/>
      <c r="X153" s="214"/>
      <c r="Y153" s="208"/>
      <c r="Z153" s="214"/>
      <c r="AA153" s="208"/>
      <c r="AB153" s="214"/>
      <c r="AC153" s="208"/>
      <c r="AD153" s="214"/>
      <c r="AE153" s="208"/>
      <c r="AF153" s="214"/>
      <c r="AG153" s="208"/>
      <c r="AH153" s="214"/>
      <c r="AI153" s="208"/>
      <c r="AJ153" s="260"/>
      <c r="AK153" s="214"/>
      <c r="AL153" s="208"/>
      <c r="AM153" s="260"/>
      <c r="AN153" s="214"/>
      <c r="AO153" s="208"/>
      <c r="AP153" s="260"/>
      <c r="AQ153" s="214"/>
      <c r="AR153" s="208"/>
      <c r="AS153" s="260"/>
      <c r="AT153" s="214"/>
      <c r="AU153" s="229"/>
      <c r="AV153" s="227">
        <f t="shared" si="92"/>
        <v>0</v>
      </c>
      <c r="AW153" s="228"/>
      <c r="AX153" s="229"/>
      <c r="AY153" s="227">
        <f t="shared" si="93"/>
        <v>0</v>
      </c>
      <c r="AZ153" s="228"/>
      <c r="BA153" s="229"/>
      <c r="BB153" s="227">
        <f t="shared" si="94"/>
        <v>0</v>
      </c>
      <c r="BC153" s="228"/>
      <c r="BD153" s="229"/>
      <c r="BE153" s="227">
        <f t="shared" si="95"/>
        <v>0</v>
      </c>
      <c r="BF153" s="228"/>
      <c r="BG153" s="229"/>
      <c r="BH153" s="227">
        <f t="shared" si="96"/>
        <v>0</v>
      </c>
      <c r="BI153" s="228"/>
      <c r="BJ153" s="229"/>
      <c r="BK153" s="227">
        <f t="shared" si="97"/>
        <v>0</v>
      </c>
      <c r="BL153" s="228"/>
      <c r="BM153" s="229"/>
      <c r="BN153" s="227">
        <f t="shared" si="98"/>
        <v>0</v>
      </c>
      <c r="BO153" s="228"/>
      <c r="BP153" s="229"/>
      <c r="BQ153" s="227">
        <f t="shared" si="99"/>
        <v>0</v>
      </c>
      <c r="BR153" s="228"/>
      <c r="BS153" s="229"/>
      <c r="BT153" s="227">
        <f t="shared" si="100"/>
        <v>0</v>
      </c>
      <c r="BU153" s="228"/>
      <c r="BV153" s="230"/>
      <c r="BW153" s="775"/>
    </row>
    <row r="154" spans="1:75" x14ac:dyDescent="0.3">
      <c r="A154" s="615"/>
      <c r="B154" s="618"/>
      <c r="C154" s="730"/>
      <c r="D154" s="733"/>
      <c r="E154" s="627"/>
      <c r="F154" s="242" t="s">
        <v>55</v>
      </c>
      <c r="G154" s="208"/>
      <c r="H154" s="217"/>
      <c r="I154" s="208"/>
      <c r="J154" s="217"/>
      <c r="K154" s="208"/>
      <c r="L154" s="217"/>
      <c r="M154" s="208"/>
      <c r="N154" s="217"/>
      <c r="O154" s="208"/>
      <c r="P154" s="217"/>
      <c r="Q154" s="208"/>
      <c r="R154" s="217"/>
      <c r="S154" s="208"/>
      <c r="T154" s="217"/>
      <c r="U154" s="208"/>
      <c r="V154" s="217"/>
      <c r="W154" s="208"/>
      <c r="X154" s="217"/>
      <c r="Y154" s="208"/>
      <c r="Z154" s="217"/>
      <c r="AA154" s="208"/>
      <c r="AB154" s="217"/>
      <c r="AC154" s="208"/>
      <c r="AD154" s="217"/>
      <c r="AE154" s="208"/>
      <c r="AF154" s="217"/>
      <c r="AG154" s="208"/>
      <c r="AH154" s="217"/>
      <c r="AI154" s="208"/>
      <c r="AJ154" s="262"/>
      <c r="AK154" s="217"/>
      <c r="AL154" s="208"/>
      <c r="AM154" s="262"/>
      <c r="AN154" s="217"/>
      <c r="AO154" s="208"/>
      <c r="AP154" s="262"/>
      <c r="AQ154" s="217"/>
      <c r="AR154" s="208"/>
      <c r="AS154" s="262"/>
      <c r="AT154" s="217"/>
      <c r="AU154" s="229"/>
      <c r="AV154" s="227">
        <f t="shared" si="92"/>
        <v>0</v>
      </c>
      <c r="AW154" s="228"/>
      <c r="AX154" s="229"/>
      <c r="AY154" s="227">
        <f t="shared" si="93"/>
        <v>0</v>
      </c>
      <c r="AZ154" s="228"/>
      <c r="BA154" s="229"/>
      <c r="BB154" s="227">
        <f t="shared" si="94"/>
        <v>0</v>
      </c>
      <c r="BC154" s="228"/>
      <c r="BD154" s="229"/>
      <c r="BE154" s="227">
        <f t="shared" si="95"/>
        <v>0</v>
      </c>
      <c r="BF154" s="228"/>
      <c r="BG154" s="229"/>
      <c r="BH154" s="227">
        <f t="shared" si="96"/>
        <v>0</v>
      </c>
      <c r="BI154" s="228"/>
      <c r="BJ154" s="229"/>
      <c r="BK154" s="227">
        <f t="shared" si="97"/>
        <v>0</v>
      </c>
      <c r="BL154" s="228"/>
      <c r="BM154" s="229"/>
      <c r="BN154" s="227">
        <f t="shared" si="98"/>
        <v>0</v>
      </c>
      <c r="BO154" s="228"/>
      <c r="BP154" s="229"/>
      <c r="BQ154" s="227">
        <f t="shared" si="99"/>
        <v>0</v>
      </c>
      <c r="BR154" s="228"/>
      <c r="BS154" s="229"/>
      <c r="BT154" s="227">
        <f t="shared" si="100"/>
        <v>0</v>
      </c>
      <c r="BU154" s="228"/>
      <c r="BV154" s="230"/>
      <c r="BW154" s="263" t="s">
        <v>43</v>
      </c>
    </row>
    <row r="155" spans="1:75" x14ac:dyDescent="0.3">
      <c r="A155" s="615"/>
      <c r="B155" s="618"/>
      <c r="C155" s="730"/>
      <c r="D155" s="733"/>
      <c r="E155" s="627"/>
      <c r="F155" s="242" t="s">
        <v>56</v>
      </c>
      <c r="G155" s="208"/>
      <c r="H155" s="217"/>
      <c r="I155" s="208"/>
      <c r="J155" s="217"/>
      <c r="K155" s="208"/>
      <c r="L155" s="217"/>
      <c r="M155" s="208"/>
      <c r="N155" s="217"/>
      <c r="O155" s="208"/>
      <c r="P155" s="217"/>
      <c r="Q155" s="208"/>
      <c r="R155" s="217"/>
      <c r="S155" s="208"/>
      <c r="T155" s="217"/>
      <c r="U155" s="208"/>
      <c r="V155" s="217"/>
      <c r="W155" s="208"/>
      <c r="X155" s="217"/>
      <c r="Y155" s="208"/>
      <c r="Z155" s="217"/>
      <c r="AA155" s="208"/>
      <c r="AB155" s="217"/>
      <c r="AC155" s="208"/>
      <c r="AD155" s="217"/>
      <c r="AE155" s="208"/>
      <c r="AF155" s="217"/>
      <c r="AG155" s="208"/>
      <c r="AH155" s="217"/>
      <c r="AI155" s="208"/>
      <c r="AJ155" s="262"/>
      <c r="AK155" s="217"/>
      <c r="AL155" s="208"/>
      <c r="AM155" s="262"/>
      <c r="AN155" s="217"/>
      <c r="AO155" s="208"/>
      <c r="AP155" s="262"/>
      <c r="AQ155" s="217"/>
      <c r="AR155" s="208"/>
      <c r="AS155" s="262"/>
      <c r="AT155" s="217"/>
      <c r="AU155" s="229"/>
      <c r="AV155" s="227">
        <f t="shared" si="92"/>
        <v>0</v>
      </c>
      <c r="AW155" s="228"/>
      <c r="AX155" s="229"/>
      <c r="AY155" s="227">
        <f t="shared" si="93"/>
        <v>0</v>
      </c>
      <c r="AZ155" s="228"/>
      <c r="BA155" s="229"/>
      <c r="BB155" s="227">
        <f t="shared" si="94"/>
        <v>0</v>
      </c>
      <c r="BC155" s="228"/>
      <c r="BD155" s="229"/>
      <c r="BE155" s="227">
        <f t="shared" si="95"/>
        <v>0</v>
      </c>
      <c r="BF155" s="228"/>
      <c r="BG155" s="229"/>
      <c r="BH155" s="227">
        <f t="shared" si="96"/>
        <v>0</v>
      </c>
      <c r="BI155" s="228"/>
      <c r="BJ155" s="229"/>
      <c r="BK155" s="227">
        <f t="shared" si="97"/>
        <v>0</v>
      </c>
      <c r="BL155" s="228"/>
      <c r="BM155" s="229"/>
      <c r="BN155" s="227">
        <f t="shared" si="98"/>
        <v>0</v>
      </c>
      <c r="BO155" s="228"/>
      <c r="BP155" s="229"/>
      <c r="BQ155" s="227">
        <f t="shared" si="99"/>
        <v>0</v>
      </c>
      <c r="BR155" s="228"/>
      <c r="BS155" s="229"/>
      <c r="BT155" s="227">
        <f t="shared" si="100"/>
        <v>0</v>
      </c>
      <c r="BU155" s="228"/>
      <c r="BV155" s="230"/>
      <c r="BW155" s="775">
        <f>SUM(AV151:AV162,AY151:AY162,BB151:BB162,BE151:BE162,BH151:BH162)</f>
        <v>744344</v>
      </c>
    </row>
    <row r="156" spans="1:75" x14ac:dyDescent="0.3">
      <c r="A156" s="615"/>
      <c r="B156" s="618"/>
      <c r="C156" s="730"/>
      <c r="D156" s="733"/>
      <c r="E156" s="627"/>
      <c r="F156" s="242" t="s">
        <v>57</v>
      </c>
      <c r="G156" s="208"/>
      <c r="H156" s="214"/>
      <c r="I156" s="208"/>
      <c r="J156" s="214"/>
      <c r="K156" s="208"/>
      <c r="L156" s="214"/>
      <c r="M156" s="208"/>
      <c r="N156" s="214"/>
      <c r="O156" s="208"/>
      <c r="P156" s="214"/>
      <c r="Q156" s="208"/>
      <c r="R156" s="214"/>
      <c r="S156" s="208"/>
      <c r="T156" s="214"/>
      <c r="U156" s="208"/>
      <c r="V156" s="214"/>
      <c r="W156" s="208"/>
      <c r="X156" s="214"/>
      <c r="Y156" s="208"/>
      <c r="Z156" s="214"/>
      <c r="AA156" s="208"/>
      <c r="AB156" s="214"/>
      <c r="AC156" s="208"/>
      <c r="AD156" s="214"/>
      <c r="AE156" s="208"/>
      <c r="AF156" s="214"/>
      <c r="AG156" s="208"/>
      <c r="AH156" s="214"/>
      <c r="AI156" s="208"/>
      <c r="AJ156" s="260"/>
      <c r="AK156" s="214"/>
      <c r="AL156" s="208"/>
      <c r="AM156" s="260"/>
      <c r="AN156" s="214"/>
      <c r="AO156" s="208"/>
      <c r="AP156" s="260"/>
      <c r="AQ156" s="214"/>
      <c r="AR156" s="208"/>
      <c r="AS156" s="260"/>
      <c r="AT156" s="214"/>
      <c r="AU156" s="229"/>
      <c r="AV156" s="227">
        <f t="shared" si="92"/>
        <v>0</v>
      </c>
      <c r="AW156" s="228"/>
      <c r="AX156" s="229"/>
      <c r="AY156" s="227">
        <f t="shared" si="93"/>
        <v>0</v>
      </c>
      <c r="AZ156" s="228"/>
      <c r="BA156" s="229">
        <v>299978</v>
      </c>
      <c r="BB156" s="227">
        <f t="shared" si="94"/>
        <v>0</v>
      </c>
      <c r="BC156" s="228">
        <v>299978</v>
      </c>
      <c r="BD156" s="229">
        <v>744344</v>
      </c>
      <c r="BE156" s="227">
        <f t="shared" si="95"/>
        <v>744344</v>
      </c>
      <c r="BF156" s="228"/>
      <c r="BG156" s="229"/>
      <c r="BH156" s="227">
        <f t="shared" si="96"/>
        <v>0</v>
      </c>
      <c r="BI156" s="228"/>
      <c r="BJ156" s="229"/>
      <c r="BK156" s="227">
        <f t="shared" si="97"/>
        <v>0</v>
      </c>
      <c r="BL156" s="228"/>
      <c r="BM156" s="229"/>
      <c r="BN156" s="227">
        <f t="shared" si="98"/>
        <v>0</v>
      </c>
      <c r="BO156" s="228"/>
      <c r="BP156" s="229"/>
      <c r="BQ156" s="227">
        <f t="shared" si="99"/>
        <v>0</v>
      </c>
      <c r="BR156" s="228"/>
      <c r="BS156" s="229"/>
      <c r="BT156" s="227">
        <f t="shared" si="100"/>
        <v>0</v>
      </c>
      <c r="BU156" s="228"/>
      <c r="BV156" s="230"/>
      <c r="BW156" s="778"/>
    </row>
    <row r="157" spans="1:75" x14ac:dyDescent="0.3">
      <c r="A157" s="615"/>
      <c r="B157" s="618"/>
      <c r="C157" s="730"/>
      <c r="D157" s="733"/>
      <c r="E157" s="627"/>
      <c r="F157" s="242" t="s">
        <v>58</v>
      </c>
      <c r="G157" s="208"/>
      <c r="H157" s="214"/>
      <c r="I157" s="208"/>
      <c r="J157" s="214"/>
      <c r="K157" s="208"/>
      <c r="L157" s="214"/>
      <c r="M157" s="208"/>
      <c r="N157" s="214"/>
      <c r="O157" s="208"/>
      <c r="P157" s="214"/>
      <c r="Q157" s="208"/>
      <c r="R157" s="214"/>
      <c r="S157" s="208"/>
      <c r="T157" s="214"/>
      <c r="U157" s="208"/>
      <c r="V157" s="214"/>
      <c r="W157" s="208"/>
      <c r="X157" s="214"/>
      <c r="Y157" s="208"/>
      <c r="Z157" s="214"/>
      <c r="AA157" s="208"/>
      <c r="AB157" s="214"/>
      <c r="AC157" s="208"/>
      <c r="AD157" s="214"/>
      <c r="AE157" s="208"/>
      <c r="AF157" s="214"/>
      <c r="AG157" s="208"/>
      <c r="AH157" s="214"/>
      <c r="AI157" s="208"/>
      <c r="AJ157" s="260"/>
      <c r="AK157" s="214"/>
      <c r="AL157" s="208"/>
      <c r="AM157" s="260"/>
      <c r="AN157" s="214"/>
      <c r="AO157" s="208"/>
      <c r="AP157" s="260"/>
      <c r="AQ157" s="214"/>
      <c r="AR157" s="208"/>
      <c r="AS157" s="260"/>
      <c r="AT157" s="214"/>
      <c r="AU157" s="229"/>
      <c r="AV157" s="227">
        <f t="shared" si="92"/>
        <v>0</v>
      </c>
      <c r="AW157" s="228"/>
      <c r="AX157" s="229"/>
      <c r="AY157" s="227">
        <f t="shared" si="93"/>
        <v>0</v>
      </c>
      <c r="AZ157" s="228"/>
      <c r="BA157" s="229"/>
      <c r="BB157" s="227">
        <f t="shared" si="94"/>
        <v>0</v>
      </c>
      <c r="BC157" s="228"/>
      <c r="BD157" s="229"/>
      <c r="BE157" s="227">
        <f t="shared" si="95"/>
        <v>0</v>
      </c>
      <c r="BF157" s="228"/>
      <c r="BG157" s="229"/>
      <c r="BH157" s="227">
        <f t="shared" si="96"/>
        <v>0</v>
      </c>
      <c r="BI157" s="228"/>
      <c r="BJ157" s="229"/>
      <c r="BK157" s="227">
        <f t="shared" si="97"/>
        <v>0</v>
      </c>
      <c r="BL157" s="228"/>
      <c r="BM157" s="229"/>
      <c r="BN157" s="227">
        <f t="shared" si="98"/>
        <v>0</v>
      </c>
      <c r="BO157" s="228"/>
      <c r="BP157" s="229"/>
      <c r="BQ157" s="227">
        <f t="shared" si="99"/>
        <v>0</v>
      </c>
      <c r="BR157" s="228"/>
      <c r="BS157" s="229"/>
      <c r="BT157" s="227">
        <f t="shared" si="100"/>
        <v>0</v>
      </c>
      <c r="BU157" s="228"/>
      <c r="BV157" s="230"/>
      <c r="BW157" s="263" t="s">
        <v>44</v>
      </c>
    </row>
    <row r="158" spans="1:75" x14ac:dyDescent="0.3">
      <c r="A158" s="615"/>
      <c r="B158" s="618"/>
      <c r="C158" s="730"/>
      <c r="D158" s="733"/>
      <c r="E158" s="627"/>
      <c r="F158" s="242" t="s">
        <v>59</v>
      </c>
      <c r="G158" s="208"/>
      <c r="H158" s="214"/>
      <c r="I158" s="208"/>
      <c r="J158" s="214"/>
      <c r="K158" s="208"/>
      <c r="L158" s="214"/>
      <c r="M158" s="208"/>
      <c r="N158" s="214"/>
      <c r="O158" s="208"/>
      <c r="P158" s="214"/>
      <c r="Q158" s="208"/>
      <c r="R158" s="214"/>
      <c r="S158" s="208"/>
      <c r="T158" s="214"/>
      <c r="U158" s="208"/>
      <c r="V158" s="214"/>
      <c r="W158" s="208"/>
      <c r="X158" s="214"/>
      <c r="Y158" s="208"/>
      <c r="Z158" s="214"/>
      <c r="AA158" s="208"/>
      <c r="AB158" s="214"/>
      <c r="AC158" s="208"/>
      <c r="AD158" s="214"/>
      <c r="AE158" s="208"/>
      <c r="AF158" s="214"/>
      <c r="AG158" s="208"/>
      <c r="AH158" s="214"/>
      <c r="AI158" s="208"/>
      <c r="AJ158" s="260"/>
      <c r="AK158" s="214"/>
      <c r="AL158" s="208"/>
      <c r="AM158" s="260"/>
      <c r="AN158" s="214"/>
      <c r="AO158" s="208"/>
      <c r="AP158" s="260"/>
      <c r="AQ158" s="214"/>
      <c r="AR158" s="208"/>
      <c r="AS158" s="260"/>
      <c r="AT158" s="214"/>
      <c r="AU158" s="229"/>
      <c r="AV158" s="227">
        <f t="shared" si="92"/>
        <v>0</v>
      </c>
      <c r="AW158" s="228"/>
      <c r="AX158" s="229"/>
      <c r="AY158" s="227">
        <f t="shared" si="93"/>
        <v>0</v>
      </c>
      <c r="AZ158" s="228"/>
      <c r="BA158" s="229"/>
      <c r="BB158" s="227">
        <f t="shared" si="94"/>
        <v>0</v>
      </c>
      <c r="BC158" s="228"/>
      <c r="BD158" s="229"/>
      <c r="BE158" s="227">
        <f t="shared" si="95"/>
        <v>0</v>
      </c>
      <c r="BF158" s="228"/>
      <c r="BG158" s="229"/>
      <c r="BH158" s="227">
        <f t="shared" si="96"/>
        <v>0</v>
      </c>
      <c r="BI158" s="228"/>
      <c r="BJ158" s="229"/>
      <c r="BK158" s="227">
        <f t="shared" si="97"/>
        <v>0</v>
      </c>
      <c r="BL158" s="228"/>
      <c r="BM158" s="229"/>
      <c r="BN158" s="227">
        <f t="shared" si="98"/>
        <v>0</v>
      </c>
      <c r="BO158" s="228"/>
      <c r="BP158" s="229"/>
      <c r="BQ158" s="227">
        <f t="shared" si="99"/>
        <v>0</v>
      </c>
      <c r="BR158" s="228"/>
      <c r="BS158" s="229"/>
      <c r="BT158" s="227">
        <f t="shared" si="100"/>
        <v>0</v>
      </c>
      <c r="BU158" s="228"/>
      <c r="BV158" s="230"/>
      <c r="BW158" s="775">
        <f>SUM(AW151:AW162,AZ151:AZ162,BC151:BC162,BF151:BF162,BI151:BI162)+SUM(AT151:AT162,AQ151:AQ162,AN151:AN162,AK151:AK162,AH151:AH162,AF151:AF162,AD151:AD162,AB151:AB162,Z151:Z162,X151:X162,V151:V162,T151:T162,R151:R162,P151:P162,N151:N162,L151:L162,J151:J162,H151:H162)</f>
        <v>299978</v>
      </c>
    </row>
    <row r="159" spans="1:75" x14ac:dyDescent="0.3">
      <c r="A159" s="615"/>
      <c r="B159" s="618"/>
      <c r="C159" s="730"/>
      <c r="D159" s="733"/>
      <c r="E159" s="627"/>
      <c r="F159" s="242" t="s">
        <v>60</v>
      </c>
      <c r="G159" s="208"/>
      <c r="H159" s="214"/>
      <c r="I159" s="208"/>
      <c r="J159" s="214"/>
      <c r="K159" s="208"/>
      <c r="L159" s="214"/>
      <c r="M159" s="208"/>
      <c r="N159" s="214"/>
      <c r="O159" s="208"/>
      <c r="P159" s="214"/>
      <c r="Q159" s="208"/>
      <c r="R159" s="214"/>
      <c r="S159" s="208"/>
      <c r="T159" s="214"/>
      <c r="U159" s="208"/>
      <c r="V159" s="214"/>
      <c r="W159" s="208"/>
      <c r="X159" s="214"/>
      <c r="Y159" s="208"/>
      <c r="Z159" s="214"/>
      <c r="AA159" s="208"/>
      <c r="AB159" s="214"/>
      <c r="AC159" s="208"/>
      <c r="AD159" s="214"/>
      <c r="AE159" s="208"/>
      <c r="AF159" s="214"/>
      <c r="AG159" s="208"/>
      <c r="AH159" s="214"/>
      <c r="AI159" s="208"/>
      <c r="AJ159" s="260"/>
      <c r="AK159" s="214"/>
      <c r="AL159" s="208"/>
      <c r="AM159" s="260"/>
      <c r="AN159" s="214"/>
      <c r="AO159" s="208"/>
      <c r="AP159" s="260"/>
      <c r="AQ159" s="214"/>
      <c r="AR159" s="208"/>
      <c r="AS159" s="260"/>
      <c r="AT159" s="214"/>
      <c r="AU159" s="229"/>
      <c r="AV159" s="227">
        <f t="shared" si="92"/>
        <v>0</v>
      </c>
      <c r="AW159" s="228"/>
      <c r="AX159" s="229"/>
      <c r="AY159" s="227">
        <f t="shared" si="93"/>
        <v>0</v>
      </c>
      <c r="AZ159" s="228"/>
      <c r="BA159" s="229"/>
      <c r="BB159" s="227">
        <f t="shared" si="94"/>
        <v>0</v>
      </c>
      <c r="BC159" s="228"/>
      <c r="BD159" s="229"/>
      <c r="BE159" s="227">
        <f t="shared" si="95"/>
        <v>0</v>
      </c>
      <c r="BF159" s="228"/>
      <c r="BG159" s="229"/>
      <c r="BH159" s="227">
        <f t="shared" si="96"/>
        <v>0</v>
      </c>
      <c r="BI159" s="228"/>
      <c r="BJ159" s="229"/>
      <c r="BK159" s="227">
        <f t="shared" si="97"/>
        <v>0</v>
      </c>
      <c r="BL159" s="228"/>
      <c r="BM159" s="229"/>
      <c r="BN159" s="227">
        <f t="shared" si="98"/>
        <v>0</v>
      </c>
      <c r="BO159" s="228"/>
      <c r="BP159" s="229"/>
      <c r="BQ159" s="227">
        <f t="shared" si="99"/>
        <v>0</v>
      </c>
      <c r="BR159" s="228"/>
      <c r="BS159" s="229"/>
      <c r="BT159" s="227">
        <f t="shared" si="100"/>
        <v>0</v>
      </c>
      <c r="BU159" s="228"/>
      <c r="BV159" s="230"/>
      <c r="BW159" s="775"/>
    </row>
    <row r="160" spans="1:75" x14ac:dyDescent="0.3">
      <c r="A160" s="615"/>
      <c r="B160" s="618"/>
      <c r="C160" s="730"/>
      <c r="D160" s="733"/>
      <c r="E160" s="627"/>
      <c r="F160" s="242" t="s">
        <v>61</v>
      </c>
      <c r="G160" s="208"/>
      <c r="H160" s="217"/>
      <c r="I160" s="208"/>
      <c r="J160" s="217"/>
      <c r="K160" s="208"/>
      <c r="L160" s="217"/>
      <c r="M160" s="208"/>
      <c r="N160" s="217"/>
      <c r="O160" s="208"/>
      <c r="P160" s="217"/>
      <c r="Q160" s="208"/>
      <c r="R160" s="217"/>
      <c r="S160" s="208"/>
      <c r="T160" s="217"/>
      <c r="U160" s="208"/>
      <c r="V160" s="217"/>
      <c r="W160" s="208"/>
      <c r="X160" s="217"/>
      <c r="Y160" s="208"/>
      <c r="Z160" s="217"/>
      <c r="AA160" s="208"/>
      <c r="AB160" s="217"/>
      <c r="AC160" s="208"/>
      <c r="AD160" s="217"/>
      <c r="AE160" s="208"/>
      <c r="AF160" s="217"/>
      <c r="AG160" s="208"/>
      <c r="AH160" s="217"/>
      <c r="AI160" s="208"/>
      <c r="AJ160" s="262"/>
      <c r="AK160" s="217"/>
      <c r="AL160" s="208"/>
      <c r="AM160" s="262"/>
      <c r="AN160" s="217"/>
      <c r="AO160" s="208"/>
      <c r="AP160" s="262"/>
      <c r="AQ160" s="217"/>
      <c r="AR160" s="208"/>
      <c r="AS160" s="262"/>
      <c r="AT160" s="217"/>
      <c r="AU160" s="229"/>
      <c r="AV160" s="227">
        <f t="shared" si="92"/>
        <v>0</v>
      </c>
      <c r="AW160" s="228"/>
      <c r="AX160" s="229"/>
      <c r="AY160" s="227">
        <f t="shared" si="93"/>
        <v>0</v>
      </c>
      <c r="AZ160" s="228"/>
      <c r="BA160" s="229"/>
      <c r="BB160" s="227">
        <f t="shared" si="94"/>
        <v>0</v>
      </c>
      <c r="BC160" s="228"/>
      <c r="BD160" s="229"/>
      <c r="BE160" s="227">
        <f t="shared" si="95"/>
        <v>0</v>
      </c>
      <c r="BF160" s="228"/>
      <c r="BG160" s="229"/>
      <c r="BH160" s="227">
        <f t="shared" si="96"/>
        <v>0</v>
      </c>
      <c r="BI160" s="228"/>
      <c r="BJ160" s="229"/>
      <c r="BK160" s="227">
        <f t="shared" si="97"/>
        <v>0</v>
      </c>
      <c r="BL160" s="228"/>
      <c r="BM160" s="229"/>
      <c r="BN160" s="227">
        <f t="shared" si="98"/>
        <v>0</v>
      </c>
      <c r="BO160" s="228"/>
      <c r="BP160" s="229"/>
      <c r="BQ160" s="227">
        <f t="shared" si="99"/>
        <v>0</v>
      </c>
      <c r="BR160" s="228"/>
      <c r="BS160" s="229"/>
      <c r="BT160" s="227">
        <f t="shared" si="100"/>
        <v>0</v>
      </c>
      <c r="BU160" s="228"/>
      <c r="BV160" s="230"/>
      <c r="BW160" s="263" t="s">
        <v>62</v>
      </c>
    </row>
    <row r="161" spans="1:75" x14ac:dyDescent="0.3">
      <c r="A161" s="615"/>
      <c r="B161" s="618"/>
      <c r="C161" s="730"/>
      <c r="D161" s="733"/>
      <c r="E161" s="627"/>
      <c r="F161" s="242" t="s">
        <v>63</v>
      </c>
      <c r="G161" s="208"/>
      <c r="H161" s="214"/>
      <c r="I161" s="208"/>
      <c r="J161" s="214"/>
      <c r="K161" s="208"/>
      <c r="L161" s="214"/>
      <c r="M161" s="208"/>
      <c r="N161" s="214"/>
      <c r="O161" s="208"/>
      <c r="P161" s="214"/>
      <c r="Q161" s="208"/>
      <c r="R161" s="214"/>
      <c r="S161" s="208"/>
      <c r="T161" s="214"/>
      <c r="U161" s="208"/>
      <c r="V161" s="214"/>
      <c r="W161" s="208"/>
      <c r="X161" s="214"/>
      <c r="Y161" s="208"/>
      <c r="Z161" s="214"/>
      <c r="AA161" s="208"/>
      <c r="AB161" s="214"/>
      <c r="AC161" s="208"/>
      <c r="AD161" s="214"/>
      <c r="AE161" s="208"/>
      <c r="AF161" s="214"/>
      <c r="AG161" s="208"/>
      <c r="AH161" s="214"/>
      <c r="AI161" s="208"/>
      <c r="AJ161" s="260"/>
      <c r="AK161" s="214"/>
      <c r="AL161" s="208"/>
      <c r="AM161" s="260"/>
      <c r="AN161" s="214"/>
      <c r="AO161" s="208"/>
      <c r="AP161" s="260"/>
      <c r="AQ161" s="214"/>
      <c r="AR161" s="208"/>
      <c r="AS161" s="260"/>
      <c r="AT161" s="214"/>
      <c r="AU161" s="229"/>
      <c r="AV161" s="227">
        <f t="shared" si="92"/>
        <v>0</v>
      </c>
      <c r="AW161" s="228"/>
      <c r="AX161" s="229"/>
      <c r="AY161" s="227">
        <f t="shared" si="93"/>
        <v>0</v>
      </c>
      <c r="AZ161" s="228"/>
      <c r="BA161" s="229"/>
      <c r="BB161" s="227">
        <f t="shared" si="94"/>
        <v>0</v>
      </c>
      <c r="BC161" s="228"/>
      <c r="BD161" s="229"/>
      <c r="BE161" s="227">
        <f t="shared" si="95"/>
        <v>0</v>
      </c>
      <c r="BF161" s="228"/>
      <c r="BG161" s="229"/>
      <c r="BH161" s="227">
        <f t="shared" si="96"/>
        <v>0</v>
      </c>
      <c r="BI161" s="228"/>
      <c r="BJ161" s="229"/>
      <c r="BK161" s="227">
        <f t="shared" si="97"/>
        <v>0</v>
      </c>
      <c r="BL161" s="228"/>
      <c r="BM161" s="229"/>
      <c r="BN161" s="227">
        <f t="shared" si="98"/>
        <v>0</v>
      </c>
      <c r="BO161" s="228"/>
      <c r="BP161" s="229"/>
      <c r="BQ161" s="227">
        <f t="shared" si="99"/>
        <v>0</v>
      </c>
      <c r="BR161" s="228"/>
      <c r="BS161" s="229"/>
      <c r="BT161" s="227">
        <f t="shared" si="100"/>
        <v>0</v>
      </c>
      <c r="BU161" s="228"/>
      <c r="BV161" s="230"/>
      <c r="BW161" s="776">
        <f>BW158/BW152</f>
        <v>0.28724665380984027</v>
      </c>
    </row>
    <row r="162" spans="1:75" ht="15" thickBot="1" x14ac:dyDescent="0.35">
      <c r="A162" s="616"/>
      <c r="B162" s="619"/>
      <c r="C162" s="731"/>
      <c r="D162" s="734"/>
      <c r="E162" s="628"/>
      <c r="F162" s="243" t="s">
        <v>64</v>
      </c>
      <c r="G162" s="220"/>
      <c r="H162" s="221"/>
      <c r="I162" s="220"/>
      <c r="J162" s="221"/>
      <c r="K162" s="220"/>
      <c r="L162" s="221"/>
      <c r="M162" s="220"/>
      <c r="N162" s="221"/>
      <c r="O162" s="220"/>
      <c r="P162" s="221"/>
      <c r="Q162" s="220"/>
      <c r="R162" s="221"/>
      <c r="S162" s="220"/>
      <c r="T162" s="221"/>
      <c r="U162" s="220"/>
      <c r="V162" s="221"/>
      <c r="W162" s="220"/>
      <c r="X162" s="221"/>
      <c r="Y162" s="220"/>
      <c r="Z162" s="221"/>
      <c r="AA162" s="220"/>
      <c r="AB162" s="221"/>
      <c r="AC162" s="220"/>
      <c r="AD162" s="221"/>
      <c r="AE162" s="220"/>
      <c r="AF162" s="221"/>
      <c r="AG162" s="220"/>
      <c r="AH162" s="221"/>
      <c r="AI162" s="220"/>
      <c r="AJ162" s="264"/>
      <c r="AK162" s="221"/>
      <c r="AL162" s="220"/>
      <c r="AM162" s="264"/>
      <c r="AN162" s="221"/>
      <c r="AO162" s="220"/>
      <c r="AP162" s="264"/>
      <c r="AQ162" s="221"/>
      <c r="AR162" s="220"/>
      <c r="AS162" s="264"/>
      <c r="AT162" s="221"/>
      <c r="AU162" s="231"/>
      <c r="AV162" s="232">
        <f t="shared" si="92"/>
        <v>0</v>
      </c>
      <c r="AW162" s="233"/>
      <c r="AX162" s="231"/>
      <c r="AY162" s="232">
        <f t="shared" si="93"/>
        <v>0</v>
      </c>
      <c r="AZ162" s="233"/>
      <c r="BA162" s="231"/>
      <c r="BB162" s="232">
        <f t="shared" si="94"/>
        <v>0</v>
      </c>
      <c r="BC162" s="233"/>
      <c r="BD162" s="231"/>
      <c r="BE162" s="232">
        <f t="shared" si="95"/>
        <v>0</v>
      </c>
      <c r="BF162" s="233"/>
      <c r="BG162" s="231"/>
      <c r="BH162" s="232">
        <f t="shared" si="96"/>
        <v>0</v>
      </c>
      <c r="BI162" s="233"/>
      <c r="BJ162" s="231"/>
      <c r="BK162" s="232">
        <f t="shared" si="97"/>
        <v>0</v>
      </c>
      <c r="BL162" s="233"/>
      <c r="BM162" s="231"/>
      <c r="BN162" s="232">
        <f t="shared" si="98"/>
        <v>0</v>
      </c>
      <c r="BO162" s="233"/>
      <c r="BP162" s="231"/>
      <c r="BQ162" s="232">
        <f t="shared" si="99"/>
        <v>0</v>
      </c>
      <c r="BR162" s="233"/>
      <c r="BS162" s="231"/>
      <c r="BT162" s="232">
        <f t="shared" si="100"/>
        <v>0</v>
      </c>
      <c r="BU162" s="233"/>
      <c r="BV162" s="234"/>
      <c r="BW162" s="777"/>
    </row>
    <row r="163" spans="1:75" ht="15" customHeight="1" x14ac:dyDescent="0.3">
      <c r="A163" s="643" t="s">
        <v>27</v>
      </c>
      <c r="B163" s="645" t="s">
        <v>28</v>
      </c>
      <c r="C163" s="645" t="s">
        <v>154</v>
      </c>
      <c r="D163" s="645" t="s">
        <v>30</v>
      </c>
      <c r="E163" s="635" t="s">
        <v>31</v>
      </c>
      <c r="F163" s="647" t="s">
        <v>32</v>
      </c>
      <c r="G163" s="769" t="s">
        <v>33</v>
      </c>
      <c r="H163" s="771" t="s">
        <v>34</v>
      </c>
      <c r="I163" s="773" t="s">
        <v>33</v>
      </c>
      <c r="J163" s="771" t="s">
        <v>34</v>
      </c>
      <c r="K163" s="773" t="s">
        <v>33</v>
      </c>
      <c r="L163" s="771" t="s">
        <v>34</v>
      </c>
      <c r="M163" s="773" t="s">
        <v>33</v>
      </c>
      <c r="N163" s="771" t="s">
        <v>34</v>
      </c>
      <c r="O163" s="773" t="s">
        <v>33</v>
      </c>
      <c r="P163" s="771" t="s">
        <v>34</v>
      </c>
      <c r="Q163" s="773" t="s">
        <v>33</v>
      </c>
      <c r="R163" s="771" t="s">
        <v>34</v>
      </c>
      <c r="S163" s="773" t="s">
        <v>33</v>
      </c>
      <c r="T163" s="771" t="s">
        <v>34</v>
      </c>
      <c r="U163" s="773" t="s">
        <v>33</v>
      </c>
      <c r="V163" s="771" t="s">
        <v>34</v>
      </c>
      <c r="W163" s="773" t="s">
        <v>33</v>
      </c>
      <c r="X163" s="771" t="s">
        <v>34</v>
      </c>
      <c r="Y163" s="773" t="s">
        <v>33</v>
      </c>
      <c r="Z163" s="771" t="s">
        <v>34</v>
      </c>
      <c r="AA163" s="773" t="s">
        <v>33</v>
      </c>
      <c r="AB163" s="771" t="s">
        <v>34</v>
      </c>
      <c r="AC163" s="773" t="s">
        <v>33</v>
      </c>
      <c r="AD163" s="771" t="s">
        <v>34</v>
      </c>
      <c r="AE163" s="773" t="s">
        <v>33</v>
      </c>
      <c r="AF163" s="771" t="s">
        <v>34</v>
      </c>
      <c r="AG163" s="773" t="s">
        <v>33</v>
      </c>
      <c r="AH163" s="771" t="s">
        <v>34</v>
      </c>
      <c r="AI163" s="773" t="s">
        <v>33</v>
      </c>
      <c r="AJ163" s="258"/>
      <c r="AK163" s="771" t="s">
        <v>34</v>
      </c>
      <c r="AL163" s="773" t="s">
        <v>33</v>
      </c>
      <c r="AM163" s="258"/>
      <c r="AN163" s="771" t="s">
        <v>34</v>
      </c>
      <c r="AO163" s="773" t="s">
        <v>33</v>
      </c>
      <c r="AP163" s="258"/>
      <c r="AQ163" s="771" t="s">
        <v>34</v>
      </c>
      <c r="AR163" s="773" t="s">
        <v>33</v>
      </c>
      <c r="AS163" s="258"/>
      <c r="AT163" s="779" t="s">
        <v>34</v>
      </c>
      <c r="AU163" s="633" t="s">
        <v>33</v>
      </c>
      <c r="AV163" s="635" t="s">
        <v>35</v>
      </c>
      <c r="AW163" s="637" t="s">
        <v>34</v>
      </c>
      <c r="AX163" s="633" t="s">
        <v>33</v>
      </c>
      <c r="AY163" s="635" t="s">
        <v>35</v>
      </c>
      <c r="AZ163" s="637" t="s">
        <v>34</v>
      </c>
      <c r="BA163" s="633" t="s">
        <v>33</v>
      </c>
      <c r="BB163" s="635" t="s">
        <v>35</v>
      </c>
      <c r="BC163" s="637" t="s">
        <v>34</v>
      </c>
      <c r="BD163" s="633" t="s">
        <v>33</v>
      </c>
      <c r="BE163" s="635" t="s">
        <v>35</v>
      </c>
      <c r="BF163" s="637" t="s">
        <v>34</v>
      </c>
      <c r="BG163" s="633" t="s">
        <v>33</v>
      </c>
      <c r="BH163" s="635" t="s">
        <v>35</v>
      </c>
      <c r="BI163" s="637" t="s">
        <v>34</v>
      </c>
      <c r="BJ163" s="633" t="s">
        <v>33</v>
      </c>
      <c r="BK163" s="635" t="s">
        <v>35</v>
      </c>
      <c r="BL163" s="637" t="s">
        <v>34</v>
      </c>
      <c r="BM163" s="633" t="s">
        <v>33</v>
      </c>
      <c r="BN163" s="635" t="s">
        <v>35</v>
      </c>
      <c r="BO163" s="637" t="s">
        <v>34</v>
      </c>
      <c r="BP163" s="633" t="s">
        <v>33</v>
      </c>
      <c r="BQ163" s="635" t="s">
        <v>35</v>
      </c>
      <c r="BR163" s="637" t="s">
        <v>34</v>
      </c>
      <c r="BS163" s="633" t="s">
        <v>33</v>
      </c>
      <c r="BT163" s="635" t="s">
        <v>35</v>
      </c>
      <c r="BU163" s="637" t="s">
        <v>34</v>
      </c>
      <c r="BV163" s="737" t="s">
        <v>33</v>
      </c>
      <c r="BW163" s="612" t="s">
        <v>36</v>
      </c>
    </row>
    <row r="164" spans="1:75" ht="15.75" customHeight="1" x14ac:dyDescent="0.3">
      <c r="A164" s="644"/>
      <c r="B164" s="646"/>
      <c r="C164" s="646"/>
      <c r="D164" s="646"/>
      <c r="E164" s="636"/>
      <c r="F164" s="648"/>
      <c r="G164" s="770"/>
      <c r="H164" s="772"/>
      <c r="I164" s="774"/>
      <c r="J164" s="772"/>
      <c r="K164" s="774"/>
      <c r="L164" s="772"/>
      <c r="M164" s="774"/>
      <c r="N164" s="772"/>
      <c r="O164" s="774"/>
      <c r="P164" s="772"/>
      <c r="Q164" s="774"/>
      <c r="R164" s="772"/>
      <c r="S164" s="774"/>
      <c r="T164" s="772"/>
      <c r="U164" s="774"/>
      <c r="V164" s="772"/>
      <c r="W164" s="774"/>
      <c r="X164" s="772"/>
      <c r="Y164" s="774"/>
      <c r="Z164" s="772"/>
      <c r="AA164" s="774"/>
      <c r="AB164" s="772"/>
      <c r="AC164" s="774"/>
      <c r="AD164" s="772"/>
      <c r="AE164" s="774"/>
      <c r="AF164" s="772"/>
      <c r="AG164" s="774"/>
      <c r="AH164" s="772"/>
      <c r="AI164" s="774"/>
      <c r="AJ164" s="259"/>
      <c r="AK164" s="772"/>
      <c r="AL164" s="774"/>
      <c r="AM164" s="259"/>
      <c r="AN164" s="772"/>
      <c r="AO164" s="774"/>
      <c r="AP164" s="259"/>
      <c r="AQ164" s="772"/>
      <c r="AR164" s="774"/>
      <c r="AS164" s="259"/>
      <c r="AT164" s="780"/>
      <c r="AU164" s="634"/>
      <c r="AV164" s="636"/>
      <c r="AW164" s="638"/>
      <c r="AX164" s="634"/>
      <c r="AY164" s="636"/>
      <c r="AZ164" s="638"/>
      <c r="BA164" s="634"/>
      <c r="BB164" s="636"/>
      <c r="BC164" s="638"/>
      <c r="BD164" s="634"/>
      <c r="BE164" s="636"/>
      <c r="BF164" s="638"/>
      <c r="BG164" s="634"/>
      <c r="BH164" s="636"/>
      <c r="BI164" s="638"/>
      <c r="BJ164" s="634"/>
      <c r="BK164" s="636"/>
      <c r="BL164" s="638"/>
      <c r="BM164" s="634"/>
      <c r="BN164" s="636"/>
      <c r="BO164" s="638"/>
      <c r="BP164" s="634"/>
      <c r="BQ164" s="636"/>
      <c r="BR164" s="638"/>
      <c r="BS164" s="634"/>
      <c r="BT164" s="636"/>
      <c r="BU164" s="638"/>
      <c r="BV164" s="738"/>
      <c r="BW164" s="613"/>
    </row>
    <row r="165" spans="1:75" ht="15" customHeight="1" x14ac:dyDescent="0.3">
      <c r="A165" s="614" t="s">
        <v>295</v>
      </c>
      <c r="B165" s="617">
        <v>2540</v>
      </c>
      <c r="C165" s="620"/>
      <c r="D165" s="623" t="s">
        <v>296</v>
      </c>
      <c r="E165" s="626" t="s">
        <v>282</v>
      </c>
      <c r="F165" s="241" t="s">
        <v>41</v>
      </c>
      <c r="G165" s="208"/>
      <c r="H165" s="209"/>
      <c r="I165" s="208"/>
      <c r="J165" s="209"/>
      <c r="K165" s="208"/>
      <c r="L165" s="209"/>
      <c r="M165" s="208"/>
      <c r="N165" s="209"/>
      <c r="O165" s="208"/>
      <c r="P165" s="209"/>
      <c r="Q165" s="208"/>
      <c r="R165" s="209"/>
      <c r="S165" s="208"/>
      <c r="T165" s="209"/>
      <c r="U165" s="208"/>
      <c r="V165" s="209"/>
      <c r="W165" s="208"/>
      <c r="X165" s="209"/>
      <c r="Y165" s="208"/>
      <c r="Z165" s="209"/>
      <c r="AA165" s="208"/>
      <c r="AB165" s="209"/>
      <c r="AC165" s="208"/>
      <c r="AD165" s="209"/>
      <c r="AE165" s="208"/>
      <c r="AF165" s="209"/>
      <c r="AG165" s="208"/>
      <c r="AH165" s="209"/>
      <c r="AI165" s="208"/>
      <c r="AJ165" s="260"/>
      <c r="AK165" s="209"/>
      <c r="AL165" s="208"/>
      <c r="AM165" s="260"/>
      <c r="AN165" s="209"/>
      <c r="AO165" s="208"/>
      <c r="AP165" s="260"/>
      <c r="AQ165" s="209"/>
      <c r="AR165" s="208"/>
      <c r="AS165" s="260"/>
      <c r="AT165" s="209"/>
      <c r="AU165" s="229"/>
      <c r="AV165" s="225">
        <f t="shared" ref="AV165:AV176" si="101">AU165-AW165</f>
        <v>0</v>
      </c>
      <c r="AW165" s="226"/>
      <c r="AX165" s="229"/>
      <c r="AY165" s="225">
        <f t="shared" ref="AY165:AY176" si="102">AX165-AZ165</f>
        <v>0</v>
      </c>
      <c r="AZ165" s="226"/>
      <c r="BA165" s="229"/>
      <c r="BB165" s="225">
        <f t="shared" ref="BB165:BB176" si="103">BA165-BC165</f>
        <v>0</v>
      </c>
      <c r="BC165" s="226"/>
      <c r="BD165" s="229"/>
      <c r="BE165" s="225">
        <f t="shared" ref="BE165:BE176" si="104">BD165-BF165</f>
        <v>0</v>
      </c>
      <c r="BF165" s="226"/>
      <c r="BG165" s="229"/>
      <c r="BH165" s="225">
        <f t="shared" ref="BH165:BH176" si="105">BG165-BI165</f>
        <v>0</v>
      </c>
      <c r="BI165" s="226"/>
      <c r="BJ165" s="229"/>
      <c r="BK165" s="225">
        <f t="shared" ref="BK165:BK176" si="106">BJ165-BL165</f>
        <v>0</v>
      </c>
      <c r="BL165" s="226"/>
      <c r="BM165" s="229"/>
      <c r="BN165" s="225">
        <f t="shared" ref="BN165:BN176" si="107">BM165-BO165</f>
        <v>0</v>
      </c>
      <c r="BO165" s="226"/>
      <c r="BP165" s="229"/>
      <c r="BQ165" s="225">
        <f t="shared" ref="BQ165:BQ176" si="108">BP165-BR165</f>
        <v>0</v>
      </c>
      <c r="BR165" s="226"/>
      <c r="BS165" s="229"/>
      <c r="BT165" s="225">
        <f t="shared" ref="BT165:BT176" si="109">BS165-BU165</f>
        <v>0</v>
      </c>
      <c r="BU165" s="226"/>
      <c r="BV165" s="230"/>
      <c r="BW165" s="261" t="s">
        <v>42</v>
      </c>
    </row>
    <row r="166" spans="1:75" x14ac:dyDescent="0.3">
      <c r="A166" s="615"/>
      <c r="B166" s="618"/>
      <c r="C166" s="621"/>
      <c r="D166" s="624"/>
      <c r="E166" s="627"/>
      <c r="F166" s="242" t="s">
        <v>53</v>
      </c>
      <c r="G166" s="208"/>
      <c r="H166" s="214"/>
      <c r="I166" s="208"/>
      <c r="J166" s="214"/>
      <c r="K166" s="208"/>
      <c r="L166" s="214"/>
      <c r="M166" s="208"/>
      <c r="N166" s="214"/>
      <c r="O166" s="208"/>
      <c r="P166" s="214"/>
      <c r="Q166" s="208"/>
      <c r="R166" s="214"/>
      <c r="S166" s="208"/>
      <c r="T166" s="214"/>
      <c r="U166" s="208"/>
      <c r="V166" s="214"/>
      <c r="W166" s="208"/>
      <c r="X166" s="214"/>
      <c r="Y166" s="208"/>
      <c r="Z166" s="214"/>
      <c r="AA166" s="208"/>
      <c r="AB166" s="214"/>
      <c r="AC166" s="208"/>
      <c r="AD166" s="214"/>
      <c r="AE166" s="208"/>
      <c r="AF166" s="214"/>
      <c r="AG166" s="208"/>
      <c r="AH166" s="214"/>
      <c r="AI166" s="208"/>
      <c r="AJ166" s="260"/>
      <c r="AK166" s="214"/>
      <c r="AL166" s="208"/>
      <c r="AM166" s="260"/>
      <c r="AN166" s="214"/>
      <c r="AO166" s="208"/>
      <c r="AP166" s="260"/>
      <c r="AQ166" s="214"/>
      <c r="AR166" s="208"/>
      <c r="AS166" s="260"/>
      <c r="AT166" s="214"/>
      <c r="AU166" s="229"/>
      <c r="AV166" s="227">
        <f t="shared" si="101"/>
        <v>0</v>
      </c>
      <c r="AW166" s="228"/>
      <c r="AX166" s="229"/>
      <c r="AY166" s="227">
        <f t="shared" si="102"/>
        <v>0</v>
      </c>
      <c r="AZ166" s="228"/>
      <c r="BA166" s="229"/>
      <c r="BB166" s="227">
        <f t="shared" si="103"/>
        <v>0</v>
      </c>
      <c r="BC166" s="228"/>
      <c r="BD166" s="229"/>
      <c r="BE166" s="227">
        <f t="shared" si="104"/>
        <v>0</v>
      </c>
      <c r="BF166" s="228"/>
      <c r="BG166" s="229"/>
      <c r="BH166" s="227">
        <f t="shared" si="105"/>
        <v>0</v>
      </c>
      <c r="BI166" s="228"/>
      <c r="BJ166" s="229"/>
      <c r="BK166" s="227">
        <f t="shared" si="106"/>
        <v>0</v>
      </c>
      <c r="BL166" s="228"/>
      <c r="BM166" s="229"/>
      <c r="BN166" s="227">
        <f t="shared" si="107"/>
        <v>0</v>
      </c>
      <c r="BO166" s="228"/>
      <c r="BP166" s="229"/>
      <c r="BQ166" s="227">
        <f t="shared" si="108"/>
        <v>0</v>
      </c>
      <c r="BR166" s="228"/>
      <c r="BS166" s="229"/>
      <c r="BT166" s="227">
        <f t="shared" si="109"/>
        <v>0</v>
      </c>
      <c r="BU166" s="228"/>
      <c r="BV166" s="230"/>
      <c r="BW166" s="775">
        <f>SUM(AU165:AU176,AX165:AX176,BA165:BA176,BD165:BD176,BG165:BG176,BV165:BV176)+SUM(AR165:AR176,AO165:AO176,AL165:AL176,AI165:AI176,AG165:AG176,AE165:AE176,AC165:AC176,AA165:AA176,Y165:Y176,W165:W176,U165:U176,S165:S176,Q163,Q165:Q176,O165:O176,M165:M176,K165:K176,I165:I176,G165:G176,Q163)</f>
        <v>1683708</v>
      </c>
    </row>
    <row r="167" spans="1:75" x14ac:dyDescent="0.3">
      <c r="A167" s="615"/>
      <c r="B167" s="618"/>
      <c r="C167" s="621"/>
      <c r="D167" s="624"/>
      <c r="E167" s="627"/>
      <c r="F167" s="242" t="s">
        <v>54</v>
      </c>
      <c r="G167" s="208"/>
      <c r="H167" s="214"/>
      <c r="I167" s="208"/>
      <c r="J167" s="214"/>
      <c r="K167" s="208"/>
      <c r="L167" s="214"/>
      <c r="M167" s="208"/>
      <c r="N167" s="214"/>
      <c r="O167" s="208"/>
      <c r="P167" s="214"/>
      <c r="Q167" s="208"/>
      <c r="R167" s="214"/>
      <c r="S167" s="208"/>
      <c r="T167" s="214"/>
      <c r="U167" s="208"/>
      <c r="V167" s="214"/>
      <c r="W167" s="208"/>
      <c r="X167" s="214"/>
      <c r="Y167" s="208"/>
      <c r="Z167" s="214"/>
      <c r="AA167" s="208"/>
      <c r="AB167" s="214"/>
      <c r="AC167" s="208"/>
      <c r="AD167" s="214"/>
      <c r="AE167" s="208"/>
      <c r="AF167" s="214"/>
      <c r="AG167" s="208"/>
      <c r="AH167" s="214"/>
      <c r="AI167" s="208"/>
      <c r="AJ167" s="260"/>
      <c r="AK167" s="214"/>
      <c r="AL167" s="208"/>
      <c r="AM167" s="260"/>
      <c r="AN167" s="214"/>
      <c r="AO167" s="208"/>
      <c r="AP167" s="260"/>
      <c r="AQ167" s="214"/>
      <c r="AR167" s="208"/>
      <c r="AS167" s="260"/>
      <c r="AT167" s="214"/>
      <c r="AU167" s="229"/>
      <c r="AV167" s="227">
        <f t="shared" si="101"/>
        <v>0</v>
      </c>
      <c r="AW167" s="228"/>
      <c r="AX167" s="229">
        <v>135000</v>
      </c>
      <c r="AY167" s="227">
        <f t="shared" si="102"/>
        <v>0</v>
      </c>
      <c r="AZ167" s="228">
        <v>135000</v>
      </c>
      <c r="BA167" s="229"/>
      <c r="BB167" s="227">
        <f t="shared" si="103"/>
        <v>0</v>
      </c>
      <c r="BC167" s="228"/>
      <c r="BD167" s="229">
        <v>135000</v>
      </c>
      <c r="BE167" s="227">
        <f t="shared" si="104"/>
        <v>0</v>
      </c>
      <c r="BF167" s="228">
        <v>135000</v>
      </c>
      <c r="BG167" s="229"/>
      <c r="BH167" s="227">
        <f t="shared" si="105"/>
        <v>0</v>
      </c>
      <c r="BI167" s="228"/>
      <c r="BJ167" s="229"/>
      <c r="BK167" s="227">
        <f t="shared" si="106"/>
        <v>0</v>
      </c>
      <c r="BL167" s="228"/>
      <c r="BM167" s="229"/>
      <c r="BN167" s="227">
        <f t="shared" si="107"/>
        <v>0</v>
      </c>
      <c r="BO167" s="228"/>
      <c r="BP167" s="229"/>
      <c r="BQ167" s="227">
        <f t="shared" si="108"/>
        <v>0</v>
      </c>
      <c r="BR167" s="228"/>
      <c r="BS167" s="229"/>
      <c r="BT167" s="227">
        <f t="shared" si="109"/>
        <v>0</v>
      </c>
      <c r="BU167" s="228"/>
      <c r="BV167" s="230"/>
      <c r="BW167" s="775"/>
    </row>
    <row r="168" spans="1:75" x14ac:dyDescent="0.3">
      <c r="A168" s="615"/>
      <c r="B168" s="618"/>
      <c r="C168" s="621"/>
      <c r="D168" s="624"/>
      <c r="E168" s="627"/>
      <c r="F168" s="242" t="s">
        <v>55</v>
      </c>
      <c r="G168" s="208"/>
      <c r="H168" s="217"/>
      <c r="I168" s="208"/>
      <c r="J168" s="217"/>
      <c r="K168" s="208"/>
      <c r="L168" s="217"/>
      <c r="M168" s="208"/>
      <c r="N168" s="217"/>
      <c r="O168" s="208"/>
      <c r="P168" s="217"/>
      <c r="Q168" s="208"/>
      <c r="R168" s="217"/>
      <c r="S168" s="208"/>
      <c r="T168" s="217"/>
      <c r="U168" s="208"/>
      <c r="V168" s="217"/>
      <c r="W168" s="208"/>
      <c r="X168" s="217"/>
      <c r="Y168" s="208"/>
      <c r="Z168" s="217"/>
      <c r="AA168" s="208"/>
      <c r="AB168" s="217"/>
      <c r="AC168" s="208"/>
      <c r="AD168" s="217"/>
      <c r="AE168" s="208"/>
      <c r="AF168" s="217"/>
      <c r="AG168" s="208"/>
      <c r="AH168" s="217"/>
      <c r="AI168" s="208"/>
      <c r="AJ168" s="262"/>
      <c r="AK168" s="217"/>
      <c r="AL168" s="208"/>
      <c r="AM168" s="262"/>
      <c r="AN168" s="217"/>
      <c r="AO168" s="208"/>
      <c r="AP168" s="262"/>
      <c r="AQ168" s="217"/>
      <c r="AR168" s="208"/>
      <c r="AS168" s="262"/>
      <c r="AT168" s="217"/>
      <c r="AU168" s="229"/>
      <c r="AV168" s="227">
        <f t="shared" si="101"/>
        <v>0</v>
      </c>
      <c r="AW168" s="228"/>
      <c r="AX168" s="229"/>
      <c r="AY168" s="227">
        <f t="shared" si="102"/>
        <v>0</v>
      </c>
      <c r="AZ168" s="228"/>
      <c r="BA168" s="229"/>
      <c r="BB168" s="227">
        <f t="shared" si="103"/>
        <v>0</v>
      </c>
      <c r="BC168" s="228"/>
      <c r="BD168" s="229"/>
      <c r="BE168" s="227">
        <f t="shared" si="104"/>
        <v>0</v>
      </c>
      <c r="BF168" s="228"/>
      <c r="BG168" s="229"/>
      <c r="BH168" s="227">
        <f t="shared" si="105"/>
        <v>0</v>
      </c>
      <c r="BI168" s="228"/>
      <c r="BJ168" s="229"/>
      <c r="BK168" s="227">
        <f t="shared" si="106"/>
        <v>0</v>
      </c>
      <c r="BL168" s="228"/>
      <c r="BM168" s="229"/>
      <c r="BN168" s="227">
        <f t="shared" si="107"/>
        <v>0</v>
      </c>
      <c r="BO168" s="228"/>
      <c r="BP168" s="229"/>
      <c r="BQ168" s="227">
        <f t="shared" si="108"/>
        <v>0</v>
      </c>
      <c r="BR168" s="228"/>
      <c r="BS168" s="229"/>
      <c r="BT168" s="227">
        <f t="shared" si="109"/>
        <v>0</v>
      </c>
      <c r="BU168" s="228"/>
      <c r="BV168" s="230"/>
      <c r="BW168" s="263" t="s">
        <v>43</v>
      </c>
    </row>
    <row r="169" spans="1:75" x14ac:dyDescent="0.3">
      <c r="A169" s="615"/>
      <c r="B169" s="618"/>
      <c r="C169" s="621"/>
      <c r="D169" s="624"/>
      <c r="E169" s="627"/>
      <c r="F169" s="242" t="s">
        <v>56</v>
      </c>
      <c r="G169" s="208"/>
      <c r="H169" s="217"/>
      <c r="I169" s="208"/>
      <c r="J169" s="217"/>
      <c r="K169" s="208"/>
      <c r="L169" s="217"/>
      <c r="M169" s="208"/>
      <c r="N169" s="217"/>
      <c r="O169" s="208"/>
      <c r="P169" s="217"/>
      <c r="Q169" s="208"/>
      <c r="R169" s="217"/>
      <c r="S169" s="208"/>
      <c r="T169" s="217"/>
      <c r="U169" s="208"/>
      <c r="V169" s="217"/>
      <c r="W169" s="208"/>
      <c r="X169" s="217"/>
      <c r="Y169" s="208"/>
      <c r="Z169" s="217"/>
      <c r="AA169" s="208"/>
      <c r="AB169" s="217"/>
      <c r="AC169" s="208"/>
      <c r="AD169" s="217"/>
      <c r="AE169" s="208"/>
      <c r="AF169" s="217"/>
      <c r="AG169" s="208"/>
      <c r="AH169" s="217"/>
      <c r="AI169" s="208"/>
      <c r="AJ169" s="262"/>
      <c r="AK169" s="217"/>
      <c r="AL169" s="208"/>
      <c r="AM169" s="262"/>
      <c r="AN169" s="217"/>
      <c r="AO169" s="208"/>
      <c r="AP169" s="262"/>
      <c r="AQ169" s="217"/>
      <c r="AR169" s="208"/>
      <c r="AS169" s="262"/>
      <c r="AT169" s="217"/>
      <c r="AU169" s="229"/>
      <c r="AV169" s="227">
        <f t="shared" si="101"/>
        <v>0</v>
      </c>
      <c r="AW169" s="228"/>
      <c r="AX169" s="229"/>
      <c r="AY169" s="227">
        <f t="shared" si="102"/>
        <v>0</v>
      </c>
      <c r="AZ169" s="228"/>
      <c r="BA169" s="229"/>
      <c r="BB169" s="227">
        <f t="shared" si="103"/>
        <v>0</v>
      </c>
      <c r="BC169" s="228"/>
      <c r="BD169" s="229"/>
      <c r="BE169" s="227">
        <f t="shared" si="104"/>
        <v>0</v>
      </c>
      <c r="BF169" s="228"/>
      <c r="BG169" s="229"/>
      <c r="BH169" s="227">
        <f t="shared" si="105"/>
        <v>0</v>
      </c>
      <c r="BI169" s="228"/>
      <c r="BJ169" s="229"/>
      <c r="BK169" s="227">
        <f t="shared" si="106"/>
        <v>0</v>
      </c>
      <c r="BL169" s="228"/>
      <c r="BM169" s="229"/>
      <c r="BN169" s="227">
        <f t="shared" si="107"/>
        <v>0</v>
      </c>
      <c r="BO169" s="228"/>
      <c r="BP169" s="229"/>
      <c r="BQ169" s="227">
        <f t="shared" si="108"/>
        <v>0</v>
      </c>
      <c r="BR169" s="228"/>
      <c r="BS169" s="229"/>
      <c r="BT169" s="227">
        <f t="shared" si="109"/>
        <v>0</v>
      </c>
      <c r="BU169" s="228"/>
      <c r="BV169" s="230"/>
      <c r="BW169" s="775">
        <f>SUM(AV165:AV176,AY165:AY176,BB165:BB176,BE165:BE176,BH165:BH176)</f>
        <v>1413708</v>
      </c>
    </row>
    <row r="170" spans="1:75" x14ac:dyDescent="0.3">
      <c r="A170" s="615"/>
      <c r="B170" s="618"/>
      <c r="C170" s="621"/>
      <c r="D170" s="624"/>
      <c r="E170" s="627"/>
      <c r="F170" s="242" t="s">
        <v>57</v>
      </c>
      <c r="G170" s="208"/>
      <c r="H170" s="214"/>
      <c r="I170" s="208"/>
      <c r="J170" s="214"/>
      <c r="K170" s="208"/>
      <c r="L170" s="214"/>
      <c r="M170" s="208"/>
      <c r="N170" s="214"/>
      <c r="O170" s="208"/>
      <c r="P170" s="214"/>
      <c r="Q170" s="208"/>
      <c r="R170" s="214"/>
      <c r="S170" s="208"/>
      <c r="T170" s="214"/>
      <c r="U170" s="208"/>
      <c r="V170" s="214"/>
      <c r="W170" s="208"/>
      <c r="X170" s="214"/>
      <c r="Y170" s="208"/>
      <c r="Z170" s="214"/>
      <c r="AA170" s="208"/>
      <c r="AB170" s="214"/>
      <c r="AC170" s="208"/>
      <c r="AD170" s="214"/>
      <c r="AE170" s="208"/>
      <c r="AF170" s="214"/>
      <c r="AG170" s="208"/>
      <c r="AH170" s="214"/>
      <c r="AI170" s="208"/>
      <c r="AJ170" s="260"/>
      <c r="AK170" s="214"/>
      <c r="AL170" s="208"/>
      <c r="AM170" s="260"/>
      <c r="AN170" s="214"/>
      <c r="AO170" s="208"/>
      <c r="AP170" s="260"/>
      <c r="AQ170" s="214"/>
      <c r="AR170" s="208"/>
      <c r="AS170" s="260"/>
      <c r="AT170" s="214"/>
      <c r="AU170" s="229"/>
      <c r="AV170" s="227">
        <f t="shared" si="101"/>
        <v>0</v>
      </c>
      <c r="AW170" s="228"/>
      <c r="AX170" s="229"/>
      <c r="AY170" s="227">
        <f t="shared" si="102"/>
        <v>0</v>
      </c>
      <c r="AZ170" s="228"/>
      <c r="BA170" s="229"/>
      <c r="BB170" s="227">
        <f t="shared" si="103"/>
        <v>0</v>
      </c>
      <c r="BC170" s="228"/>
      <c r="BD170" s="229">
        <v>1413708</v>
      </c>
      <c r="BE170" s="227">
        <f t="shared" si="104"/>
        <v>1413708</v>
      </c>
      <c r="BF170" s="228"/>
      <c r="BG170" s="229"/>
      <c r="BH170" s="227">
        <f t="shared" si="105"/>
        <v>0</v>
      </c>
      <c r="BI170" s="228"/>
      <c r="BJ170" s="229"/>
      <c r="BK170" s="227">
        <f t="shared" si="106"/>
        <v>0</v>
      </c>
      <c r="BL170" s="228"/>
      <c r="BM170" s="229"/>
      <c r="BN170" s="227">
        <f t="shared" si="107"/>
        <v>0</v>
      </c>
      <c r="BO170" s="228"/>
      <c r="BP170" s="229"/>
      <c r="BQ170" s="227">
        <f t="shared" si="108"/>
        <v>0</v>
      </c>
      <c r="BR170" s="228"/>
      <c r="BS170" s="229"/>
      <c r="BT170" s="227">
        <f t="shared" si="109"/>
        <v>0</v>
      </c>
      <c r="BU170" s="228"/>
      <c r="BV170" s="230"/>
      <c r="BW170" s="778"/>
    </row>
    <row r="171" spans="1:75" x14ac:dyDescent="0.3">
      <c r="A171" s="615"/>
      <c r="B171" s="618"/>
      <c r="C171" s="621"/>
      <c r="D171" s="624"/>
      <c r="E171" s="627"/>
      <c r="F171" s="242" t="s">
        <v>58</v>
      </c>
      <c r="G171" s="208"/>
      <c r="H171" s="214"/>
      <c r="I171" s="208"/>
      <c r="J171" s="214"/>
      <c r="K171" s="208"/>
      <c r="L171" s="214"/>
      <c r="M171" s="208"/>
      <c r="N171" s="214"/>
      <c r="O171" s="208"/>
      <c r="P171" s="214"/>
      <c r="Q171" s="208"/>
      <c r="R171" s="214"/>
      <c r="S171" s="208"/>
      <c r="T171" s="214"/>
      <c r="U171" s="208"/>
      <c r="V171" s="214"/>
      <c r="W171" s="208"/>
      <c r="X171" s="214"/>
      <c r="Y171" s="208"/>
      <c r="Z171" s="214"/>
      <c r="AA171" s="208"/>
      <c r="AB171" s="214"/>
      <c r="AC171" s="208"/>
      <c r="AD171" s="214"/>
      <c r="AE171" s="208"/>
      <c r="AF171" s="214"/>
      <c r="AG171" s="208"/>
      <c r="AH171" s="214"/>
      <c r="AI171" s="208"/>
      <c r="AJ171" s="260"/>
      <c r="AK171" s="214"/>
      <c r="AL171" s="208"/>
      <c r="AM171" s="260"/>
      <c r="AN171" s="214"/>
      <c r="AO171" s="208"/>
      <c r="AP171" s="260"/>
      <c r="AQ171" s="214"/>
      <c r="AR171" s="208"/>
      <c r="AS171" s="260"/>
      <c r="AT171" s="214"/>
      <c r="AU171" s="229"/>
      <c r="AV171" s="227">
        <f t="shared" si="101"/>
        <v>0</v>
      </c>
      <c r="AW171" s="228"/>
      <c r="AX171" s="229"/>
      <c r="AY171" s="227">
        <f t="shared" si="102"/>
        <v>0</v>
      </c>
      <c r="AZ171" s="228"/>
      <c r="BA171" s="229"/>
      <c r="BB171" s="227">
        <f t="shared" si="103"/>
        <v>0</v>
      </c>
      <c r="BC171" s="228"/>
      <c r="BD171" s="229"/>
      <c r="BE171" s="227">
        <f t="shared" si="104"/>
        <v>0</v>
      </c>
      <c r="BF171" s="228"/>
      <c r="BG171" s="229"/>
      <c r="BH171" s="227">
        <f t="shared" si="105"/>
        <v>0</v>
      </c>
      <c r="BI171" s="228"/>
      <c r="BJ171" s="229"/>
      <c r="BK171" s="227">
        <f t="shared" si="106"/>
        <v>0</v>
      </c>
      <c r="BL171" s="228"/>
      <c r="BM171" s="229"/>
      <c r="BN171" s="227">
        <f t="shared" si="107"/>
        <v>0</v>
      </c>
      <c r="BO171" s="228"/>
      <c r="BP171" s="229"/>
      <c r="BQ171" s="227">
        <f t="shared" si="108"/>
        <v>0</v>
      </c>
      <c r="BR171" s="228"/>
      <c r="BS171" s="229"/>
      <c r="BT171" s="227">
        <f t="shared" si="109"/>
        <v>0</v>
      </c>
      <c r="BU171" s="228"/>
      <c r="BV171" s="230"/>
      <c r="BW171" s="263" t="s">
        <v>44</v>
      </c>
    </row>
    <row r="172" spans="1:75" x14ac:dyDescent="0.3">
      <c r="A172" s="615"/>
      <c r="B172" s="618"/>
      <c r="C172" s="621"/>
      <c r="D172" s="624"/>
      <c r="E172" s="627"/>
      <c r="F172" s="242" t="s">
        <v>59</v>
      </c>
      <c r="G172" s="208"/>
      <c r="H172" s="214"/>
      <c r="I172" s="208"/>
      <c r="J172" s="214"/>
      <c r="K172" s="208"/>
      <c r="L172" s="214"/>
      <c r="M172" s="208"/>
      <c r="N172" s="214"/>
      <c r="O172" s="208"/>
      <c r="P172" s="214"/>
      <c r="Q172" s="208"/>
      <c r="R172" s="214"/>
      <c r="S172" s="208"/>
      <c r="T172" s="214"/>
      <c r="U172" s="208"/>
      <c r="V172" s="214"/>
      <c r="W172" s="208"/>
      <c r="X172" s="214"/>
      <c r="Y172" s="208"/>
      <c r="Z172" s="214"/>
      <c r="AA172" s="208"/>
      <c r="AB172" s="214"/>
      <c r="AC172" s="208"/>
      <c r="AD172" s="214"/>
      <c r="AE172" s="208"/>
      <c r="AF172" s="214"/>
      <c r="AG172" s="208"/>
      <c r="AH172" s="214"/>
      <c r="AI172" s="208"/>
      <c r="AJ172" s="260"/>
      <c r="AK172" s="214"/>
      <c r="AL172" s="208"/>
      <c r="AM172" s="260"/>
      <c r="AN172" s="214"/>
      <c r="AO172" s="208"/>
      <c r="AP172" s="260"/>
      <c r="AQ172" s="214"/>
      <c r="AR172" s="208"/>
      <c r="AS172" s="260"/>
      <c r="AT172" s="214"/>
      <c r="AU172" s="229"/>
      <c r="AV172" s="227">
        <f t="shared" si="101"/>
        <v>0</v>
      </c>
      <c r="AW172" s="228"/>
      <c r="AX172" s="229"/>
      <c r="AY172" s="227">
        <f t="shared" si="102"/>
        <v>0</v>
      </c>
      <c r="AZ172" s="228"/>
      <c r="BA172" s="229"/>
      <c r="BB172" s="227">
        <f t="shared" si="103"/>
        <v>0</v>
      </c>
      <c r="BC172" s="228"/>
      <c r="BD172" s="229"/>
      <c r="BE172" s="227">
        <f t="shared" si="104"/>
        <v>0</v>
      </c>
      <c r="BF172" s="228"/>
      <c r="BG172" s="229"/>
      <c r="BH172" s="227">
        <f t="shared" si="105"/>
        <v>0</v>
      </c>
      <c r="BI172" s="228"/>
      <c r="BJ172" s="229"/>
      <c r="BK172" s="227">
        <f t="shared" si="106"/>
        <v>0</v>
      </c>
      <c r="BL172" s="228"/>
      <c r="BM172" s="229"/>
      <c r="BN172" s="227">
        <f t="shared" si="107"/>
        <v>0</v>
      </c>
      <c r="BO172" s="228"/>
      <c r="BP172" s="229"/>
      <c r="BQ172" s="227">
        <f t="shared" si="108"/>
        <v>0</v>
      </c>
      <c r="BR172" s="228"/>
      <c r="BS172" s="229"/>
      <c r="BT172" s="227">
        <f t="shared" si="109"/>
        <v>0</v>
      </c>
      <c r="BU172" s="228"/>
      <c r="BV172" s="230"/>
      <c r="BW172" s="775">
        <f>SUM(AW165:AW176,AZ165:AZ176,BC165:BC176,BF165:BF176,BI165:BI176)+SUM(AT165:AT176,AQ165:AQ176,AN165:AN176,AK165:AK176,AH165:AH176,AF165:AF176,AD165:AD176,AB165:AB176,Z165:Z176,X165:X176,V165:V176,T165:T176,R165:R176,P165:P176,N165:N176,L165:L176,J165:J176,H165:H176)</f>
        <v>270000</v>
      </c>
    </row>
    <row r="173" spans="1:75" x14ac:dyDescent="0.3">
      <c r="A173" s="615"/>
      <c r="B173" s="618"/>
      <c r="C173" s="621"/>
      <c r="D173" s="624"/>
      <c r="E173" s="627"/>
      <c r="F173" s="242" t="s">
        <v>60</v>
      </c>
      <c r="G173" s="208"/>
      <c r="H173" s="214"/>
      <c r="I173" s="208"/>
      <c r="J173" s="214"/>
      <c r="K173" s="208"/>
      <c r="L173" s="214"/>
      <c r="M173" s="208"/>
      <c r="N173" s="214"/>
      <c r="O173" s="208"/>
      <c r="P173" s="214"/>
      <c r="Q173" s="208"/>
      <c r="R173" s="214"/>
      <c r="S173" s="208"/>
      <c r="T173" s="214"/>
      <c r="U173" s="208"/>
      <c r="V173" s="214"/>
      <c r="W173" s="208"/>
      <c r="X173" s="214"/>
      <c r="Y173" s="208"/>
      <c r="Z173" s="214"/>
      <c r="AA173" s="208"/>
      <c r="AB173" s="214"/>
      <c r="AC173" s="208"/>
      <c r="AD173" s="214"/>
      <c r="AE173" s="208"/>
      <c r="AF173" s="214"/>
      <c r="AG173" s="208"/>
      <c r="AH173" s="214"/>
      <c r="AI173" s="208"/>
      <c r="AJ173" s="260"/>
      <c r="AK173" s="214"/>
      <c r="AL173" s="208"/>
      <c r="AM173" s="260"/>
      <c r="AN173" s="214"/>
      <c r="AO173" s="208"/>
      <c r="AP173" s="260"/>
      <c r="AQ173" s="214"/>
      <c r="AR173" s="208"/>
      <c r="AS173" s="260"/>
      <c r="AT173" s="214"/>
      <c r="AU173" s="229"/>
      <c r="AV173" s="227">
        <f t="shared" si="101"/>
        <v>0</v>
      </c>
      <c r="AW173" s="228"/>
      <c r="AX173" s="229"/>
      <c r="AY173" s="227">
        <f t="shared" si="102"/>
        <v>0</v>
      </c>
      <c r="AZ173" s="228"/>
      <c r="BA173" s="229"/>
      <c r="BB173" s="227">
        <f t="shared" si="103"/>
        <v>0</v>
      </c>
      <c r="BC173" s="228"/>
      <c r="BD173" s="229"/>
      <c r="BE173" s="227">
        <f t="shared" si="104"/>
        <v>0</v>
      </c>
      <c r="BF173" s="228"/>
      <c r="BG173" s="229"/>
      <c r="BH173" s="227">
        <f t="shared" si="105"/>
        <v>0</v>
      </c>
      <c r="BI173" s="228"/>
      <c r="BJ173" s="229"/>
      <c r="BK173" s="227">
        <f t="shared" si="106"/>
        <v>0</v>
      </c>
      <c r="BL173" s="228"/>
      <c r="BM173" s="229"/>
      <c r="BN173" s="227">
        <f t="shared" si="107"/>
        <v>0</v>
      </c>
      <c r="BO173" s="228"/>
      <c r="BP173" s="229"/>
      <c r="BQ173" s="227">
        <f t="shared" si="108"/>
        <v>0</v>
      </c>
      <c r="BR173" s="228"/>
      <c r="BS173" s="229"/>
      <c r="BT173" s="227">
        <f t="shared" si="109"/>
        <v>0</v>
      </c>
      <c r="BU173" s="228"/>
      <c r="BV173" s="230"/>
      <c r="BW173" s="775"/>
    </row>
    <row r="174" spans="1:75" x14ac:dyDescent="0.3">
      <c r="A174" s="615"/>
      <c r="B174" s="618"/>
      <c r="C174" s="621"/>
      <c r="D174" s="624"/>
      <c r="E174" s="627"/>
      <c r="F174" s="242" t="s">
        <v>61</v>
      </c>
      <c r="G174" s="208"/>
      <c r="H174" s="217"/>
      <c r="I174" s="208"/>
      <c r="J174" s="217"/>
      <c r="K174" s="208"/>
      <c r="L174" s="217"/>
      <c r="M174" s="208"/>
      <c r="N174" s="217"/>
      <c r="O174" s="208"/>
      <c r="P174" s="217"/>
      <c r="Q174" s="208"/>
      <c r="R174" s="217"/>
      <c r="S174" s="208"/>
      <c r="T174" s="217"/>
      <c r="U174" s="208"/>
      <c r="V174" s="217"/>
      <c r="W174" s="208"/>
      <c r="X174" s="217"/>
      <c r="Y174" s="208"/>
      <c r="Z174" s="217"/>
      <c r="AA174" s="208"/>
      <c r="AB174" s="217"/>
      <c r="AC174" s="208"/>
      <c r="AD174" s="217"/>
      <c r="AE174" s="208"/>
      <c r="AF174" s="217"/>
      <c r="AG174" s="208"/>
      <c r="AH174" s="217"/>
      <c r="AI174" s="208"/>
      <c r="AJ174" s="262"/>
      <c r="AK174" s="217"/>
      <c r="AL174" s="208"/>
      <c r="AM174" s="262"/>
      <c r="AN174" s="217"/>
      <c r="AO174" s="208"/>
      <c r="AP174" s="262"/>
      <c r="AQ174" s="217"/>
      <c r="AR174" s="208"/>
      <c r="AS174" s="262"/>
      <c r="AT174" s="217"/>
      <c r="AU174" s="229"/>
      <c r="AV174" s="227">
        <f t="shared" si="101"/>
        <v>0</v>
      </c>
      <c r="AW174" s="228"/>
      <c r="AX174" s="229"/>
      <c r="AY174" s="227">
        <f t="shared" si="102"/>
        <v>0</v>
      </c>
      <c r="AZ174" s="228"/>
      <c r="BA174" s="229"/>
      <c r="BB174" s="227">
        <f t="shared" si="103"/>
        <v>0</v>
      </c>
      <c r="BC174" s="228"/>
      <c r="BD174" s="229"/>
      <c r="BE174" s="227">
        <f t="shared" si="104"/>
        <v>0</v>
      </c>
      <c r="BF174" s="228"/>
      <c r="BG174" s="229"/>
      <c r="BH174" s="227">
        <f t="shared" si="105"/>
        <v>0</v>
      </c>
      <c r="BI174" s="228"/>
      <c r="BJ174" s="229"/>
      <c r="BK174" s="227">
        <f t="shared" si="106"/>
        <v>0</v>
      </c>
      <c r="BL174" s="228"/>
      <c r="BM174" s="229"/>
      <c r="BN174" s="227">
        <f t="shared" si="107"/>
        <v>0</v>
      </c>
      <c r="BO174" s="228"/>
      <c r="BP174" s="229"/>
      <c r="BQ174" s="227">
        <f t="shared" si="108"/>
        <v>0</v>
      </c>
      <c r="BR174" s="228"/>
      <c r="BS174" s="229"/>
      <c r="BT174" s="227">
        <f t="shared" si="109"/>
        <v>0</v>
      </c>
      <c r="BU174" s="228"/>
      <c r="BV174" s="230"/>
      <c r="BW174" s="263" t="s">
        <v>62</v>
      </c>
    </row>
    <row r="175" spans="1:75" x14ac:dyDescent="0.3">
      <c r="A175" s="615"/>
      <c r="B175" s="618"/>
      <c r="C175" s="621"/>
      <c r="D175" s="624"/>
      <c r="E175" s="627"/>
      <c r="F175" s="242" t="s">
        <v>63</v>
      </c>
      <c r="G175" s="208"/>
      <c r="H175" s="214"/>
      <c r="I175" s="208"/>
      <c r="J175" s="214"/>
      <c r="K175" s="208"/>
      <c r="L175" s="214"/>
      <c r="M175" s="208"/>
      <c r="N175" s="214"/>
      <c r="O175" s="208"/>
      <c r="P175" s="214"/>
      <c r="Q175" s="208"/>
      <c r="R175" s="214"/>
      <c r="S175" s="208"/>
      <c r="T175" s="214"/>
      <c r="U175" s="208"/>
      <c r="V175" s="214"/>
      <c r="W175" s="208"/>
      <c r="X175" s="214"/>
      <c r="Y175" s="208"/>
      <c r="Z175" s="214"/>
      <c r="AA175" s="208"/>
      <c r="AB175" s="214"/>
      <c r="AC175" s="208"/>
      <c r="AD175" s="214"/>
      <c r="AE175" s="208"/>
      <c r="AF175" s="214"/>
      <c r="AG175" s="208"/>
      <c r="AH175" s="214"/>
      <c r="AI175" s="208"/>
      <c r="AJ175" s="260"/>
      <c r="AK175" s="214"/>
      <c r="AL175" s="208"/>
      <c r="AM175" s="260"/>
      <c r="AN175" s="214"/>
      <c r="AO175" s="208"/>
      <c r="AP175" s="260"/>
      <c r="AQ175" s="214"/>
      <c r="AR175" s="208"/>
      <c r="AS175" s="260"/>
      <c r="AT175" s="214"/>
      <c r="AU175" s="229"/>
      <c r="AV175" s="227">
        <f t="shared" si="101"/>
        <v>0</v>
      </c>
      <c r="AW175" s="228"/>
      <c r="AX175" s="229"/>
      <c r="AY175" s="227">
        <f t="shared" si="102"/>
        <v>0</v>
      </c>
      <c r="AZ175" s="228"/>
      <c r="BA175" s="229"/>
      <c r="BB175" s="227">
        <f t="shared" si="103"/>
        <v>0</v>
      </c>
      <c r="BC175" s="228"/>
      <c r="BD175" s="229"/>
      <c r="BE175" s="227">
        <f t="shared" si="104"/>
        <v>0</v>
      </c>
      <c r="BF175" s="228"/>
      <c r="BG175" s="229"/>
      <c r="BH175" s="227">
        <f t="shared" si="105"/>
        <v>0</v>
      </c>
      <c r="BI175" s="228"/>
      <c r="BJ175" s="229"/>
      <c r="BK175" s="227">
        <f t="shared" si="106"/>
        <v>0</v>
      </c>
      <c r="BL175" s="228"/>
      <c r="BM175" s="229"/>
      <c r="BN175" s="227">
        <f t="shared" si="107"/>
        <v>0</v>
      </c>
      <c r="BO175" s="228"/>
      <c r="BP175" s="229"/>
      <c r="BQ175" s="227">
        <f t="shared" si="108"/>
        <v>0</v>
      </c>
      <c r="BR175" s="228"/>
      <c r="BS175" s="229"/>
      <c r="BT175" s="227">
        <f t="shared" si="109"/>
        <v>0</v>
      </c>
      <c r="BU175" s="228"/>
      <c r="BV175" s="230"/>
      <c r="BW175" s="776">
        <f>BW172/BW166</f>
        <v>0.16036034751869088</v>
      </c>
    </row>
    <row r="176" spans="1:75" ht="15" thickBot="1" x14ac:dyDescent="0.35">
      <c r="A176" s="616"/>
      <c r="B176" s="619"/>
      <c r="C176" s="622"/>
      <c r="D176" s="625"/>
      <c r="E176" s="628"/>
      <c r="F176" s="243" t="s">
        <v>64</v>
      </c>
      <c r="G176" s="220"/>
      <c r="H176" s="221"/>
      <c r="I176" s="220"/>
      <c r="J176" s="221"/>
      <c r="K176" s="220"/>
      <c r="L176" s="221"/>
      <c r="M176" s="220"/>
      <c r="N176" s="221"/>
      <c r="O176" s="220"/>
      <c r="P176" s="221"/>
      <c r="Q176" s="220"/>
      <c r="R176" s="221"/>
      <c r="S176" s="220"/>
      <c r="T176" s="221"/>
      <c r="U176" s="220"/>
      <c r="V176" s="221"/>
      <c r="W176" s="220"/>
      <c r="X176" s="221"/>
      <c r="Y176" s="220"/>
      <c r="Z176" s="221"/>
      <c r="AA176" s="220"/>
      <c r="AB176" s="221"/>
      <c r="AC176" s="220"/>
      <c r="AD176" s="221"/>
      <c r="AE176" s="220"/>
      <c r="AF176" s="221"/>
      <c r="AG176" s="220"/>
      <c r="AH176" s="221"/>
      <c r="AI176" s="220"/>
      <c r="AJ176" s="264"/>
      <c r="AK176" s="221"/>
      <c r="AL176" s="220"/>
      <c r="AM176" s="264"/>
      <c r="AN176" s="221"/>
      <c r="AO176" s="220"/>
      <c r="AP176" s="264"/>
      <c r="AQ176" s="221"/>
      <c r="AR176" s="220"/>
      <c r="AS176" s="264"/>
      <c r="AT176" s="221"/>
      <c r="AU176" s="231"/>
      <c r="AV176" s="232">
        <f t="shared" si="101"/>
        <v>0</v>
      </c>
      <c r="AW176" s="233"/>
      <c r="AX176" s="231"/>
      <c r="AY176" s="232">
        <f t="shared" si="102"/>
        <v>0</v>
      </c>
      <c r="AZ176" s="233"/>
      <c r="BA176" s="231"/>
      <c r="BB176" s="232">
        <f t="shared" si="103"/>
        <v>0</v>
      </c>
      <c r="BC176" s="233"/>
      <c r="BD176" s="231"/>
      <c r="BE176" s="232">
        <f t="shared" si="104"/>
        <v>0</v>
      </c>
      <c r="BF176" s="233"/>
      <c r="BG176" s="231"/>
      <c r="BH176" s="232">
        <f t="shared" si="105"/>
        <v>0</v>
      </c>
      <c r="BI176" s="233"/>
      <c r="BJ176" s="231"/>
      <c r="BK176" s="232">
        <f t="shared" si="106"/>
        <v>0</v>
      </c>
      <c r="BL176" s="233"/>
      <c r="BM176" s="231"/>
      <c r="BN176" s="232">
        <f t="shared" si="107"/>
        <v>0</v>
      </c>
      <c r="BO176" s="233"/>
      <c r="BP176" s="231"/>
      <c r="BQ176" s="232">
        <f t="shared" si="108"/>
        <v>0</v>
      </c>
      <c r="BR176" s="233"/>
      <c r="BS176" s="231"/>
      <c r="BT176" s="232">
        <f t="shared" si="109"/>
        <v>0</v>
      </c>
      <c r="BU176" s="233"/>
      <c r="BV176" s="234"/>
      <c r="BW176" s="777"/>
    </row>
    <row r="177" spans="1:75" ht="15" hidden="1" customHeight="1" x14ac:dyDescent="0.25">
      <c r="A177" s="643" t="s">
        <v>27</v>
      </c>
      <c r="B177" s="645" t="s">
        <v>28</v>
      </c>
      <c r="C177" s="645" t="s">
        <v>154</v>
      </c>
      <c r="D177" s="645" t="s">
        <v>30</v>
      </c>
      <c r="E177" s="635" t="s">
        <v>31</v>
      </c>
      <c r="F177" s="647" t="s">
        <v>32</v>
      </c>
      <c r="G177" s="769" t="s">
        <v>33</v>
      </c>
      <c r="H177" s="771" t="s">
        <v>34</v>
      </c>
      <c r="I177" s="773" t="s">
        <v>33</v>
      </c>
      <c r="J177" s="771" t="s">
        <v>34</v>
      </c>
      <c r="K177" s="773" t="s">
        <v>33</v>
      </c>
      <c r="L177" s="771" t="s">
        <v>34</v>
      </c>
      <c r="M177" s="773" t="s">
        <v>33</v>
      </c>
      <c r="N177" s="771" t="s">
        <v>34</v>
      </c>
      <c r="O177" s="773" t="s">
        <v>33</v>
      </c>
      <c r="P177" s="771" t="s">
        <v>34</v>
      </c>
      <c r="Q177" s="773" t="s">
        <v>33</v>
      </c>
      <c r="R177" s="771" t="s">
        <v>34</v>
      </c>
      <c r="S177" s="773" t="s">
        <v>33</v>
      </c>
      <c r="T177" s="771" t="s">
        <v>34</v>
      </c>
      <c r="U177" s="773" t="s">
        <v>33</v>
      </c>
      <c r="V177" s="771" t="s">
        <v>34</v>
      </c>
      <c r="W177" s="773" t="s">
        <v>33</v>
      </c>
      <c r="X177" s="771" t="s">
        <v>34</v>
      </c>
      <c r="Y177" s="773" t="s">
        <v>33</v>
      </c>
      <c r="Z177" s="771" t="s">
        <v>34</v>
      </c>
      <c r="AA177" s="773" t="s">
        <v>33</v>
      </c>
      <c r="AB177" s="771" t="s">
        <v>34</v>
      </c>
      <c r="AC177" s="773" t="s">
        <v>33</v>
      </c>
      <c r="AD177" s="771" t="s">
        <v>34</v>
      </c>
      <c r="AE177" s="773" t="s">
        <v>33</v>
      </c>
      <c r="AF177" s="771" t="s">
        <v>34</v>
      </c>
      <c r="AG177" s="773" t="s">
        <v>33</v>
      </c>
      <c r="AH177" s="771" t="s">
        <v>34</v>
      </c>
      <c r="AI177" s="773" t="s">
        <v>33</v>
      </c>
      <c r="AJ177" s="258"/>
      <c r="AK177" s="771" t="s">
        <v>34</v>
      </c>
      <c r="AL177" s="773" t="s">
        <v>33</v>
      </c>
      <c r="AM177" s="258"/>
      <c r="AN177" s="771" t="s">
        <v>34</v>
      </c>
      <c r="AO177" s="773" t="s">
        <v>33</v>
      </c>
      <c r="AP177" s="258"/>
      <c r="AQ177" s="771" t="s">
        <v>34</v>
      </c>
      <c r="AR177" s="773" t="s">
        <v>33</v>
      </c>
      <c r="AS177" s="258"/>
      <c r="AT177" s="779" t="s">
        <v>34</v>
      </c>
      <c r="AU177" s="633" t="s">
        <v>33</v>
      </c>
      <c r="AV177" s="635" t="s">
        <v>35</v>
      </c>
      <c r="AW177" s="637" t="s">
        <v>34</v>
      </c>
      <c r="AX177" s="633" t="s">
        <v>33</v>
      </c>
      <c r="AY177" s="635" t="s">
        <v>35</v>
      </c>
      <c r="AZ177" s="637" t="s">
        <v>34</v>
      </c>
      <c r="BA177" s="633" t="s">
        <v>33</v>
      </c>
      <c r="BB177" s="635" t="s">
        <v>35</v>
      </c>
      <c r="BC177" s="637" t="s">
        <v>34</v>
      </c>
      <c r="BD177" s="633" t="s">
        <v>33</v>
      </c>
      <c r="BE177" s="635" t="s">
        <v>35</v>
      </c>
      <c r="BF177" s="637" t="s">
        <v>34</v>
      </c>
      <c r="BG177" s="633" t="s">
        <v>33</v>
      </c>
      <c r="BH177" s="635" t="s">
        <v>35</v>
      </c>
      <c r="BI177" s="637" t="s">
        <v>34</v>
      </c>
      <c r="BJ177" s="633" t="s">
        <v>33</v>
      </c>
      <c r="BK177" s="635" t="s">
        <v>35</v>
      </c>
      <c r="BL177" s="637" t="s">
        <v>34</v>
      </c>
      <c r="BM177" s="633" t="s">
        <v>33</v>
      </c>
      <c r="BN177" s="635" t="s">
        <v>35</v>
      </c>
      <c r="BO177" s="637" t="s">
        <v>34</v>
      </c>
      <c r="BP177" s="633" t="s">
        <v>33</v>
      </c>
      <c r="BQ177" s="635" t="s">
        <v>35</v>
      </c>
      <c r="BR177" s="637" t="s">
        <v>34</v>
      </c>
      <c r="BS177" s="633" t="s">
        <v>33</v>
      </c>
      <c r="BT177" s="635" t="s">
        <v>35</v>
      </c>
      <c r="BU177" s="637" t="s">
        <v>34</v>
      </c>
      <c r="BV177" s="737" t="s">
        <v>33</v>
      </c>
      <c r="BW177" s="612" t="s">
        <v>36</v>
      </c>
    </row>
    <row r="178" spans="1:75" ht="15.75" hidden="1" customHeight="1" x14ac:dyDescent="0.25">
      <c r="A178" s="644"/>
      <c r="B178" s="646"/>
      <c r="C178" s="646"/>
      <c r="D178" s="646"/>
      <c r="E178" s="636"/>
      <c r="F178" s="648"/>
      <c r="G178" s="770"/>
      <c r="H178" s="772"/>
      <c r="I178" s="774"/>
      <c r="J178" s="772"/>
      <c r="K178" s="774"/>
      <c r="L178" s="772"/>
      <c r="M178" s="774"/>
      <c r="N178" s="772"/>
      <c r="O178" s="774"/>
      <c r="P178" s="772"/>
      <c r="Q178" s="774"/>
      <c r="R178" s="772"/>
      <c r="S178" s="774"/>
      <c r="T178" s="772"/>
      <c r="U178" s="774"/>
      <c r="V178" s="772"/>
      <c r="W178" s="774"/>
      <c r="X178" s="772"/>
      <c r="Y178" s="774"/>
      <c r="Z178" s="772"/>
      <c r="AA178" s="774"/>
      <c r="AB178" s="772"/>
      <c r="AC178" s="774"/>
      <c r="AD178" s="772"/>
      <c r="AE178" s="774"/>
      <c r="AF178" s="772"/>
      <c r="AG178" s="774"/>
      <c r="AH178" s="772"/>
      <c r="AI178" s="774"/>
      <c r="AJ178" s="259"/>
      <c r="AK178" s="772"/>
      <c r="AL178" s="774"/>
      <c r="AM178" s="259"/>
      <c r="AN178" s="772"/>
      <c r="AO178" s="774"/>
      <c r="AP178" s="259"/>
      <c r="AQ178" s="772"/>
      <c r="AR178" s="774"/>
      <c r="AS178" s="259"/>
      <c r="AT178" s="780"/>
      <c r="AU178" s="634"/>
      <c r="AV178" s="636"/>
      <c r="AW178" s="638"/>
      <c r="AX178" s="634"/>
      <c r="AY178" s="636"/>
      <c r="AZ178" s="638"/>
      <c r="BA178" s="634"/>
      <c r="BB178" s="636"/>
      <c r="BC178" s="638"/>
      <c r="BD178" s="634"/>
      <c r="BE178" s="636"/>
      <c r="BF178" s="638"/>
      <c r="BG178" s="634"/>
      <c r="BH178" s="636"/>
      <c r="BI178" s="638"/>
      <c r="BJ178" s="634"/>
      <c r="BK178" s="636"/>
      <c r="BL178" s="638"/>
      <c r="BM178" s="634"/>
      <c r="BN178" s="636"/>
      <c r="BO178" s="638"/>
      <c r="BP178" s="634"/>
      <c r="BQ178" s="636"/>
      <c r="BR178" s="638"/>
      <c r="BS178" s="634"/>
      <c r="BT178" s="636"/>
      <c r="BU178" s="638"/>
      <c r="BV178" s="738"/>
      <c r="BW178" s="613"/>
    </row>
    <row r="179" spans="1:75" ht="15" hidden="1" customHeight="1" x14ac:dyDescent="0.25">
      <c r="A179" s="614" t="s">
        <v>297</v>
      </c>
      <c r="B179" s="617">
        <v>2226</v>
      </c>
      <c r="C179" s="729"/>
      <c r="D179" s="732" t="s">
        <v>298</v>
      </c>
      <c r="E179" s="626" t="s">
        <v>299</v>
      </c>
      <c r="F179" s="241" t="s">
        <v>41</v>
      </c>
      <c r="G179" s="208"/>
      <c r="H179" s="209"/>
      <c r="I179" s="208"/>
      <c r="J179" s="209"/>
      <c r="K179" s="208"/>
      <c r="L179" s="209"/>
      <c r="M179" s="208"/>
      <c r="N179" s="209"/>
      <c r="O179" s="208"/>
      <c r="P179" s="209"/>
      <c r="Q179" s="208"/>
      <c r="R179" s="209"/>
      <c r="S179" s="208"/>
      <c r="T179" s="209"/>
      <c r="U179" s="208"/>
      <c r="V179" s="209"/>
      <c r="W179" s="208"/>
      <c r="X179" s="209"/>
      <c r="Y179" s="208"/>
      <c r="Z179" s="209"/>
      <c r="AA179" s="208"/>
      <c r="AB179" s="209"/>
      <c r="AC179" s="208"/>
      <c r="AD179" s="209"/>
      <c r="AE179" s="208"/>
      <c r="AF179" s="209"/>
      <c r="AG179" s="208"/>
      <c r="AH179" s="209"/>
      <c r="AI179" s="208"/>
      <c r="AJ179" s="260"/>
      <c r="AK179" s="209"/>
      <c r="AL179" s="208"/>
      <c r="AM179" s="260"/>
      <c r="AN179" s="209"/>
      <c r="AO179" s="208"/>
      <c r="AP179" s="260"/>
      <c r="AQ179" s="209"/>
      <c r="AR179" s="208"/>
      <c r="AS179" s="260"/>
      <c r="AT179" s="209"/>
      <c r="AU179" s="229"/>
      <c r="AV179" s="225">
        <f t="shared" ref="AV179:AV190" si="110">AU179-AW179</f>
        <v>0</v>
      </c>
      <c r="AW179" s="226"/>
      <c r="AX179" s="229"/>
      <c r="AY179" s="225">
        <f t="shared" ref="AY179:AY190" si="111">AX179-AZ179</f>
        <v>0</v>
      </c>
      <c r="AZ179" s="226"/>
      <c r="BA179" s="229"/>
      <c r="BB179" s="225">
        <f t="shared" ref="BB179:BB190" si="112">BA179-BC179</f>
        <v>0</v>
      </c>
      <c r="BC179" s="226"/>
      <c r="BD179" s="229"/>
      <c r="BE179" s="225">
        <f t="shared" ref="BE179:BE190" si="113">BD179-BF179</f>
        <v>0</v>
      </c>
      <c r="BF179" s="226"/>
      <c r="BG179" s="229"/>
      <c r="BH179" s="225">
        <f t="shared" ref="BH179:BH190" si="114">BG179-BI179</f>
        <v>0</v>
      </c>
      <c r="BI179" s="226"/>
      <c r="BJ179" s="229"/>
      <c r="BK179" s="225">
        <f t="shared" ref="BK179:BK190" si="115">BJ179-BL179</f>
        <v>0</v>
      </c>
      <c r="BL179" s="226"/>
      <c r="BM179" s="229"/>
      <c r="BN179" s="225">
        <f t="shared" ref="BN179:BN190" si="116">BM179-BO179</f>
        <v>0</v>
      </c>
      <c r="BO179" s="226"/>
      <c r="BP179" s="229"/>
      <c r="BQ179" s="225">
        <f t="shared" ref="BQ179:BQ190" si="117">BP179-BR179</f>
        <v>0</v>
      </c>
      <c r="BR179" s="226"/>
      <c r="BS179" s="229"/>
      <c r="BT179" s="225">
        <f t="shared" ref="BT179:BT190" si="118">BS179-BU179</f>
        <v>0</v>
      </c>
      <c r="BU179" s="226"/>
      <c r="BV179" s="244"/>
      <c r="BW179" s="261" t="s">
        <v>42</v>
      </c>
    </row>
    <row r="180" spans="1:75" ht="15" hidden="1" x14ac:dyDescent="0.25">
      <c r="A180" s="615"/>
      <c r="B180" s="618"/>
      <c r="C180" s="730"/>
      <c r="D180" s="733"/>
      <c r="E180" s="627"/>
      <c r="F180" s="242" t="s">
        <v>53</v>
      </c>
      <c r="G180" s="208"/>
      <c r="H180" s="214"/>
      <c r="I180" s="208"/>
      <c r="J180" s="214"/>
      <c r="K180" s="208"/>
      <c r="L180" s="214"/>
      <c r="M180" s="208"/>
      <c r="N180" s="214"/>
      <c r="O180" s="208"/>
      <c r="P180" s="214"/>
      <c r="Q180" s="208"/>
      <c r="R180" s="214"/>
      <c r="S180" s="208"/>
      <c r="T180" s="214"/>
      <c r="U180" s="208"/>
      <c r="V180" s="214"/>
      <c r="W180" s="208"/>
      <c r="X180" s="214"/>
      <c r="Y180" s="208"/>
      <c r="Z180" s="214"/>
      <c r="AA180" s="208"/>
      <c r="AB180" s="214"/>
      <c r="AC180" s="208"/>
      <c r="AD180" s="214"/>
      <c r="AE180" s="208"/>
      <c r="AF180" s="214"/>
      <c r="AG180" s="208"/>
      <c r="AH180" s="214"/>
      <c r="AI180" s="208"/>
      <c r="AJ180" s="260"/>
      <c r="AK180" s="214"/>
      <c r="AL180" s="208"/>
      <c r="AM180" s="260"/>
      <c r="AN180" s="214"/>
      <c r="AO180" s="208"/>
      <c r="AP180" s="260"/>
      <c r="AQ180" s="214"/>
      <c r="AR180" s="208"/>
      <c r="AS180" s="260"/>
      <c r="AT180" s="214"/>
      <c r="AU180" s="229">
        <v>108803</v>
      </c>
      <c r="AV180" s="227">
        <f t="shared" si="110"/>
        <v>30803</v>
      </c>
      <c r="AW180" s="228">
        <v>78000</v>
      </c>
      <c r="AX180" s="229"/>
      <c r="AY180" s="227">
        <f t="shared" si="111"/>
        <v>0</v>
      </c>
      <c r="AZ180" s="228"/>
      <c r="BA180" s="229"/>
      <c r="BB180" s="227">
        <f t="shared" si="112"/>
        <v>0</v>
      </c>
      <c r="BC180" s="228"/>
      <c r="BD180" s="229"/>
      <c r="BE180" s="227">
        <f t="shared" si="113"/>
        <v>0</v>
      </c>
      <c r="BF180" s="228"/>
      <c r="BG180" s="229"/>
      <c r="BH180" s="227">
        <f t="shared" si="114"/>
        <v>0</v>
      </c>
      <c r="BI180" s="228"/>
      <c r="BJ180" s="229"/>
      <c r="BK180" s="227">
        <f t="shared" si="115"/>
        <v>0</v>
      </c>
      <c r="BL180" s="228"/>
      <c r="BM180" s="229"/>
      <c r="BN180" s="227">
        <f t="shared" si="116"/>
        <v>0</v>
      </c>
      <c r="BO180" s="228"/>
      <c r="BP180" s="229"/>
      <c r="BQ180" s="227">
        <f t="shared" si="117"/>
        <v>0</v>
      </c>
      <c r="BR180" s="228"/>
      <c r="BS180" s="229"/>
      <c r="BT180" s="227">
        <f t="shared" si="118"/>
        <v>0</v>
      </c>
      <c r="BU180" s="228"/>
      <c r="BV180" s="244"/>
      <c r="BW180" s="775">
        <f>SUM(AU179:AU190,AX179:AX190,BA179:BA190,BD179:BD190,BG179:BG190,BV179:BV190)+SUM(AR179:AR190,AO179:AO190,AL179:AL190,AI179:AI190,AG179:AG190,AE179:AE190,AC179:AC190,AA179:AA190,Y179:Y190,W179:W190,U179:U190,S179:S190,Q177,Q179:Q190,O179:O190,M179:M190,K179:K190,I179:I190,G179:G190,Q177)</f>
        <v>1455334</v>
      </c>
    </row>
    <row r="181" spans="1:75" ht="15" hidden="1" x14ac:dyDescent="0.25">
      <c r="A181" s="615"/>
      <c r="B181" s="618"/>
      <c r="C181" s="730"/>
      <c r="D181" s="733"/>
      <c r="E181" s="627"/>
      <c r="F181" s="242" t="s">
        <v>54</v>
      </c>
      <c r="G181" s="208"/>
      <c r="H181" s="214"/>
      <c r="I181" s="208"/>
      <c r="J181" s="214"/>
      <c r="K181" s="208"/>
      <c r="L181" s="214"/>
      <c r="M181" s="208"/>
      <c r="N181" s="214"/>
      <c r="O181" s="208"/>
      <c r="P181" s="214"/>
      <c r="Q181" s="208"/>
      <c r="R181" s="214"/>
      <c r="S181" s="208"/>
      <c r="T181" s="214"/>
      <c r="U181" s="208"/>
      <c r="V181" s="214"/>
      <c r="W181" s="208"/>
      <c r="X181" s="214"/>
      <c r="Y181" s="208"/>
      <c r="Z181" s="214"/>
      <c r="AA181" s="208"/>
      <c r="AB181" s="214"/>
      <c r="AC181" s="208"/>
      <c r="AD181" s="214"/>
      <c r="AE181" s="208"/>
      <c r="AF181" s="214"/>
      <c r="AG181" s="208"/>
      <c r="AH181" s="214"/>
      <c r="AI181" s="208"/>
      <c r="AJ181" s="260"/>
      <c r="AK181" s="214"/>
      <c r="AL181" s="208"/>
      <c r="AM181" s="260"/>
      <c r="AN181" s="214"/>
      <c r="AO181" s="208"/>
      <c r="AP181" s="260"/>
      <c r="AQ181" s="214"/>
      <c r="AR181" s="208"/>
      <c r="AS181" s="260"/>
      <c r="AT181" s="214"/>
      <c r="AU181" s="229"/>
      <c r="AV181" s="227">
        <f t="shared" si="110"/>
        <v>0</v>
      </c>
      <c r="AW181" s="228"/>
      <c r="AX181" s="229"/>
      <c r="AY181" s="227">
        <f t="shared" si="111"/>
        <v>0</v>
      </c>
      <c r="AZ181" s="228"/>
      <c r="BA181" s="229"/>
      <c r="BB181" s="227">
        <f t="shared" si="112"/>
        <v>0</v>
      </c>
      <c r="BC181" s="228"/>
      <c r="BD181" s="229"/>
      <c r="BE181" s="227">
        <f t="shared" si="113"/>
        <v>0</v>
      </c>
      <c r="BF181" s="228"/>
      <c r="BG181" s="229"/>
      <c r="BH181" s="227">
        <f t="shared" si="114"/>
        <v>0</v>
      </c>
      <c r="BI181" s="228"/>
      <c r="BJ181" s="229"/>
      <c r="BK181" s="227">
        <f t="shared" si="115"/>
        <v>0</v>
      </c>
      <c r="BL181" s="228"/>
      <c r="BM181" s="229"/>
      <c r="BN181" s="227">
        <f t="shared" si="116"/>
        <v>0</v>
      </c>
      <c r="BO181" s="228"/>
      <c r="BP181" s="229"/>
      <c r="BQ181" s="227">
        <f t="shared" si="117"/>
        <v>0</v>
      </c>
      <c r="BR181" s="228"/>
      <c r="BS181" s="229"/>
      <c r="BT181" s="227">
        <f t="shared" si="118"/>
        <v>0</v>
      </c>
      <c r="BU181" s="228"/>
      <c r="BV181" s="244"/>
      <c r="BW181" s="775"/>
    </row>
    <row r="182" spans="1:75" ht="15" hidden="1" x14ac:dyDescent="0.25">
      <c r="A182" s="615"/>
      <c r="B182" s="618"/>
      <c r="C182" s="730"/>
      <c r="D182" s="733"/>
      <c r="E182" s="627"/>
      <c r="F182" s="242" t="s">
        <v>55</v>
      </c>
      <c r="G182" s="208"/>
      <c r="H182" s="217"/>
      <c r="I182" s="208"/>
      <c r="J182" s="217"/>
      <c r="K182" s="208"/>
      <c r="L182" s="217"/>
      <c r="M182" s="208"/>
      <c r="N182" s="217"/>
      <c r="O182" s="208"/>
      <c r="P182" s="217"/>
      <c r="Q182" s="208"/>
      <c r="R182" s="217"/>
      <c r="S182" s="208"/>
      <c r="T182" s="217"/>
      <c r="U182" s="208"/>
      <c r="V182" s="217"/>
      <c r="W182" s="208"/>
      <c r="X182" s="217"/>
      <c r="Y182" s="208"/>
      <c r="Z182" s="217"/>
      <c r="AA182" s="208"/>
      <c r="AB182" s="217"/>
      <c r="AC182" s="208"/>
      <c r="AD182" s="217"/>
      <c r="AE182" s="208"/>
      <c r="AF182" s="217"/>
      <c r="AG182" s="208"/>
      <c r="AH182" s="217"/>
      <c r="AI182" s="208"/>
      <c r="AJ182" s="262"/>
      <c r="AK182" s="217"/>
      <c r="AL182" s="208"/>
      <c r="AM182" s="262"/>
      <c r="AN182" s="217"/>
      <c r="AO182" s="208"/>
      <c r="AP182" s="262"/>
      <c r="AQ182" s="217"/>
      <c r="AR182" s="208"/>
      <c r="AS182" s="262"/>
      <c r="AT182" s="217"/>
      <c r="AU182" s="229"/>
      <c r="AV182" s="227">
        <f t="shared" si="110"/>
        <v>0</v>
      </c>
      <c r="AW182" s="228"/>
      <c r="AX182" s="229">
        <v>110000</v>
      </c>
      <c r="AY182" s="227">
        <f t="shared" si="111"/>
        <v>0</v>
      </c>
      <c r="AZ182" s="228">
        <v>110000</v>
      </c>
      <c r="BA182" s="229"/>
      <c r="BB182" s="227">
        <f t="shared" si="112"/>
        <v>0</v>
      </c>
      <c r="BC182" s="228"/>
      <c r="BD182" s="229"/>
      <c r="BE182" s="227">
        <f t="shared" si="113"/>
        <v>0</v>
      </c>
      <c r="BF182" s="228"/>
      <c r="BG182" s="229"/>
      <c r="BH182" s="227">
        <f t="shared" si="114"/>
        <v>0</v>
      </c>
      <c r="BI182" s="228"/>
      <c r="BJ182" s="229"/>
      <c r="BK182" s="227">
        <f t="shared" si="115"/>
        <v>0</v>
      </c>
      <c r="BL182" s="228"/>
      <c r="BM182" s="229"/>
      <c r="BN182" s="227">
        <f t="shared" si="116"/>
        <v>0</v>
      </c>
      <c r="BO182" s="228"/>
      <c r="BP182" s="229"/>
      <c r="BQ182" s="227">
        <f t="shared" si="117"/>
        <v>0</v>
      </c>
      <c r="BR182" s="228"/>
      <c r="BS182" s="229"/>
      <c r="BT182" s="227">
        <f t="shared" si="118"/>
        <v>0</v>
      </c>
      <c r="BU182" s="228"/>
      <c r="BV182" s="244"/>
      <c r="BW182" s="263" t="s">
        <v>43</v>
      </c>
    </row>
    <row r="183" spans="1:75" ht="15" hidden="1" x14ac:dyDescent="0.25">
      <c r="A183" s="615"/>
      <c r="B183" s="618"/>
      <c r="C183" s="730"/>
      <c r="D183" s="733"/>
      <c r="E183" s="627"/>
      <c r="F183" s="242" t="s">
        <v>56</v>
      </c>
      <c r="G183" s="208"/>
      <c r="H183" s="217"/>
      <c r="I183" s="208"/>
      <c r="J183" s="217"/>
      <c r="K183" s="208"/>
      <c r="L183" s="217"/>
      <c r="M183" s="208"/>
      <c r="N183" s="217"/>
      <c r="O183" s="208"/>
      <c r="P183" s="217"/>
      <c r="Q183" s="208"/>
      <c r="R183" s="217"/>
      <c r="S183" s="208"/>
      <c r="T183" s="217"/>
      <c r="U183" s="208"/>
      <c r="V183" s="217"/>
      <c r="W183" s="208"/>
      <c r="X183" s="217"/>
      <c r="Y183" s="208"/>
      <c r="Z183" s="217"/>
      <c r="AA183" s="208"/>
      <c r="AB183" s="217"/>
      <c r="AC183" s="208"/>
      <c r="AD183" s="217"/>
      <c r="AE183" s="208"/>
      <c r="AF183" s="217"/>
      <c r="AG183" s="208"/>
      <c r="AH183" s="217"/>
      <c r="AI183" s="208"/>
      <c r="AJ183" s="262"/>
      <c r="AK183" s="217"/>
      <c r="AL183" s="208"/>
      <c r="AM183" s="262"/>
      <c r="AN183" s="217"/>
      <c r="AO183" s="208"/>
      <c r="AP183" s="262"/>
      <c r="AQ183" s="217"/>
      <c r="AR183" s="208"/>
      <c r="AS183" s="262"/>
      <c r="AT183" s="217"/>
      <c r="AU183" s="229"/>
      <c r="AV183" s="227">
        <f t="shared" si="110"/>
        <v>0</v>
      </c>
      <c r="AW183" s="228"/>
      <c r="AX183" s="229">
        <v>18000</v>
      </c>
      <c r="AY183" s="227">
        <f t="shared" si="111"/>
        <v>0</v>
      </c>
      <c r="AZ183" s="228">
        <v>18000</v>
      </c>
      <c r="BA183" s="229"/>
      <c r="BB183" s="227">
        <f t="shared" si="112"/>
        <v>0</v>
      </c>
      <c r="BC183" s="228"/>
      <c r="BD183" s="229"/>
      <c r="BE183" s="227">
        <f t="shared" si="113"/>
        <v>0</v>
      </c>
      <c r="BF183" s="228"/>
      <c r="BG183" s="229"/>
      <c r="BH183" s="227">
        <f t="shared" si="114"/>
        <v>0</v>
      </c>
      <c r="BI183" s="228"/>
      <c r="BJ183" s="229"/>
      <c r="BK183" s="227">
        <f t="shared" si="115"/>
        <v>0</v>
      </c>
      <c r="BL183" s="228"/>
      <c r="BM183" s="229"/>
      <c r="BN183" s="227">
        <f t="shared" si="116"/>
        <v>0</v>
      </c>
      <c r="BO183" s="228"/>
      <c r="BP183" s="229"/>
      <c r="BQ183" s="227">
        <f t="shared" si="117"/>
        <v>0</v>
      </c>
      <c r="BR183" s="228"/>
      <c r="BS183" s="229"/>
      <c r="BT183" s="227">
        <f t="shared" si="118"/>
        <v>0</v>
      </c>
      <c r="BU183" s="228"/>
      <c r="BV183" s="244"/>
      <c r="BW183" s="775">
        <f>SUM(AV179:AV190,AY179:AY190,BB179:BB190,BE179:BE190,BH179:BH190)</f>
        <v>30803</v>
      </c>
    </row>
    <row r="184" spans="1:75" ht="15" hidden="1" x14ac:dyDescent="0.25">
      <c r="A184" s="615"/>
      <c r="B184" s="618"/>
      <c r="C184" s="730"/>
      <c r="D184" s="733"/>
      <c r="E184" s="627"/>
      <c r="F184" s="242" t="s">
        <v>57</v>
      </c>
      <c r="G184" s="208"/>
      <c r="H184" s="214"/>
      <c r="I184" s="208"/>
      <c r="J184" s="214"/>
      <c r="K184" s="208"/>
      <c r="L184" s="214"/>
      <c r="M184" s="208"/>
      <c r="N184" s="214"/>
      <c r="O184" s="208"/>
      <c r="P184" s="214"/>
      <c r="Q184" s="208"/>
      <c r="R184" s="214"/>
      <c r="S184" s="208"/>
      <c r="T184" s="214"/>
      <c r="U184" s="208"/>
      <c r="V184" s="214"/>
      <c r="W184" s="208"/>
      <c r="X184" s="214"/>
      <c r="Y184" s="208"/>
      <c r="Z184" s="214"/>
      <c r="AA184" s="208"/>
      <c r="AB184" s="214"/>
      <c r="AC184" s="208"/>
      <c r="AD184" s="214"/>
      <c r="AE184" s="208"/>
      <c r="AF184" s="214"/>
      <c r="AG184" s="208"/>
      <c r="AH184" s="214"/>
      <c r="AI184" s="208"/>
      <c r="AJ184" s="260"/>
      <c r="AK184" s="214"/>
      <c r="AL184" s="208"/>
      <c r="AM184" s="260"/>
      <c r="AN184" s="214"/>
      <c r="AO184" s="208"/>
      <c r="AP184" s="260"/>
      <c r="AQ184" s="214"/>
      <c r="AR184" s="208"/>
      <c r="AS184" s="260"/>
      <c r="AT184" s="214"/>
      <c r="AU184" s="229"/>
      <c r="AV184" s="227">
        <f t="shared" si="110"/>
        <v>0</v>
      </c>
      <c r="AW184" s="228"/>
      <c r="AX184" s="229">
        <v>1113531</v>
      </c>
      <c r="AY184" s="227">
        <f t="shared" si="111"/>
        <v>0</v>
      </c>
      <c r="AZ184" s="228">
        <v>1113531</v>
      </c>
      <c r="BA184" s="229">
        <v>105000</v>
      </c>
      <c r="BB184" s="227">
        <f t="shared" si="112"/>
        <v>0</v>
      </c>
      <c r="BC184" s="228">
        <v>105000</v>
      </c>
      <c r="BD184" s="229"/>
      <c r="BE184" s="227">
        <f t="shared" si="113"/>
        <v>0</v>
      </c>
      <c r="BF184" s="228"/>
      <c r="BG184" s="229"/>
      <c r="BH184" s="227">
        <f t="shared" si="114"/>
        <v>0</v>
      </c>
      <c r="BI184" s="228"/>
      <c r="BJ184" s="229"/>
      <c r="BK184" s="227">
        <f t="shared" si="115"/>
        <v>0</v>
      </c>
      <c r="BL184" s="228"/>
      <c r="BM184" s="229"/>
      <c r="BN184" s="227">
        <f t="shared" si="116"/>
        <v>0</v>
      </c>
      <c r="BO184" s="228"/>
      <c r="BP184" s="229"/>
      <c r="BQ184" s="227">
        <f t="shared" si="117"/>
        <v>0</v>
      </c>
      <c r="BR184" s="228"/>
      <c r="BS184" s="229"/>
      <c r="BT184" s="227">
        <f t="shared" si="118"/>
        <v>0</v>
      </c>
      <c r="BU184" s="228"/>
      <c r="BV184" s="244"/>
      <c r="BW184" s="778"/>
    </row>
    <row r="185" spans="1:75" ht="15" hidden="1" x14ac:dyDescent="0.25">
      <c r="A185" s="615"/>
      <c r="B185" s="618"/>
      <c r="C185" s="730"/>
      <c r="D185" s="733"/>
      <c r="E185" s="627"/>
      <c r="F185" s="242" t="s">
        <v>58</v>
      </c>
      <c r="G185" s="208"/>
      <c r="H185" s="214"/>
      <c r="I185" s="208"/>
      <c r="J185" s="214"/>
      <c r="K185" s="208"/>
      <c r="L185" s="214"/>
      <c r="M185" s="208"/>
      <c r="N185" s="214"/>
      <c r="O185" s="208"/>
      <c r="P185" s="214"/>
      <c r="Q185" s="208"/>
      <c r="R185" s="214"/>
      <c r="S185" s="208"/>
      <c r="T185" s="214"/>
      <c r="U185" s="208"/>
      <c r="V185" s="214"/>
      <c r="W185" s="208"/>
      <c r="X185" s="214"/>
      <c r="Y185" s="208"/>
      <c r="Z185" s="214"/>
      <c r="AA185" s="208"/>
      <c r="AB185" s="214"/>
      <c r="AC185" s="208"/>
      <c r="AD185" s="214"/>
      <c r="AE185" s="208"/>
      <c r="AF185" s="214"/>
      <c r="AG185" s="208"/>
      <c r="AH185" s="214"/>
      <c r="AI185" s="208"/>
      <c r="AJ185" s="260"/>
      <c r="AK185" s="214"/>
      <c r="AL185" s="208"/>
      <c r="AM185" s="260"/>
      <c r="AN185" s="214"/>
      <c r="AO185" s="208"/>
      <c r="AP185" s="260"/>
      <c r="AQ185" s="214"/>
      <c r="AR185" s="208"/>
      <c r="AS185" s="260"/>
      <c r="AT185" s="214"/>
      <c r="AU185" s="229"/>
      <c r="AV185" s="227">
        <f t="shared" si="110"/>
        <v>0</v>
      </c>
      <c r="AW185" s="228"/>
      <c r="AX185" s="229"/>
      <c r="AY185" s="227">
        <f t="shared" si="111"/>
        <v>0</v>
      </c>
      <c r="AZ185" s="228"/>
      <c r="BA185" s="229"/>
      <c r="BB185" s="227">
        <f t="shared" si="112"/>
        <v>0</v>
      </c>
      <c r="BC185" s="228"/>
      <c r="BD185" s="229"/>
      <c r="BE185" s="227">
        <f t="shared" si="113"/>
        <v>0</v>
      </c>
      <c r="BF185" s="228"/>
      <c r="BG185" s="229"/>
      <c r="BH185" s="227">
        <f t="shared" si="114"/>
        <v>0</v>
      </c>
      <c r="BI185" s="228"/>
      <c r="BJ185" s="229"/>
      <c r="BK185" s="227">
        <f t="shared" si="115"/>
        <v>0</v>
      </c>
      <c r="BL185" s="228"/>
      <c r="BM185" s="229"/>
      <c r="BN185" s="227">
        <f t="shared" si="116"/>
        <v>0</v>
      </c>
      <c r="BO185" s="228"/>
      <c r="BP185" s="229"/>
      <c r="BQ185" s="227">
        <f t="shared" si="117"/>
        <v>0</v>
      </c>
      <c r="BR185" s="228"/>
      <c r="BS185" s="229"/>
      <c r="BT185" s="227">
        <f t="shared" si="118"/>
        <v>0</v>
      </c>
      <c r="BU185" s="228"/>
      <c r="BV185" s="244"/>
      <c r="BW185" s="263" t="s">
        <v>44</v>
      </c>
    </row>
    <row r="186" spans="1:75" ht="15" hidden="1" x14ac:dyDescent="0.25">
      <c r="A186" s="615"/>
      <c r="B186" s="618"/>
      <c r="C186" s="730"/>
      <c r="D186" s="733"/>
      <c r="E186" s="627"/>
      <c r="F186" s="242" t="s">
        <v>59</v>
      </c>
      <c r="G186" s="208"/>
      <c r="H186" s="214"/>
      <c r="I186" s="208"/>
      <c r="J186" s="214"/>
      <c r="K186" s="208"/>
      <c r="L186" s="214"/>
      <c r="M186" s="208"/>
      <c r="N186" s="214"/>
      <c r="O186" s="208"/>
      <c r="P186" s="214"/>
      <c r="Q186" s="208"/>
      <c r="R186" s="214"/>
      <c r="S186" s="208"/>
      <c r="T186" s="214"/>
      <c r="U186" s="208"/>
      <c r="V186" s="214"/>
      <c r="W186" s="208"/>
      <c r="X186" s="214"/>
      <c r="Y186" s="208"/>
      <c r="Z186" s="214"/>
      <c r="AA186" s="208"/>
      <c r="AB186" s="214"/>
      <c r="AC186" s="208"/>
      <c r="AD186" s="214"/>
      <c r="AE186" s="208"/>
      <c r="AF186" s="214"/>
      <c r="AG186" s="208"/>
      <c r="AH186" s="214"/>
      <c r="AI186" s="208"/>
      <c r="AJ186" s="260"/>
      <c r="AK186" s="214"/>
      <c r="AL186" s="208"/>
      <c r="AM186" s="260"/>
      <c r="AN186" s="214"/>
      <c r="AO186" s="208"/>
      <c r="AP186" s="260"/>
      <c r="AQ186" s="214"/>
      <c r="AR186" s="208"/>
      <c r="AS186" s="260"/>
      <c r="AT186" s="214"/>
      <c r="AU186" s="229"/>
      <c r="AV186" s="227">
        <f t="shared" si="110"/>
        <v>0</v>
      </c>
      <c r="AW186" s="228"/>
      <c r="AX186" s="229"/>
      <c r="AY186" s="227">
        <f t="shared" si="111"/>
        <v>0</v>
      </c>
      <c r="AZ186" s="228"/>
      <c r="BA186" s="229"/>
      <c r="BB186" s="227">
        <f t="shared" si="112"/>
        <v>0</v>
      </c>
      <c r="BC186" s="228"/>
      <c r="BD186" s="229"/>
      <c r="BE186" s="227">
        <f t="shared" si="113"/>
        <v>0</v>
      </c>
      <c r="BF186" s="228"/>
      <c r="BG186" s="229"/>
      <c r="BH186" s="227">
        <f t="shared" si="114"/>
        <v>0</v>
      </c>
      <c r="BI186" s="228"/>
      <c r="BJ186" s="229"/>
      <c r="BK186" s="227">
        <f t="shared" si="115"/>
        <v>0</v>
      </c>
      <c r="BL186" s="228"/>
      <c r="BM186" s="229"/>
      <c r="BN186" s="227">
        <f t="shared" si="116"/>
        <v>0</v>
      </c>
      <c r="BO186" s="228"/>
      <c r="BP186" s="229"/>
      <c r="BQ186" s="227">
        <f t="shared" si="117"/>
        <v>0</v>
      </c>
      <c r="BR186" s="228"/>
      <c r="BS186" s="229"/>
      <c r="BT186" s="227">
        <f t="shared" si="118"/>
        <v>0</v>
      </c>
      <c r="BU186" s="228"/>
      <c r="BV186" s="244"/>
      <c r="BW186" s="775">
        <f>SUM(AW179:AW190,AZ179:AZ190,BC179:BC190,BF179:BF190,BI179:BI190)+SUM(AT179:AT190,AQ179:AQ190,AN179:AN190,AK179:AK190,AH179:AH190,AF179:AF190,AD179:AD190,AB179:AB190,Z179:Z190,X179:X190,V179:V190,T179:T190,R179:R190,P179:P190,N179:N190,L179:L190,J179:J190,H179:H190)</f>
        <v>1424531</v>
      </c>
    </row>
    <row r="187" spans="1:75" ht="15" hidden="1" x14ac:dyDescent="0.25">
      <c r="A187" s="615"/>
      <c r="B187" s="618"/>
      <c r="C187" s="730"/>
      <c r="D187" s="733"/>
      <c r="E187" s="627"/>
      <c r="F187" s="242" t="s">
        <v>60</v>
      </c>
      <c r="G187" s="208"/>
      <c r="H187" s="214"/>
      <c r="I187" s="208"/>
      <c r="J187" s="214"/>
      <c r="K187" s="208"/>
      <c r="L187" s="214"/>
      <c r="M187" s="208"/>
      <c r="N187" s="214"/>
      <c r="O187" s="208"/>
      <c r="P187" s="214"/>
      <c r="Q187" s="208"/>
      <c r="R187" s="214"/>
      <c r="S187" s="208"/>
      <c r="T187" s="214"/>
      <c r="U187" s="208"/>
      <c r="V187" s="214"/>
      <c r="W187" s="208"/>
      <c r="X187" s="214"/>
      <c r="Y187" s="208"/>
      <c r="Z187" s="214"/>
      <c r="AA187" s="208"/>
      <c r="AB187" s="214"/>
      <c r="AC187" s="208"/>
      <c r="AD187" s="214"/>
      <c r="AE187" s="208"/>
      <c r="AF187" s="214"/>
      <c r="AG187" s="208"/>
      <c r="AH187" s="214"/>
      <c r="AI187" s="208"/>
      <c r="AJ187" s="260"/>
      <c r="AK187" s="214"/>
      <c r="AL187" s="208"/>
      <c r="AM187" s="260"/>
      <c r="AN187" s="214"/>
      <c r="AO187" s="208"/>
      <c r="AP187" s="260"/>
      <c r="AQ187" s="214"/>
      <c r="AR187" s="208"/>
      <c r="AS187" s="260"/>
      <c r="AT187" s="214"/>
      <c r="AU187" s="229"/>
      <c r="AV187" s="227">
        <f t="shared" si="110"/>
        <v>0</v>
      </c>
      <c r="AW187" s="228"/>
      <c r="AX187" s="229"/>
      <c r="AY187" s="227">
        <f t="shared" si="111"/>
        <v>0</v>
      </c>
      <c r="AZ187" s="228"/>
      <c r="BA187" s="229"/>
      <c r="BB187" s="227">
        <f t="shared" si="112"/>
        <v>0</v>
      </c>
      <c r="BC187" s="228"/>
      <c r="BD187" s="229"/>
      <c r="BE187" s="227">
        <f t="shared" si="113"/>
        <v>0</v>
      </c>
      <c r="BF187" s="228"/>
      <c r="BG187" s="229"/>
      <c r="BH187" s="227">
        <f t="shared" si="114"/>
        <v>0</v>
      </c>
      <c r="BI187" s="228"/>
      <c r="BJ187" s="229"/>
      <c r="BK187" s="227">
        <f t="shared" si="115"/>
        <v>0</v>
      </c>
      <c r="BL187" s="228"/>
      <c r="BM187" s="229"/>
      <c r="BN187" s="227">
        <f t="shared" si="116"/>
        <v>0</v>
      </c>
      <c r="BO187" s="228"/>
      <c r="BP187" s="229"/>
      <c r="BQ187" s="227">
        <f t="shared" si="117"/>
        <v>0</v>
      </c>
      <c r="BR187" s="228"/>
      <c r="BS187" s="229"/>
      <c r="BT187" s="227">
        <f t="shared" si="118"/>
        <v>0</v>
      </c>
      <c r="BU187" s="228"/>
      <c r="BV187" s="244"/>
      <c r="BW187" s="775"/>
    </row>
    <row r="188" spans="1:75" ht="15" hidden="1" x14ac:dyDescent="0.25">
      <c r="A188" s="615"/>
      <c r="B188" s="618"/>
      <c r="C188" s="730"/>
      <c r="D188" s="733"/>
      <c r="E188" s="627"/>
      <c r="F188" s="242" t="s">
        <v>61</v>
      </c>
      <c r="G188" s="208"/>
      <c r="H188" s="217"/>
      <c r="I188" s="208"/>
      <c r="J188" s="217"/>
      <c r="K188" s="208"/>
      <c r="L188" s="217"/>
      <c r="M188" s="208"/>
      <c r="N188" s="217"/>
      <c r="O188" s="208"/>
      <c r="P188" s="217"/>
      <c r="Q188" s="208"/>
      <c r="R188" s="217"/>
      <c r="S188" s="208"/>
      <c r="T188" s="217"/>
      <c r="U188" s="208"/>
      <c r="V188" s="217"/>
      <c r="W188" s="208"/>
      <c r="X188" s="217"/>
      <c r="Y188" s="208"/>
      <c r="Z188" s="217"/>
      <c r="AA188" s="208"/>
      <c r="AB188" s="217"/>
      <c r="AC188" s="208"/>
      <c r="AD188" s="217"/>
      <c r="AE188" s="208"/>
      <c r="AF188" s="217"/>
      <c r="AG188" s="208"/>
      <c r="AH188" s="217"/>
      <c r="AI188" s="208"/>
      <c r="AJ188" s="262"/>
      <c r="AK188" s="217"/>
      <c r="AL188" s="208"/>
      <c r="AM188" s="262"/>
      <c r="AN188" s="217"/>
      <c r="AO188" s="208"/>
      <c r="AP188" s="262"/>
      <c r="AQ188" s="217"/>
      <c r="AR188" s="208"/>
      <c r="AS188" s="262"/>
      <c r="AT188" s="217"/>
      <c r="AU188" s="229"/>
      <c r="AV188" s="227">
        <f t="shared" si="110"/>
        <v>0</v>
      </c>
      <c r="AW188" s="228"/>
      <c r="AX188" s="229"/>
      <c r="AY188" s="227">
        <f t="shared" si="111"/>
        <v>0</v>
      </c>
      <c r="AZ188" s="228"/>
      <c r="BA188" s="229"/>
      <c r="BB188" s="227">
        <f t="shared" si="112"/>
        <v>0</v>
      </c>
      <c r="BC188" s="228"/>
      <c r="BD188" s="229"/>
      <c r="BE188" s="227">
        <f t="shared" si="113"/>
        <v>0</v>
      </c>
      <c r="BF188" s="228"/>
      <c r="BG188" s="229"/>
      <c r="BH188" s="227">
        <f t="shared" si="114"/>
        <v>0</v>
      </c>
      <c r="BI188" s="228"/>
      <c r="BJ188" s="229"/>
      <c r="BK188" s="227">
        <f t="shared" si="115"/>
        <v>0</v>
      </c>
      <c r="BL188" s="228"/>
      <c r="BM188" s="229"/>
      <c r="BN188" s="227">
        <f t="shared" si="116"/>
        <v>0</v>
      </c>
      <c r="BO188" s="228"/>
      <c r="BP188" s="229"/>
      <c r="BQ188" s="227">
        <f t="shared" si="117"/>
        <v>0</v>
      </c>
      <c r="BR188" s="228"/>
      <c r="BS188" s="229"/>
      <c r="BT188" s="227">
        <f t="shared" si="118"/>
        <v>0</v>
      </c>
      <c r="BU188" s="228"/>
      <c r="BV188" s="244"/>
      <c r="BW188" s="263" t="s">
        <v>62</v>
      </c>
    </row>
    <row r="189" spans="1:75" ht="15" hidden="1" x14ac:dyDescent="0.25">
      <c r="A189" s="615"/>
      <c r="B189" s="618"/>
      <c r="C189" s="730"/>
      <c r="D189" s="733"/>
      <c r="E189" s="627"/>
      <c r="F189" s="242" t="s">
        <v>63</v>
      </c>
      <c r="G189" s="208"/>
      <c r="H189" s="214"/>
      <c r="I189" s="208"/>
      <c r="J189" s="214"/>
      <c r="K189" s="208"/>
      <c r="L189" s="214"/>
      <c r="M189" s="208"/>
      <c r="N189" s="214"/>
      <c r="O189" s="208"/>
      <c r="P189" s="214"/>
      <c r="Q189" s="208"/>
      <c r="R189" s="214"/>
      <c r="S189" s="208"/>
      <c r="T189" s="214"/>
      <c r="U189" s="208"/>
      <c r="V189" s="214"/>
      <c r="W189" s="208"/>
      <c r="X189" s="214"/>
      <c r="Y189" s="208"/>
      <c r="Z189" s="214"/>
      <c r="AA189" s="208"/>
      <c r="AB189" s="214"/>
      <c r="AC189" s="208"/>
      <c r="AD189" s="214"/>
      <c r="AE189" s="208"/>
      <c r="AF189" s="214"/>
      <c r="AG189" s="208"/>
      <c r="AH189" s="214"/>
      <c r="AI189" s="208"/>
      <c r="AJ189" s="260"/>
      <c r="AK189" s="214"/>
      <c r="AL189" s="208"/>
      <c r="AM189" s="260"/>
      <c r="AN189" s="214"/>
      <c r="AO189" s="208"/>
      <c r="AP189" s="260"/>
      <c r="AQ189" s="214"/>
      <c r="AR189" s="208"/>
      <c r="AS189" s="260"/>
      <c r="AT189" s="214"/>
      <c r="AU189" s="229"/>
      <c r="AV189" s="227">
        <f t="shared" si="110"/>
        <v>0</v>
      </c>
      <c r="AW189" s="228"/>
      <c r="AX189" s="229"/>
      <c r="AY189" s="227">
        <f t="shared" si="111"/>
        <v>0</v>
      </c>
      <c r="AZ189" s="228"/>
      <c r="BA189" s="229"/>
      <c r="BB189" s="227">
        <f t="shared" si="112"/>
        <v>0</v>
      </c>
      <c r="BC189" s="228"/>
      <c r="BD189" s="229"/>
      <c r="BE189" s="227">
        <f t="shared" si="113"/>
        <v>0</v>
      </c>
      <c r="BF189" s="228"/>
      <c r="BG189" s="229"/>
      <c r="BH189" s="227">
        <f t="shared" si="114"/>
        <v>0</v>
      </c>
      <c r="BI189" s="228"/>
      <c r="BJ189" s="229"/>
      <c r="BK189" s="227">
        <f t="shared" si="115"/>
        <v>0</v>
      </c>
      <c r="BL189" s="228"/>
      <c r="BM189" s="229"/>
      <c r="BN189" s="227">
        <f t="shared" si="116"/>
        <v>0</v>
      </c>
      <c r="BO189" s="228"/>
      <c r="BP189" s="229"/>
      <c r="BQ189" s="227">
        <f t="shared" si="117"/>
        <v>0</v>
      </c>
      <c r="BR189" s="228"/>
      <c r="BS189" s="229"/>
      <c r="BT189" s="227">
        <f t="shared" si="118"/>
        <v>0</v>
      </c>
      <c r="BU189" s="228"/>
      <c r="BV189" s="244"/>
      <c r="BW189" s="767">
        <f>BW186/BW180</f>
        <v>0.97883441189445175</v>
      </c>
    </row>
    <row r="190" spans="1:75" ht="15.75" hidden="1" thickBot="1" x14ac:dyDescent="0.3">
      <c r="A190" s="616"/>
      <c r="B190" s="619"/>
      <c r="C190" s="731"/>
      <c r="D190" s="734"/>
      <c r="E190" s="628"/>
      <c r="F190" s="243" t="s">
        <v>64</v>
      </c>
      <c r="G190" s="220"/>
      <c r="H190" s="221"/>
      <c r="I190" s="220"/>
      <c r="J190" s="221"/>
      <c r="K190" s="220"/>
      <c r="L190" s="221"/>
      <c r="M190" s="220"/>
      <c r="N190" s="221"/>
      <c r="O190" s="220"/>
      <c r="P190" s="221"/>
      <c r="Q190" s="220"/>
      <c r="R190" s="221"/>
      <c r="S190" s="220"/>
      <c r="T190" s="221"/>
      <c r="U190" s="220"/>
      <c r="V190" s="221"/>
      <c r="W190" s="220"/>
      <c r="X190" s="221"/>
      <c r="Y190" s="220"/>
      <c r="Z190" s="221"/>
      <c r="AA190" s="220"/>
      <c r="AB190" s="221"/>
      <c r="AC190" s="220"/>
      <c r="AD190" s="221"/>
      <c r="AE190" s="220"/>
      <c r="AF190" s="221"/>
      <c r="AG190" s="220"/>
      <c r="AH190" s="221"/>
      <c r="AI190" s="220"/>
      <c r="AJ190" s="264"/>
      <c r="AK190" s="221"/>
      <c r="AL190" s="220"/>
      <c r="AM190" s="264"/>
      <c r="AN190" s="221"/>
      <c r="AO190" s="220"/>
      <c r="AP190" s="264"/>
      <c r="AQ190" s="221"/>
      <c r="AR190" s="220"/>
      <c r="AS190" s="264"/>
      <c r="AT190" s="221"/>
      <c r="AU190" s="231"/>
      <c r="AV190" s="232">
        <f t="shared" si="110"/>
        <v>0</v>
      </c>
      <c r="AW190" s="233"/>
      <c r="AX190" s="231"/>
      <c r="AY190" s="232">
        <f t="shared" si="111"/>
        <v>0</v>
      </c>
      <c r="AZ190" s="233"/>
      <c r="BA190" s="231"/>
      <c r="BB190" s="232">
        <f t="shared" si="112"/>
        <v>0</v>
      </c>
      <c r="BC190" s="233"/>
      <c r="BD190" s="231"/>
      <c r="BE190" s="232">
        <f t="shared" si="113"/>
        <v>0</v>
      </c>
      <c r="BF190" s="233"/>
      <c r="BG190" s="231"/>
      <c r="BH190" s="232">
        <f t="shared" si="114"/>
        <v>0</v>
      </c>
      <c r="BI190" s="233"/>
      <c r="BJ190" s="231"/>
      <c r="BK190" s="232">
        <f t="shared" si="115"/>
        <v>0</v>
      </c>
      <c r="BL190" s="233"/>
      <c r="BM190" s="231"/>
      <c r="BN190" s="232">
        <f t="shared" si="116"/>
        <v>0</v>
      </c>
      <c r="BO190" s="233"/>
      <c r="BP190" s="231"/>
      <c r="BQ190" s="232">
        <f t="shared" si="117"/>
        <v>0</v>
      </c>
      <c r="BR190" s="233"/>
      <c r="BS190" s="231"/>
      <c r="BT190" s="232">
        <f t="shared" si="118"/>
        <v>0</v>
      </c>
      <c r="BU190" s="233"/>
      <c r="BV190" s="245"/>
      <c r="BW190" s="768"/>
    </row>
    <row r="191" spans="1:75" ht="13.5" hidden="1" customHeight="1" x14ac:dyDescent="0.25">
      <c r="A191" s="643" t="s">
        <v>27</v>
      </c>
      <c r="B191" s="645" t="s">
        <v>28</v>
      </c>
      <c r="C191" s="645" t="s">
        <v>154</v>
      </c>
      <c r="D191" s="645" t="s">
        <v>30</v>
      </c>
      <c r="E191" s="635" t="s">
        <v>31</v>
      </c>
      <c r="F191" s="647" t="s">
        <v>32</v>
      </c>
      <c r="G191" s="769" t="s">
        <v>33</v>
      </c>
      <c r="H191" s="771" t="s">
        <v>34</v>
      </c>
      <c r="I191" s="773" t="s">
        <v>33</v>
      </c>
      <c r="J191" s="771" t="s">
        <v>34</v>
      </c>
      <c r="K191" s="773" t="s">
        <v>33</v>
      </c>
      <c r="L191" s="771" t="s">
        <v>34</v>
      </c>
      <c r="M191" s="773" t="s">
        <v>33</v>
      </c>
      <c r="N191" s="771" t="s">
        <v>34</v>
      </c>
      <c r="O191" s="773" t="s">
        <v>33</v>
      </c>
      <c r="P191" s="771" t="s">
        <v>34</v>
      </c>
      <c r="Q191" s="773" t="s">
        <v>33</v>
      </c>
      <c r="R191" s="771" t="s">
        <v>34</v>
      </c>
      <c r="S191" s="773" t="s">
        <v>33</v>
      </c>
      <c r="T191" s="771" t="s">
        <v>34</v>
      </c>
      <c r="U191" s="773" t="s">
        <v>33</v>
      </c>
      <c r="V191" s="771" t="s">
        <v>34</v>
      </c>
      <c r="W191" s="773" t="s">
        <v>33</v>
      </c>
      <c r="X191" s="771" t="s">
        <v>34</v>
      </c>
      <c r="Y191" s="773" t="s">
        <v>33</v>
      </c>
      <c r="Z191" s="771" t="s">
        <v>34</v>
      </c>
      <c r="AA191" s="773" t="s">
        <v>33</v>
      </c>
      <c r="AB191" s="771" t="s">
        <v>34</v>
      </c>
      <c r="AC191" s="773" t="s">
        <v>33</v>
      </c>
      <c r="AD191" s="771" t="s">
        <v>34</v>
      </c>
      <c r="AE191" s="773" t="s">
        <v>33</v>
      </c>
      <c r="AF191" s="771" t="s">
        <v>34</v>
      </c>
      <c r="AG191" s="773" t="s">
        <v>33</v>
      </c>
      <c r="AH191" s="771" t="s">
        <v>34</v>
      </c>
      <c r="AI191" s="773" t="s">
        <v>33</v>
      </c>
      <c r="AJ191" s="258"/>
      <c r="AK191" s="771" t="s">
        <v>34</v>
      </c>
      <c r="AL191" s="773" t="s">
        <v>33</v>
      </c>
      <c r="AM191" s="258"/>
      <c r="AN191" s="771" t="s">
        <v>34</v>
      </c>
      <c r="AO191" s="773" t="s">
        <v>33</v>
      </c>
      <c r="AP191" s="258"/>
      <c r="AQ191" s="771" t="s">
        <v>34</v>
      </c>
      <c r="AR191" s="773" t="s">
        <v>33</v>
      </c>
      <c r="AS191" s="258"/>
      <c r="AT191" s="779" t="s">
        <v>34</v>
      </c>
      <c r="AU191" s="633" t="s">
        <v>33</v>
      </c>
      <c r="AV191" s="635" t="s">
        <v>35</v>
      </c>
      <c r="AW191" s="637" t="s">
        <v>34</v>
      </c>
      <c r="AX191" s="633" t="s">
        <v>33</v>
      </c>
      <c r="AY191" s="635" t="s">
        <v>35</v>
      </c>
      <c r="AZ191" s="637" t="s">
        <v>34</v>
      </c>
      <c r="BA191" s="633" t="s">
        <v>33</v>
      </c>
      <c r="BB191" s="635" t="s">
        <v>35</v>
      </c>
      <c r="BC191" s="637" t="s">
        <v>34</v>
      </c>
      <c r="BD191" s="633" t="s">
        <v>33</v>
      </c>
      <c r="BE191" s="635" t="s">
        <v>35</v>
      </c>
      <c r="BF191" s="637" t="s">
        <v>34</v>
      </c>
      <c r="BG191" s="633" t="s">
        <v>33</v>
      </c>
      <c r="BH191" s="635" t="s">
        <v>35</v>
      </c>
      <c r="BI191" s="637" t="s">
        <v>34</v>
      </c>
      <c r="BJ191" s="633" t="s">
        <v>33</v>
      </c>
      <c r="BK191" s="635" t="s">
        <v>35</v>
      </c>
      <c r="BL191" s="637" t="s">
        <v>34</v>
      </c>
      <c r="BM191" s="633" t="s">
        <v>33</v>
      </c>
      <c r="BN191" s="635" t="s">
        <v>35</v>
      </c>
      <c r="BO191" s="637" t="s">
        <v>34</v>
      </c>
      <c r="BP191" s="633" t="s">
        <v>33</v>
      </c>
      <c r="BQ191" s="635" t="s">
        <v>35</v>
      </c>
      <c r="BR191" s="637" t="s">
        <v>34</v>
      </c>
      <c r="BS191" s="633" t="s">
        <v>33</v>
      </c>
      <c r="BT191" s="635" t="s">
        <v>35</v>
      </c>
      <c r="BU191" s="637" t="s">
        <v>34</v>
      </c>
      <c r="BV191" s="737" t="s">
        <v>33</v>
      </c>
      <c r="BW191" s="612" t="s">
        <v>36</v>
      </c>
    </row>
    <row r="192" spans="1:75" ht="15" hidden="1" x14ac:dyDescent="0.25">
      <c r="A192" s="644"/>
      <c r="B192" s="646"/>
      <c r="C192" s="646"/>
      <c r="D192" s="646"/>
      <c r="E192" s="636"/>
      <c r="F192" s="648"/>
      <c r="G192" s="770"/>
      <c r="H192" s="772"/>
      <c r="I192" s="774"/>
      <c r="J192" s="772"/>
      <c r="K192" s="774"/>
      <c r="L192" s="772"/>
      <c r="M192" s="774"/>
      <c r="N192" s="772"/>
      <c r="O192" s="774"/>
      <c r="P192" s="772"/>
      <c r="Q192" s="774"/>
      <c r="R192" s="772"/>
      <c r="S192" s="774"/>
      <c r="T192" s="772"/>
      <c r="U192" s="774"/>
      <c r="V192" s="772"/>
      <c r="W192" s="774"/>
      <c r="X192" s="772"/>
      <c r="Y192" s="774"/>
      <c r="Z192" s="772"/>
      <c r="AA192" s="774"/>
      <c r="AB192" s="772"/>
      <c r="AC192" s="774"/>
      <c r="AD192" s="772"/>
      <c r="AE192" s="774"/>
      <c r="AF192" s="772"/>
      <c r="AG192" s="774"/>
      <c r="AH192" s="772"/>
      <c r="AI192" s="774"/>
      <c r="AJ192" s="259"/>
      <c r="AK192" s="772"/>
      <c r="AL192" s="774"/>
      <c r="AM192" s="259"/>
      <c r="AN192" s="772"/>
      <c r="AO192" s="774"/>
      <c r="AP192" s="259"/>
      <c r="AQ192" s="772"/>
      <c r="AR192" s="774"/>
      <c r="AS192" s="259"/>
      <c r="AT192" s="780"/>
      <c r="AU192" s="634"/>
      <c r="AV192" s="636"/>
      <c r="AW192" s="638"/>
      <c r="AX192" s="634"/>
      <c r="AY192" s="636"/>
      <c r="AZ192" s="638"/>
      <c r="BA192" s="634"/>
      <c r="BB192" s="636"/>
      <c r="BC192" s="638"/>
      <c r="BD192" s="634"/>
      <c r="BE192" s="636"/>
      <c r="BF192" s="638"/>
      <c r="BG192" s="634"/>
      <c r="BH192" s="636"/>
      <c r="BI192" s="638"/>
      <c r="BJ192" s="634"/>
      <c r="BK192" s="636"/>
      <c r="BL192" s="638"/>
      <c r="BM192" s="634"/>
      <c r="BN192" s="636"/>
      <c r="BO192" s="638"/>
      <c r="BP192" s="634"/>
      <c r="BQ192" s="636"/>
      <c r="BR192" s="638"/>
      <c r="BS192" s="634"/>
      <c r="BT192" s="636"/>
      <c r="BU192" s="638"/>
      <c r="BV192" s="738"/>
      <c r="BW192" s="613"/>
    </row>
    <row r="193" spans="1:75" ht="15" hidden="1" x14ac:dyDescent="0.25">
      <c r="A193" s="614" t="s">
        <v>300</v>
      </c>
      <c r="B193" s="617">
        <v>2227</v>
      </c>
      <c r="C193" s="729"/>
      <c r="D193" s="732" t="s">
        <v>301</v>
      </c>
      <c r="E193" s="626" t="s">
        <v>52</v>
      </c>
      <c r="F193" s="241" t="s">
        <v>41</v>
      </c>
      <c r="G193" s="208"/>
      <c r="H193" s="209"/>
      <c r="I193" s="208"/>
      <c r="J193" s="209"/>
      <c r="K193" s="208"/>
      <c r="L193" s="209"/>
      <c r="M193" s="208"/>
      <c r="N193" s="209"/>
      <c r="O193" s="208"/>
      <c r="P193" s="209"/>
      <c r="Q193" s="208"/>
      <c r="R193" s="209"/>
      <c r="S193" s="208"/>
      <c r="T193" s="209"/>
      <c r="U193" s="208"/>
      <c r="V193" s="209"/>
      <c r="W193" s="208"/>
      <c r="X193" s="209"/>
      <c r="Y193" s="208"/>
      <c r="Z193" s="209"/>
      <c r="AA193" s="208"/>
      <c r="AB193" s="209"/>
      <c r="AC193" s="208"/>
      <c r="AD193" s="209"/>
      <c r="AE193" s="208"/>
      <c r="AF193" s="209"/>
      <c r="AG193" s="208"/>
      <c r="AH193" s="209"/>
      <c r="AI193" s="208"/>
      <c r="AJ193" s="260"/>
      <c r="AK193" s="209"/>
      <c r="AL193" s="208"/>
      <c r="AM193" s="260"/>
      <c r="AN193" s="209"/>
      <c r="AO193" s="208"/>
      <c r="AP193" s="260"/>
      <c r="AQ193" s="209"/>
      <c r="AR193" s="208"/>
      <c r="AS193" s="260"/>
      <c r="AT193" s="209"/>
      <c r="AU193" s="229"/>
      <c r="AV193" s="225">
        <f t="shared" ref="AV193:AV204" si="119">AU193-AW193</f>
        <v>0</v>
      </c>
      <c r="AW193" s="226"/>
      <c r="AX193" s="229"/>
      <c r="AY193" s="225">
        <f t="shared" ref="AY193:AY204" si="120">AX193-AZ193</f>
        <v>0</v>
      </c>
      <c r="AZ193" s="226"/>
      <c r="BA193" s="229"/>
      <c r="BB193" s="225">
        <f t="shared" ref="BB193:BB204" si="121">BA193-BC193</f>
        <v>0</v>
      </c>
      <c r="BC193" s="226"/>
      <c r="BD193" s="229"/>
      <c r="BE193" s="225">
        <f t="shared" ref="BE193:BE204" si="122">BD193-BF193</f>
        <v>0</v>
      </c>
      <c r="BF193" s="226"/>
      <c r="BG193" s="229"/>
      <c r="BH193" s="225">
        <f t="shared" ref="BH193:BH204" si="123">BG193-BI193</f>
        <v>0</v>
      </c>
      <c r="BI193" s="226"/>
      <c r="BJ193" s="229"/>
      <c r="BK193" s="225">
        <f t="shared" ref="BK193:BK204" si="124">BJ193-BL193</f>
        <v>0</v>
      </c>
      <c r="BL193" s="226"/>
      <c r="BM193" s="229"/>
      <c r="BN193" s="225">
        <f t="shared" ref="BN193:BN204" si="125">BM193-BO193</f>
        <v>0</v>
      </c>
      <c r="BO193" s="226"/>
      <c r="BP193" s="229"/>
      <c r="BQ193" s="225">
        <f t="shared" ref="BQ193:BQ204" si="126">BP193-BR193</f>
        <v>0</v>
      </c>
      <c r="BR193" s="226"/>
      <c r="BS193" s="229"/>
      <c r="BT193" s="225">
        <f t="shared" ref="BT193:BT204" si="127">BS193-BU193</f>
        <v>0</v>
      </c>
      <c r="BU193" s="226"/>
      <c r="BV193" s="244"/>
      <c r="BW193" s="261" t="s">
        <v>42</v>
      </c>
    </row>
    <row r="194" spans="1:75" ht="15" hidden="1" x14ac:dyDescent="0.25">
      <c r="A194" s="615"/>
      <c r="B194" s="618"/>
      <c r="C194" s="730"/>
      <c r="D194" s="733"/>
      <c r="E194" s="627"/>
      <c r="F194" s="242" t="s">
        <v>53</v>
      </c>
      <c r="G194" s="208"/>
      <c r="H194" s="214"/>
      <c r="I194" s="208"/>
      <c r="J194" s="214"/>
      <c r="K194" s="208"/>
      <c r="L194" s="214"/>
      <c r="M194" s="208"/>
      <c r="N194" s="214"/>
      <c r="O194" s="208"/>
      <c r="P194" s="214"/>
      <c r="Q194" s="208"/>
      <c r="R194" s="214"/>
      <c r="S194" s="208"/>
      <c r="T194" s="214"/>
      <c r="U194" s="208"/>
      <c r="V194" s="214"/>
      <c r="W194" s="208"/>
      <c r="X194" s="214"/>
      <c r="Y194" s="208"/>
      <c r="Z194" s="214"/>
      <c r="AA194" s="208"/>
      <c r="AB194" s="214"/>
      <c r="AC194" s="208"/>
      <c r="AD194" s="214"/>
      <c r="AE194" s="208"/>
      <c r="AF194" s="214"/>
      <c r="AG194" s="208"/>
      <c r="AH194" s="214"/>
      <c r="AI194" s="208"/>
      <c r="AJ194" s="260"/>
      <c r="AK194" s="214"/>
      <c r="AL194" s="208"/>
      <c r="AM194" s="260"/>
      <c r="AN194" s="214"/>
      <c r="AO194" s="208"/>
      <c r="AP194" s="260"/>
      <c r="AQ194" s="214"/>
      <c r="AR194" s="208"/>
      <c r="AS194" s="260"/>
      <c r="AT194" s="214"/>
      <c r="AU194" s="229">
        <v>8553</v>
      </c>
      <c r="AV194" s="227">
        <f t="shared" si="119"/>
        <v>0</v>
      </c>
      <c r="AW194" s="228">
        <v>8553</v>
      </c>
      <c r="AX194" s="229"/>
      <c r="AY194" s="227">
        <f t="shared" si="120"/>
        <v>0</v>
      </c>
      <c r="AZ194" s="228"/>
      <c r="BA194" s="229"/>
      <c r="BB194" s="227">
        <f t="shared" si="121"/>
        <v>0</v>
      </c>
      <c r="BC194" s="228"/>
      <c r="BD194" s="229"/>
      <c r="BE194" s="227">
        <f t="shared" si="122"/>
        <v>0</v>
      </c>
      <c r="BF194" s="228"/>
      <c r="BG194" s="229"/>
      <c r="BH194" s="227">
        <f t="shared" si="123"/>
        <v>0</v>
      </c>
      <c r="BI194" s="228"/>
      <c r="BJ194" s="229"/>
      <c r="BK194" s="227">
        <f t="shared" si="124"/>
        <v>0</v>
      </c>
      <c r="BL194" s="228"/>
      <c r="BM194" s="229"/>
      <c r="BN194" s="227">
        <f t="shared" si="125"/>
        <v>0</v>
      </c>
      <c r="BO194" s="228"/>
      <c r="BP194" s="229"/>
      <c r="BQ194" s="227">
        <f t="shared" si="126"/>
        <v>0</v>
      </c>
      <c r="BR194" s="228"/>
      <c r="BS194" s="229"/>
      <c r="BT194" s="227">
        <f t="shared" si="127"/>
        <v>0</v>
      </c>
      <c r="BU194" s="228"/>
      <c r="BV194" s="244"/>
      <c r="BW194" s="775">
        <f>SUM(AU193:AU204,AX193:AX204,BA193:BA204,BD193:BD204,BG193:BG204,BV193:BV204)+SUM(AR193:AR204,AO193:AO204,AL193:AL204,AI193:AI204,AG193:AG204,AE193:AE204,AC193:AC204,AA193:AA204,Y193:Y204,W193:W204,U193:U204,S193:S204,Q191,Q193:Q204,O193:O204,M193:M204,K193:K204,I193:I204,G193:G204,Q191)</f>
        <v>78686</v>
      </c>
    </row>
    <row r="195" spans="1:75" ht="15" hidden="1" x14ac:dyDescent="0.25">
      <c r="A195" s="615"/>
      <c r="B195" s="618"/>
      <c r="C195" s="730"/>
      <c r="D195" s="733"/>
      <c r="E195" s="627"/>
      <c r="F195" s="242" t="s">
        <v>54</v>
      </c>
      <c r="G195" s="208"/>
      <c r="H195" s="214"/>
      <c r="I195" s="208"/>
      <c r="J195" s="214"/>
      <c r="K195" s="208"/>
      <c r="L195" s="214"/>
      <c r="M195" s="208"/>
      <c r="N195" s="214"/>
      <c r="O195" s="208"/>
      <c r="P195" s="214"/>
      <c r="Q195" s="208"/>
      <c r="R195" s="214"/>
      <c r="S195" s="208"/>
      <c r="T195" s="214"/>
      <c r="U195" s="208"/>
      <c r="V195" s="214"/>
      <c r="W195" s="208"/>
      <c r="X195" s="214"/>
      <c r="Y195" s="208"/>
      <c r="Z195" s="214"/>
      <c r="AA195" s="208"/>
      <c r="AB195" s="214"/>
      <c r="AC195" s="208"/>
      <c r="AD195" s="214"/>
      <c r="AE195" s="208"/>
      <c r="AF195" s="214"/>
      <c r="AG195" s="208"/>
      <c r="AH195" s="214"/>
      <c r="AI195" s="208"/>
      <c r="AJ195" s="260"/>
      <c r="AK195" s="214"/>
      <c r="AL195" s="208"/>
      <c r="AM195" s="260"/>
      <c r="AN195" s="214"/>
      <c r="AO195" s="208"/>
      <c r="AP195" s="260"/>
      <c r="AQ195" s="214"/>
      <c r="AR195" s="208"/>
      <c r="AS195" s="260"/>
      <c r="AT195" s="214"/>
      <c r="AU195" s="229"/>
      <c r="AV195" s="227">
        <f t="shared" si="119"/>
        <v>0</v>
      </c>
      <c r="AW195" s="228"/>
      <c r="AX195" s="229"/>
      <c r="AY195" s="227">
        <f t="shared" si="120"/>
        <v>0</v>
      </c>
      <c r="AZ195" s="228"/>
      <c r="BA195" s="229"/>
      <c r="BB195" s="227">
        <f t="shared" si="121"/>
        <v>0</v>
      </c>
      <c r="BC195" s="228"/>
      <c r="BD195" s="229"/>
      <c r="BE195" s="227">
        <f t="shared" si="122"/>
        <v>0</v>
      </c>
      <c r="BF195" s="228"/>
      <c r="BG195" s="229"/>
      <c r="BH195" s="227">
        <f t="shared" si="123"/>
        <v>0</v>
      </c>
      <c r="BI195" s="228"/>
      <c r="BJ195" s="229"/>
      <c r="BK195" s="227">
        <f t="shared" si="124"/>
        <v>0</v>
      </c>
      <c r="BL195" s="228"/>
      <c r="BM195" s="229"/>
      <c r="BN195" s="227">
        <f t="shared" si="125"/>
        <v>0</v>
      </c>
      <c r="BO195" s="228"/>
      <c r="BP195" s="229"/>
      <c r="BQ195" s="227">
        <f t="shared" si="126"/>
        <v>0</v>
      </c>
      <c r="BR195" s="228"/>
      <c r="BS195" s="229"/>
      <c r="BT195" s="227">
        <f t="shared" si="127"/>
        <v>0</v>
      </c>
      <c r="BU195" s="228"/>
      <c r="BV195" s="244"/>
      <c r="BW195" s="775"/>
    </row>
    <row r="196" spans="1:75" ht="15" hidden="1" x14ac:dyDescent="0.25">
      <c r="A196" s="615"/>
      <c r="B196" s="618"/>
      <c r="C196" s="730"/>
      <c r="D196" s="733"/>
      <c r="E196" s="627"/>
      <c r="F196" s="242" t="s">
        <v>55</v>
      </c>
      <c r="G196" s="208"/>
      <c r="H196" s="217"/>
      <c r="I196" s="208"/>
      <c r="J196" s="217"/>
      <c r="K196" s="208"/>
      <c r="L196" s="217"/>
      <c r="M196" s="208"/>
      <c r="N196" s="217"/>
      <c r="O196" s="208"/>
      <c r="P196" s="217"/>
      <c r="Q196" s="208"/>
      <c r="R196" s="217"/>
      <c r="S196" s="208"/>
      <c r="T196" s="217"/>
      <c r="U196" s="208"/>
      <c r="V196" s="217"/>
      <c r="W196" s="208"/>
      <c r="X196" s="217"/>
      <c r="Y196" s="208"/>
      <c r="Z196" s="217"/>
      <c r="AA196" s="208"/>
      <c r="AB196" s="217"/>
      <c r="AC196" s="208"/>
      <c r="AD196" s="217"/>
      <c r="AE196" s="208"/>
      <c r="AF196" s="217"/>
      <c r="AG196" s="208"/>
      <c r="AH196" s="217"/>
      <c r="AI196" s="208"/>
      <c r="AJ196" s="262"/>
      <c r="AK196" s="217"/>
      <c r="AL196" s="208"/>
      <c r="AM196" s="262"/>
      <c r="AN196" s="217"/>
      <c r="AO196" s="208"/>
      <c r="AP196" s="262"/>
      <c r="AQ196" s="217"/>
      <c r="AR196" s="208"/>
      <c r="AS196" s="262"/>
      <c r="AT196" s="217"/>
      <c r="AU196" s="229"/>
      <c r="AV196" s="227">
        <f t="shared" si="119"/>
        <v>0</v>
      </c>
      <c r="AW196" s="228"/>
      <c r="AX196" s="229"/>
      <c r="AY196" s="227">
        <f t="shared" si="120"/>
        <v>0</v>
      </c>
      <c r="AZ196" s="228"/>
      <c r="BA196" s="229"/>
      <c r="BB196" s="227">
        <f t="shared" si="121"/>
        <v>0</v>
      </c>
      <c r="BC196" s="228"/>
      <c r="BD196" s="229"/>
      <c r="BE196" s="227">
        <f t="shared" si="122"/>
        <v>0</v>
      </c>
      <c r="BF196" s="228"/>
      <c r="BG196" s="229"/>
      <c r="BH196" s="227">
        <f t="shared" si="123"/>
        <v>0</v>
      </c>
      <c r="BI196" s="228"/>
      <c r="BJ196" s="229"/>
      <c r="BK196" s="227">
        <f t="shared" si="124"/>
        <v>0</v>
      </c>
      <c r="BL196" s="228"/>
      <c r="BM196" s="229"/>
      <c r="BN196" s="227">
        <f t="shared" si="125"/>
        <v>0</v>
      </c>
      <c r="BO196" s="228"/>
      <c r="BP196" s="229"/>
      <c r="BQ196" s="227">
        <f t="shared" si="126"/>
        <v>0</v>
      </c>
      <c r="BR196" s="228"/>
      <c r="BS196" s="229"/>
      <c r="BT196" s="227">
        <f t="shared" si="127"/>
        <v>0</v>
      </c>
      <c r="BU196" s="228"/>
      <c r="BV196" s="244"/>
      <c r="BW196" s="263" t="s">
        <v>43</v>
      </c>
    </row>
    <row r="197" spans="1:75" ht="15.75" hidden="1" customHeight="1" x14ac:dyDescent="0.25">
      <c r="A197" s="615"/>
      <c r="B197" s="618"/>
      <c r="C197" s="730"/>
      <c r="D197" s="733"/>
      <c r="E197" s="627"/>
      <c r="F197" s="242" t="s">
        <v>56</v>
      </c>
      <c r="G197" s="208"/>
      <c r="H197" s="217"/>
      <c r="I197" s="208"/>
      <c r="J197" s="217"/>
      <c r="K197" s="208"/>
      <c r="L197" s="217"/>
      <c r="M197" s="208"/>
      <c r="N197" s="217"/>
      <c r="O197" s="208"/>
      <c r="P197" s="217"/>
      <c r="Q197" s="208"/>
      <c r="R197" s="217"/>
      <c r="S197" s="208"/>
      <c r="T197" s="217"/>
      <c r="U197" s="208"/>
      <c r="V197" s="217"/>
      <c r="W197" s="208"/>
      <c r="X197" s="217"/>
      <c r="Y197" s="208"/>
      <c r="Z197" s="217"/>
      <c r="AA197" s="208"/>
      <c r="AB197" s="217"/>
      <c r="AC197" s="208"/>
      <c r="AD197" s="217"/>
      <c r="AE197" s="208"/>
      <c r="AF197" s="217"/>
      <c r="AG197" s="208"/>
      <c r="AH197" s="217"/>
      <c r="AI197" s="208"/>
      <c r="AJ197" s="262"/>
      <c r="AK197" s="217"/>
      <c r="AL197" s="208"/>
      <c r="AM197" s="262"/>
      <c r="AN197" s="217"/>
      <c r="AO197" s="208"/>
      <c r="AP197" s="262"/>
      <c r="AQ197" s="217"/>
      <c r="AR197" s="208"/>
      <c r="AS197" s="262"/>
      <c r="AT197" s="217"/>
      <c r="AU197" s="229"/>
      <c r="AV197" s="227">
        <f t="shared" si="119"/>
        <v>0</v>
      </c>
      <c r="AW197" s="228"/>
      <c r="AX197" s="229"/>
      <c r="AY197" s="227">
        <f t="shared" si="120"/>
        <v>0</v>
      </c>
      <c r="AZ197" s="228"/>
      <c r="BA197" s="229"/>
      <c r="BB197" s="227">
        <f t="shared" si="121"/>
        <v>0</v>
      </c>
      <c r="BC197" s="228"/>
      <c r="BD197" s="229"/>
      <c r="BE197" s="227">
        <f t="shared" si="122"/>
        <v>0</v>
      </c>
      <c r="BF197" s="228"/>
      <c r="BG197" s="229"/>
      <c r="BH197" s="227">
        <f t="shared" si="123"/>
        <v>0</v>
      </c>
      <c r="BI197" s="228"/>
      <c r="BJ197" s="229"/>
      <c r="BK197" s="227">
        <f t="shared" si="124"/>
        <v>0</v>
      </c>
      <c r="BL197" s="228"/>
      <c r="BM197" s="229"/>
      <c r="BN197" s="227">
        <f t="shared" si="125"/>
        <v>0</v>
      </c>
      <c r="BO197" s="228"/>
      <c r="BP197" s="229"/>
      <c r="BQ197" s="227">
        <f t="shared" si="126"/>
        <v>0</v>
      </c>
      <c r="BR197" s="228"/>
      <c r="BS197" s="229"/>
      <c r="BT197" s="227">
        <f t="shared" si="127"/>
        <v>0</v>
      </c>
      <c r="BU197" s="228"/>
      <c r="BV197" s="244"/>
      <c r="BW197" s="775">
        <f>SUM(AV193:AV204,AY193:AY204,BB193:BB204,BE193:BE204,BH193:BH204)</f>
        <v>0</v>
      </c>
    </row>
    <row r="198" spans="1:75" ht="15" hidden="1" x14ac:dyDescent="0.25">
      <c r="A198" s="615"/>
      <c r="B198" s="618"/>
      <c r="C198" s="730"/>
      <c r="D198" s="733"/>
      <c r="E198" s="627"/>
      <c r="F198" s="242" t="s">
        <v>57</v>
      </c>
      <c r="G198" s="208"/>
      <c r="H198" s="214"/>
      <c r="I198" s="208"/>
      <c r="J198" s="214"/>
      <c r="K198" s="208"/>
      <c r="L198" s="214"/>
      <c r="M198" s="208"/>
      <c r="N198" s="214"/>
      <c r="O198" s="208"/>
      <c r="P198" s="214"/>
      <c r="Q198" s="208"/>
      <c r="R198" s="214"/>
      <c r="S198" s="208"/>
      <c r="T198" s="214"/>
      <c r="U198" s="208"/>
      <c r="V198" s="214"/>
      <c r="W198" s="208"/>
      <c r="X198" s="214"/>
      <c r="Y198" s="208"/>
      <c r="Z198" s="214"/>
      <c r="AA198" s="208"/>
      <c r="AB198" s="214"/>
      <c r="AC198" s="208"/>
      <c r="AD198" s="214"/>
      <c r="AE198" s="208"/>
      <c r="AF198" s="214"/>
      <c r="AG198" s="208"/>
      <c r="AH198" s="214"/>
      <c r="AI198" s="208"/>
      <c r="AJ198" s="260"/>
      <c r="AK198" s="214"/>
      <c r="AL198" s="208"/>
      <c r="AM198" s="260"/>
      <c r="AN198" s="214"/>
      <c r="AO198" s="208"/>
      <c r="AP198" s="260"/>
      <c r="AQ198" s="214"/>
      <c r="AR198" s="208"/>
      <c r="AS198" s="260"/>
      <c r="AT198" s="214"/>
      <c r="AU198" s="229">
        <v>70133</v>
      </c>
      <c r="AV198" s="227">
        <f t="shared" si="119"/>
        <v>0</v>
      </c>
      <c r="AW198" s="228">
        <v>70133</v>
      </c>
      <c r="AX198" s="229"/>
      <c r="AY198" s="227">
        <f t="shared" si="120"/>
        <v>0</v>
      </c>
      <c r="AZ198" s="228"/>
      <c r="BA198" s="229"/>
      <c r="BB198" s="227">
        <f t="shared" si="121"/>
        <v>0</v>
      </c>
      <c r="BC198" s="228"/>
      <c r="BD198" s="229"/>
      <c r="BE198" s="227">
        <f t="shared" si="122"/>
        <v>0</v>
      </c>
      <c r="BF198" s="228"/>
      <c r="BG198" s="229"/>
      <c r="BH198" s="227">
        <f t="shared" si="123"/>
        <v>0</v>
      </c>
      <c r="BI198" s="228"/>
      <c r="BJ198" s="229"/>
      <c r="BK198" s="227">
        <f t="shared" si="124"/>
        <v>0</v>
      </c>
      <c r="BL198" s="228"/>
      <c r="BM198" s="229"/>
      <c r="BN198" s="227">
        <f t="shared" si="125"/>
        <v>0</v>
      </c>
      <c r="BO198" s="228"/>
      <c r="BP198" s="229"/>
      <c r="BQ198" s="227">
        <f t="shared" si="126"/>
        <v>0</v>
      </c>
      <c r="BR198" s="228"/>
      <c r="BS198" s="229"/>
      <c r="BT198" s="227">
        <f t="shared" si="127"/>
        <v>0</v>
      </c>
      <c r="BU198" s="228"/>
      <c r="BV198" s="244"/>
      <c r="BW198" s="778"/>
    </row>
    <row r="199" spans="1:75" ht="15" hidden="1" x14ac:dyDescent="0.25">
      <c r="A199" s="615"/>
      <c r="B199" s="618"/>
      <c r="C199" s="730"/>
      <c r="D199" s="733"/>
      <c r="E199" s="627"/>
      <c r="F199" s="242" t="s">
        <v>58</v>
      </c>
      <c r="G199" s="208"/>
      <c r="H199" s="214"/>
      <c r="I199" s="208"/>
      <c r="J199" s="214"/>
      <c r="K199" s="208"/>
      <c r="L199" s="214"/>
      <c r="M199" s="208"/>
      <c r="N199" s="214"/>
      <c r="O199" s="208"/>
      <c r="P199" s="214"/>
      <c r="Q199" s="208"/>
      <c r="R199" s="214"/>
      <c r="S199" s="208"/>
      <c r="T199" s="214"/>
      <c r="U199" s="208"/>
      <c r="V199" s="214"/>
      <c r="W199" s="208"/>
      <c r="X199" s="214"/>
      <c r="Y199" s="208"/>
      <c r="Z199" s="214"/>
      <c r="AA199" s="208"/>
      <c r="AB199" s="214"/>
      <c r="AC199" s="208"/>
      <c r="AD199" s="214"/>
      <c r="AE199" s="208"/>
      <c r="AF199" s="214"/>
      <c r="AG199" s="208"/>
      <c r="AH199" s="214"/>
      <c r="AI199" s="208"/>
      <c r="AJ199" s="260"/>
      <c r="AK199" s="214"/>
      <c r="AL199" s="208"/>
      <c r="AM199" s="260"/>
      <c r="AN199" s="214"/>
      <c r="AO199" s="208"/>
      <c r="AP199" s="260"/>
      <c r="AQ199" s="214"/>
      <c r="AR199" s="208"/>
      <c r="AS199" s="260"/>
      <c r="AT199" s="214"/>
      <c r="AU199" s="229"/>
      <c r="AV199" s="227">
        <f t="shared" si="119"/>
        <v>0</v>
      </c>
      <c r="AW199" s="228"/>
      <c r="AX199" s="229"/>
      <c r="AY199" s="227">
        <f t="shared" si="120"/>
        <v>0</v>
      </c>
      <c r="AZ199" s="228"/>
      <c r="BA199" s="229"/>
      <c r="BB199" s="227">
        <f t="shared" si="121"/>
        <v>0</v>
      </c>
      <c r="BC199" s="228"/>
      <c r="BD199" s="229"/>
      <c r="BE199" s="227">
        <f t="shared" si="122"/>
        <v>0</v>
      </c>
      <c r="BF199" s="228"/>
      <c r="BG199" s="229"/>
      <c r="BH199" s="227">
        <f t="shared" si="123"/>
        <v>0</v>
      </c>
      <c r="BI199" s="228"/>
      <c r="BJ199" s="229"/>
      <c r="BK199" s="227">
        <f t="shared" si="124"/>
        <v>0</v>
      </c>
      <c r="BL199" s="228"/>
      <c r="BM199" s="229"/>
      <c r="BN199" s="227">
        <f t="shared" si="125"/>
        <v>0</v>
      </c>
      <c r="BO199" s="228"/>
      <c r="BP199" s="229"/>
      <c r="BQ199" s="227">
        <f t="shared" si="126"/>
        <v>0</v>
      </c>
      <c r="BR199" s="228"/>
      <c r="BS199" s="229"/>
      <c r="BT199" s="227">
        <f t="shared" si="127"/>
        <v>0</v>
      </c>
      <c r="BU199" s="228"/>
      <c r="BV199" s="244"/>
      <c r="BW199" s="263" t="s">
        <v>44</v>
      </c>
    </row>
    <row r="200" spans="1:75" ht="15" hidden="1" x14ac:dyDescent="0.25">
      <c r="A200" s="615"/>
      <c r="B200" s="618"/>
      <c r="C200" s="730"/>
      <c r="D200" s="733"/>
      <c r="E200" s="627"/>
      <c r="F200" s="242" t="s">
        <v>59</v>
      </c>
      <c r="G200" s="208"/>
      <c r="H200" s="214"/>
      <c r="I200" s="208"/>
      <c r="J200" s="214"/>
      <c r="K200" s="208"/>
      <c r="L200" s="214"/>
      <c r="M200" s="208"/>
      <c r="N200" s="214"/>
      <c r="O200" s="208"/>
      <c r="P200" s="214"/>
      <c r="Q200" s="208"/>
      <c r="R200" s="214"/>
      <c r="S200" s="208"/>
      <c r="T200" s="214"/>
      <c r="U200" s="208"/>
      <c r="V200" s="214"/>
      <c r="W200" s="208"/>
      <c r="X200" s="214"/>
      <c r="Y200" s="208"/>
      <c r="Z200" s="214"/>
      <c r="AA200" s="208"/>
      <c r="AB200" s="214"/>
      <c r="AC200" s="208"/>
      <c r="AD200" s="214"/>
      <c r="AE200" s="208"/>
      <c r="AF200" s="214"/>
      <c r="AG200" s="208"/>
      <c r="AH200" s="214"/>
      <c r="AI200" s="208"/>
      <c r="AJ200" s="260"/>
      <c r="AK200" s="214"/>
      <c r="AL200" s="208"/>
      <c r="AM200" s="260"/>
      <c r="AN200" s="214"/>
      <c r="AO200" s="208"/>
      <c r="AP200" s="260"/>
      <c r="AQ200" s="214"/>
      <c r="AR200" s="208"/>
      <c r="AS200" s="260"/>
      <c r="AT200" s="214"/>
      <c r="AU200" s="229"/>
      <c r="AV200" s="227">
        <f t="shared" si="119"/>
        <v>0</v>
      </c>
      <c r="AW200" s="228"/>
      <c r="AX200" s="229"/>
      <c r="AY200" s="227">
        <f t="shared" si="120"/>
        <v>0</v>
      </c>
      <c r="AZ200" s="228"/>
      <c r="BA200" s="229"/>
      <c r="BB200" s="227">
        <f t="shared" si="121"/>
        <v>0</v>
      </c>
      <c r="BC200" s="228"/>
      <c r="BD200" s="229"/>
      <c r="BE200" s="227">
        <f t="shared" si="122"/>
        <v>0</v>
      </c>
      <c r="BF200" s="228"/>
      <c r="BG200" s="229"/>
      <c r="BH200" s="227">
        <f t="shared" si="123"/>
        <v>0</v>
      </c>
      <c r="BI200" s="228"/>
      <c r="BJ200" s="229"/>
      <c r="BK200" s="227">
        <f t="shared" si="124"/>
        <v>0</v>
      </c>
      <c r="BL200" s="228"/>
      <c r="BM200" s="229"/>
      <c r="BN200" s="227">
        <f t="shared" si="125"/>
        <v>0</v>
      </c>
      <c r="BO200" s="228"/>
      <c r="BP200" s="229"/>
      <c r="BQ200" s="227">
        <f t="shared" si="126"/>
        <v>0</v>
      </c>
      <c r="BR200" s="228"/>
      <c r="BS200" s="229"/>
      <c r="BT200" s="227">
        <f t="shared" si="127"/>
        <v>0</v>
      </c>
      <c r="BU200" s="228"/>
      <c r="BV200" s="244"/>
      <c r="BW200" s="775">
        <f>SUM(AW193:AW204,AZ193:AZ204,BC193:BC204,BF193:BF204,BI193:BI204)+SUM(AT193:AT204,AQ193:AQ204,AN193:AN204,AK193:AK204,AH193:AH204,AF193:AF204,AD193:AD204,AB193:AB204,Z193:Z204,X193:X204,V193:V204,T193:T204,R193:R204,P193:P204,N193:N204,L193:L204,J193:J204,H193:H204)</f>
        <v>78686</v>
      </c>
    </row>
    <row r="201" spans="1:75" ht="15" hidden="1" x14ac:dyDescent="0.25">
      <c r="A201" s="615"/>
      <c r="B201" s="618"/>
      <c r="C201" s="730"/>
      <c r="D201" s="733"/>
      <c r="E201" s="627"/>
      <c r="F201" s="242" t="s">
        <v>60</v>
      </c>
      <c r="G201" s="208"/>
      <c r="H201" s="214"/>
      <c r="I201" s="208"/>
      <c r="J201" s="214"/>
      <c r="K201" s="208"/>
      <c r="L201" s="214"/>
      <c r="M201" s="208"/>
      <c r="N201" s="214"/>
      <c r="O201" s="208"/>
      <c r="P201" s="214"/>
      <c r="Q201" s="208"/>
      <c r="R201" s="214"/>
      <c r="S201" s="208"/>
      <c r="T201" s="214"/>
      <c r="U201" s="208"/>
      <c r="V201" s="214"/>
      <c r="W201" s="208"/>
      <c r="X201" s="214"/>
      <c r="Y201" s="208"/>
      <c r="Z201" s="214"/>
      <c r="AA201" s="208"/>
      <c r="AB201" s="214"/>
      <c r="AC201" s="208"/>
      <c r="AD201" s="214"/>
      <c r="AE201" s="208"/>
      <c r="AF201" s="214"/>
      <c r="AG201" s="208"/>
      <c r="AH201" s="214"/>
      <c r="AI201" s="208"/>
      <c r="AJ201" s="260"/>
      <c r="AK201" s="214"/>
      <c r="AL201" s="208"/>
      <c r="AM201" s="260"/>
      <c r="AN201" s="214"/>
      <c r="AO201" s="208"/>
      <c r="AP201" s="260"/>
      <c r="AQ201" s="214"/>
      <c r="AR201" s="208"/>
      <c r="AS201" s="260"/>
      <c r="AT201" s="214"/>
      <c r="AU201" s="229"/>
      <c r="AV201" s="227">
        <f t="shared" si="119"/>
        <v>0</v>
      </c>
      <c r="AW201" s="228"/>
      <c r="AX201" s="229"/>
      <c r="AY201" s="227">
        <f t="shared" si="120"/>
        <v>0</v>
      </c>
      <c r="AZ201" s="228"/>
      <c r="BA201" s="229"/>
      <c r="BB201" s="227">
        <f t="shared" si="121"/>
        <v>0</v>
      </c>
      <c r="BC201" s="228"/>
      <c r="BD201" s="229"/>
      <c r="BE201" s="227">
        <f t="shared" si="122"/>
        <v>0</v>
      </c>
      <c r="BF201" s="228"/>
      <c r="BG201" s="229"/>
      <c r="BH201" s="227">
        <f t="shared" si="123"/>
        <v>0</v>
      </c>
      <c r="BI201" s="228"/>
      <c r="BJ201" s="229"/>
      <c r="BK201" s="227">
        <f t="shared" si="124"/>
        <v>0</v>
      </c>
      <c r="BL201" s="228"/>
      <c r="BM201" s="229"/>
      <c r="BN201" s="227">
        <f t="shared" si="125"/>
        <v>0</v>
      </c>
      <c r="BO201" s="228"/>
      <c r="BP201" s="229"/>
      <c r="BQ201" s="227">
        <f t="shared" si="126"/>
        <v>0</v>
      </c>
      <c r="BR201" s="228"/>
      <c r="BS201" s="229"/>
      <c r="BT201" s="227">
        <f t="shared" si="127"/>
        <v>0</v>
      </c>
      <c r="BU201" s="228"/>
      <c r="BV201" s="244"/>
      <c r="BW201" s="775"/>
    </row>
    <row r="202" spans="1:75" ht="15" hidden="1" x14ac:dyDescent="0.25">
      <c r="A202" s="615"/>
      <c r="B202" s="618"/>
      <c r="C202" s="730"/>
      <c r="D202" s="733"/>
      <c r="E202" s="627"/>
      <c r="F202" s="242" t="s">
        <v>61</v>
      </c>
      <c r="G202" s="208"/>
      <c r="H202" s="217"/>
      <c r="I202" s="208"/>
      <c r="J202" s="217"/>
      <c r="K202" s="208"/>
      <c r="L202" s="217"/>
      <c r="M202" s="208"/>
      <c r="N202" s="217"/>
      <c r="O202" s="208"/>
      <c r="P202" s="217"/>
      <c r="Q202" s="208"/>
      <c r="R202" s="217"/>
      <c r="S202" s="208"/>
      <c r="T202" s="217"/>
      <c r="U202" s="208"/>
      <c r="V202" s="217"/>
      <c r="W202" s="208"/>
      <c r="X202" s="217"/>
      <c r="Y202" s="208"/>
      <c r="Z202" s="217"/>
      <c r="AA202" s="208"/>
      <c r="AB202" s="217"/>
      <c r="AC202" s="208"/>
      <c r="AD202" s="217"/>
      <c r="AE202" s="208"/>
      <c r="AF202" s="217"/>
      <c r="AG202" s="208"/>
      <c r="AH202" s="217"/>
      <c r="AI202" s="208"/>
      <c r="AJ202" s="262"/>
      <c r="AK202" s="217"/>
      <c r="AL202" s="208"/>
      <c r="AM202" s="262"/>
      <c r="AN202" s="217"/>
      <c r="AO202" s="208"/>
      <c r="AP202" s="262"/>
      <c r="AQ202" s="217"/>
      <c r="AR202" s="208"/>
      <c r="AS202" s="262"/>
      <c r="AT202" s="217"/>
      <c r="AU202" s="229"/>
      <c r="AV202" s="227">
        <f t="shared" si="119"/>
        <v>0</v>
      </c>
      <c r="AW202" s="228"/>
      <c r="AX202" s="229"/>
      <c r="AY202" s="227">
        <f t="shared" si="120"/>
        <v>0</v>
      </c>
      <c r="AZ202" s="228"/>
      <c r="BA202" s="229"/>
      <c r="BB202" s="227">
        <f t="shared" si="121"/>
        <v>0</v>
      </c>
      <c r="BC202" s="228"/>
      <c r="BD202" s="229"/>
      <c r="BE202" s="227">
        <f t="shared" si="122"/>
        <v>0</v>
      </c>
      <c r="BF202" s="228"/>
      <c r="BG202" s="229"/>
      <c r="BH202" s="227">
        <f t="shared" si="123"/>
        <v>0</v>
      </c>
      <c r="BI202" s="228"/>
      <c r="BJ202" s="229"/>
      <c r="BK202" s="227">
        <f t="shared" si="124"/>
        <v>0</v>
      </c>
      <c r="BL202" s="228"/>
      <c r="BM202" s="229"/>
      <c r="BN202" s="227">
        <f t="shared" si="125"/>
        <v>0</v>
      </c>
      <c r="BO202" s="228"/>
      <c r="BP202" s="229"/>
      <c r="BQ202" s="227">
        <f t="shared" si="126"/>
        <v>0</v>
      </c>
      <c r="BR202" s="228"/>
      <c r="BS202" s="229"/>
      <c r="BT202" s="227">
        <f t="shared" si="127"/>
        <v>0</v>
      </c>
      <c r="BU202" s="228"/>
      <c r="BV202" s="244"/>
      <c r="BW202" s="263" t="s">
        <v>62</v>
      </c>
    </row>
    <row r="203" spans="1:75" ht="15" hidden="1" x14ac:dyDescent="0.25">
      <c r="A203" s="615"/>
      <c r="B203" s="618"/>
      <c r="C203" s="730"/>
      <c r="D203" s="733"/>
      <c r="E203" s="627"/>
      <c r="F203" s="242" t="s">
        <v>63</v>
      </c>
      <c r="G203" s="208"/>
      <c r="H203" s="214"/>
      <c r="I203" s="208"/>
      <c r="J203" s="214"/>
      <c r="K203" s="208"/>
      <c r="L203" s="214"/>
      <c r="M203" s="208"/>
      <c r="N203" s="214"/>
      <c r="O203" s="208"/>
      <c r="P203" s="214"/>
      <c r="Q203" s="208"/>
      <c r="R203" s="214"/>
      <c r="S203" s="208"/>
      <c r="T203" s="214"/>
      <c r="U203" s="208"/>
      <c r="V203" s="214"/>
      <c r="W203" s="208"/>
      <c r="X203" s="214"/>
      <c r="Y203" s="208"/>
      <c r="Z203" s="214"/>
      <c r="AA203" s="208"/>
      <c r="AB203" s="214"/>
      <c r="AC203" s="208"/>
      <c r="AD203" s="214"/>
      <c r="AE203" s="208"/>
      <c r="AF203" s="214"/>
      <c r="AG203" s="208"/>
      <c r="AH203" s="214"/>
      <c r="AI203" s="208"/>
      <c r="AJ203" s="260"/>
      <c r="AK203" s="214"/>
      <c r="AL203" s="208"/>
      <c r="AM203" s="260"/>
      <c r="AN203" s="214"/>
      <c r="AO203" s="208"/>
      <c r="AP203" s="260"/>
      <c r="AQ203" s="214"/>
      <c r="AR203" s="208"/>
      <c r="AS203" s="260"/>
      <c r="AT203" s="214"/>
      <c r="AU203" s="229"/>
      <c r="AV203" s="227">
        <f t="shared" si="119"/>
        <v>0</v>
      </c>
      <c r="AW203" s="228"/>
      <c r="AX203" s="229"/>
      <c r="AY203" s="227">
        <f t="shared" si="120"/>
        <v>0</v>
      </c>
      <c r="AZ203" s="228"/>
      <c r="BA203" s="229"/>
      <c r="BB203" s="227">
        <f t="shared" si="121"/>
        <v>0</v>
      </c>
      <c r="BC203" s="228"/>
      <c r="BD203" s="229"/>
      <c r="BE203" s="227">
        <f t="shared" si="122"/>
        <v>0</v>
      </c>
      <c r="BF203" s="228"/>
      <c r="BG203" s="229"/>
      <c r="BH203" s="227">
        <f t="shared" si="123"/>
        <v>0</v>
      </c>
      <c r="BI203" s="228"/>
      <c r="BJ203" s="229"/>
      <c r="BK203" s="227">
        <f t="shared" si="124"/>
        <v>0</v>
      </c>
      <c r="BL203" s="228"/>
      <c r="BM203" s="229"/>
      <c r="BN203" s="227">
        <f t="shared" si="125"/>
        <v>0</v>
      </c>
      <c r="BO203" s="228"/>
      <c r="BP203" s="229"/>
      <c r="BQ203" s="227">
        <f t="shared" si="126"/>
        <v>0</v>
      </c>
      <c r="BR203" s="228"/>
      <c r="BS203" s="229"/>
      <c r="BT203" s="227">
        <f t="shared" si="127"/>
        <v>0</v>
      </c>
      <c r="BU203" s="228"/>
      <c r="BV203" s="244"/>
      <c r="BW203" s="767">
        <f>BW200/BW194</f>
        <v>1</v>
      </c>
    </row>
    <row r="204" spans="1:75" ht="15.75" hidden="1" thickBot="1" x14ac:dyDescent="0.3">
      <c r="A204" s="616"/>
      <c r="B204" s="619"/>
      <c r="C204" s="731"/>
      <c r="D204" s="734"/>
      <c r="E204" s="628"/>
      <c r="F204" s="243" t="s">
        <v>64</v>
      </c>
      <c r="G204" s="220"/>
      <c r="H204" s="221"/>
      <c r="I204" s="220"/>
      <c r="J204" s="221"/>
      <c r="K204" s="220"/>
      <c r="L204" s="221"/>
      <c r="M204" s="220"/>
      <c r="N204" s="221"/>
      <c r="O204" s="220"/>
      <c r="P204" s="221"/>
      <c r="Q204" s="220"/>
      <c r="R204" s="221"/>
      <c r="S204" s="220"/>
      <c r="T204" s="221"/>
      <c r="U204" s="220"/>
      <c r="V204" s="221"/>
      <c r="W204" s="220"/>
      <c r="X204" s="221"/>
      <c r="Y204" s="220"/>
      <c r="Z204" s="221"/>
      <c r="AA204" s="220"/>
      <c r="AB204" s="221"/>
      <c r="AC204" s="220"/>
      <c r="AD204" s="221"/>
      <c r="AE204" s="220"/>
      <c r="AF204" s="221"/>
      <c r="AG204" s="220"/>
      <c r="AH204" s="221"/>
      <c r="AI204" s="220"/>
      <c r="AJ204" s="264"/>
      <c r="AK204" s="221"/>
      <c r="AL204" s="220"/>
      <c r="AM204" s="264"/>
      <c r="AN204" s="221"/>
      <c r="AO204" s="220"/>
      <c r="AP204" s="264"/>
      <c r="AQ204" s="221"/>
      <c r="AR204" s="220"/>
      <c r="AS204" s="264"/>
      <c r="AT204" s="221"/>
      <c r="AU204" s="231"/>
      <c r="AV204" s="232">
        <f t="shared" si="119"/>
        <v>0</v>
      </c>
      <c r="AW204" s="233"/>
      <c r="AX204" s="231"/>
      <c r="AY204" s="232">
        <f t="shared" si="120"/>
        <v>0</v>
      </c>
      <c r="AZ204" s="233"/>
      <c r="BA204" s="231"/>
      <c r="BB204" s="232">
        <f t="shared" si="121"/>
        <v>0</v>
      </c>
      <c r="BC204" s="233"/>
      <c r="BD204" s="231"/>
      <c r="BE204" s="232">
        <f t="shared" si="122"/>
        <v>0</v>
      </c>
      <c r="BF204" s="233"/>
      <c r="BG204" s="231"/>
      <c r="BH204" s="232">
        <f t="shared" si="123"/>
        <v>0</v>
      </c>
      <c r="BI204" s="233"/>
      <c r="BJ204" s="231"/>
      <c r="BK204" s="232">
        <f t="shared" si="124"/>
        <v>0</v>
      </c>
      <c r="BL204" s="233"/>
      <c r="BM204" s="231"/>
      <c r="BN204" s="232">
        <f t="shared" si="125"/>
        <v>0</v>
      </c>
      <c r="BO204" s="233"/>
      <c r="BP204" s="231"/>
      <c r="BQ204" s="232">
        <f t="shared" si="126"/>
        <v>0</v>
      </c>
      <c r="BR204" s="233"/>
      <c r="BS204" s="231"/>
      <c r="BT204" s="232">
        <f t="shared" si="127"/>
        <v>0</v>
      </c>
      <c r="BU204" s="233"/>
      <c r="BV204" s="245"/>
      <c r="BW204" s="768"/>
    </row>
    <row r="205" spans="1:75" ht="15" customHeight="1" x14ac:dyDescent="0.3">
      <c r="A205" s="643" t="s">
        <v>27</v>
      </c>
      <c r="B205" s="645" t="s">
        <v>28</v>
      </c>
      <c r="C205" s="645" t="s">
        <v>154</v>
      </c>
      <c r="D205" s="645" t="s">
        <v>30</v>
      </c>
      <c r="E205" s="635" t="s">
        <v>31</v>
      </c>
      <c r="F205" s="647" t="s">
        <v>32</v>
      </c>
      <c r="G205" s="769" t="s">
        <v>33</v>
      </c>
      <c r="H205" s="771" t="s">
        <v>34</v>
      </c>
      <c r="I205" s="773" t="s">
        <v>33</v>
      </c>
      <c r="J205" s="771" t="s">
        <v>34</v>
      </c>
      <c r="K205" s="773" t="s">
        <v>33</v>
      </c>
      <c r="L205" s="771" t="s">
        <v>34</v>
      </c>
      <c r="M205" s="773" t="s">
        <v>33</v>
      </c>
      <c r="N205" s="771" t="s">
        <v>34</v>
      </c>
      <c r="O205" s="773" t="s">
        <v>33</v>
      </c>
      <c r="P205" s="771" t="s">
        <v>34</v>
      </c>
      <c r="Q205" s="773" t="s">
        <v>33</v>
      </c>
      <c r="R205" s="771" t="s">
        <v>34</v>
      </c>
      <c r="S205" s="773" t="s">
        <v>33</v>
      </c>
      <c r="T205" s="771" t="s">
        <v>34</v>
      </c>
      <c r="U205" s="773" t="s">
        <v>33</v>
      </c>
      <c r="V205" s="771" t="s">
        <v>34</v>
      </c>
      <c r="W205" s="773" t="s">
        <v>33</v>
      </c>
      <c r="X205" s="771" t="s">
        <v>34</v>
      </c>
      <c r="Y205" s="773" t="s">
        <v>33</v>
      </c>
      <c r="Z205" s="771" t="s">
        <v>34</v>
      </c>
      <c r="AA205" s="773" t="s">
        <v>33</v>
      </c>
      <c r="AB205" s="771" t="s">
        <v>34</v>
      </c>
      <c r="AC205" s="773" t="s">
        <v>33</v>
      </c>
      <c r="AD205" s="771" t="s">
        <v>34</v>
      </c>
      <c r="AE205" s="773" t="s">
        <v>33</v>
      </c>
      <c r="AF205" s="771" t="s">
        <v>34</v>
      </c>
      <c r="AG205" s="773" t="s">
        <v>33</v>
      </c>
      <c r="AH205" s="771" t="s">
        <v>34</v>
      </c>
      <c r="AI205" s="773" t="s">
        <v>33</v>
      </c>
      <c r="AJ205" s="258"/>
      <c r="AK205" s="771" t="s">
        <v>34</v>
      </c>
      <c r="AL205" s="773" t="s">
        <v>33</v>
      </c>
      <c r="AM205" s="258"/>
      <c r="AN205" s="771" t="s">
        <v>34</v>
      </c>
      <c r="AO205" s="773" t="s">
        <v>33</v>
      </c>
      <c r="AP205" s="258"/>
      <c r="AQ205" s="771" t="s">
        <v>34</v>
      </c>
      <c r="AR205" s="773" t="s">
        <v>33</v>
      </c>
      <c r="AS205" s="258"/>
      <c r="AT205" s="779" t="s">
        <v>34</v>
      </c>
      <c r="AU205" s="633" t="s">
        <v>33</v>
      </c>
      <c r="AV205" s="635" t="s">
        <v>35</v>
      </c>
      <c r="AW205" s="637" t="s">
        <v>34</v>
      </c>
      <c r="AX205" s="633" t="s">
        <v>33</v>
      </c>
      <c r="AY205" s="635" t="s">
        <v>35</v>
      </c>
      <c r="AZ205" s="637" t="s">
        <v>34</v>
      </c>
      <c r="BA205" s="633" t="s">
        <v>33</v>
      </c>
      <c r="BB205" s="635" t="s">
        <v>35</v>
      </c>
      <c r="BC205" s="637" t="s">
        <v>34</v>
      </c>
      <c r="BD205" s="633" t="s">
        <v>33</v>
      </c>
      <c r="BE205" s="635" t="s">
        <v>35</v>
      </c>
      <c r="BF205" s="637" t="s">
        <v>34</v>
      </c>
      <c r="BG205" s="633" t="s">
        <v>33</v>
      </c>
      <c r="BH205" s="635" t="s">
        <v>35</v>
      </c>
      <c r="BI205" s="637" t="s">
        <v>34</v>
      </c>
      <c r="BJ205" s="633" t="s">
        <v>33</v>
      </c>
      <c r="BK205" s="635" t="s">
        <v>35</v>
      </c>
      <c r="BL205" s="637" t="s">
        <v>34</v>
      </c>
      <c r="BM205" s="633" t="s">
        <v>33</v>
      </c>
      <c r="BN205" s="635" t="s">
        <v>35</v>
      </c>
      <c r="BO205" s="637" t="s">
        <v>34</v>
      </c>
      <c r="BP205" s="633" t="s">
        <v>33</v>
      </c>
      <c r="BQ205" s="635" t="s">
        <v>35</v>
      </c>
      <c r="BR205" s="637" t="s">
        <v>34</v>
      </c>
      <c r="BS205" s="633" t="s">
        <v>33</v>
      </c>
      <c r="BT205" s="635" t="s">
        <v>35</v>
      </c>
      <c r="BU205" s="637" t="s">
        <v>34</v>
      </c>
      <c r="BV205" s="737" t="s">
        <v>33</v>
      </c>
      <c r="BW205" s="612" t="s">
        <v>36</v>
      </c>
    </row>
    <row r="206" spans="1:75" ht="15.75" customHeight="1" x14ac:dyDescent="0.3">
      <c r="A206" s="644"/>
      <c r="B206" s="646"/>
      <c r="C206" s="646"/>
      <c r="D206" s="646"/>
      <c r="E206" s="636"/>
      <c r="F206" s="648"/>
      <c r="G206" s="770"/>
      <c r="H206" s="772"/>
      <c r="I206" s="774"/>
      <c r="J206" s="772"/>
      <c r="K206" s="774"/>
      <c r="L206" s="772"/>
      <c r="M206" s="774"/>
      <c r="N206" s="772"/>
      <c r="O206" s="774"/>
      <c r="P206" s="772"/>
      <c r="Q206" s="774"/>
      <c r="R206" s="772"/>
      <c r="S206" s="774"/>
      <c r="T206" s="772"/>
      <c r="U206" s="774"/>
      <c r="V206" s="772"/>
      <c r="W206" s="774"/>
      <c r="X206" s="772"/>
      <c r="Y206" s="774"/>
      <c r="Z206" s="772"/>
      <c r="AA206" s="774"/>
      <c r="AB206" s="772"/>
      <c r="AC206" s="774"/>
      <c r="AD206" s="772"/>
      <c r="AE206" s="774"/>
      <c r="AF206" s="772"/>
      <c r="AG206" s="774"/>
      <c r="AH206" s="772"/>
      <c r="AI206" s="774"/>
      <c r="AJ206" s="259"/>
      <c r="AK206" s="772"/>
      <c r="AL206" s="774"/>
      <c r="AM206" s="259"/>
      <c r="AN206" s="772"/>
      <c r="AO206" s="774"/>
      <c r="AP206" s="259"/>
      <c r="AQ206" s="772"/>
      <c r="AR206" s="774"/>
      <c r="AS206" s="259"/>
      <c r="AT206" s="780"/>
      <c r="AU206" s="634"/>
      <c r="AV206" s="636"/>
      <c r="AW206" s="638"/>
      <c r="AX206" s="634"/>
      <c r="AY206" s="636"/>
      <c r="AZ206" s="638"/>
      <c r="BA206" s="634"/>
      <c r="BB206" s="636"/>
      <c r="BC206" s="638"/>
      <c r="BD206" s="634"/>
      <c r="BE206" s="636"/>
      <c r="BF206" s="638"/>
      <c r="BG206" s="634"/>
      <c r="BH206" s="636"/>
      <c r="BI206" s="638"/>
      <c r="BJ206" s="634"/>
      <c r="BK206" s="636"/>
      <c r="BL206" s="638"/>
      <c r="BM206" s="634"/>
      <c r="BN206" s="636"/>
      <c r="BO206" s="638"/>
      <c r="BP206" s="634"/>
      <c r="BQ206" s="636"/>
      <c r="BR206" s="638"/>
      <c r="BS206" s="634"/>
      <c r="BT206" s="636"/>
      <c r="BU206" s="638"/>
      <c r="BV206" s="738"/>
      <c r="BW206" s="613"/>
    </row>
    <row r="207" spans="1:75" ht="15" customHeight="1" x14ac:dyDescent="0.3">
      <c r="A207" s="614" t="s">
        <v>305</v>
      </c>
      <c r="B207" s="617">
        <v>2229</v>
      </c>
      <c r="C207" s="620"/>
      <c r="D207" s="623" t="s">
        <v>306</v>
      </c>
      <c r="E207" s="626" t="s">
        <v>50</v>
      </c>
      <c r="F207" s="241" t="s">
        <v>41</v>
      </c>
      <c r="G207" s="208"/>
      <c r="H207" s="209"/>
      <c r="I207" s="208"/>
      <c r="J207" s="209"/>
      <c r="K207" s="208"/>
      <c r="L207" s="209"/>
      <c r="M207" s="208"/>
      <c r="N207" s="209"/>
      <c r="O207" s="208"/>
      <c r="P207" s="209"/>
      <c r="Q207" s="208"/>
      <c r="R207" s="209"/>
      <c r="S207" s="208"/>
      <c r="T207" s="209"/>
      <c r="U207" s="208"/>
      <c r="V207" s="209"/>
      <c r="W207" s="208"/>
      <c r="X207" s="209"/>
      <c r="Y207" s="208"/>
      <c r="Z207" s="209"/>
      <c r="AA207" s="208"/>
      <c r="AB207" s="209"/>
      <c r="AC207" s="208"/>
      <c r="AD207" s="209"/>
      <c r="AE207" s="208"/>
      <c r="AF207" s="209"/>
      <c r="AG207" s="208"/>
      <c r="AH207" s="209"/>
      <c r="AI207" s="208"/>
      <c r="AJ207" s="260"/>
      <c r="AK207" s="209"/>
      <c r="AL207" s="208"/>
      <c r="AM207" s="260"/>
      <c r="AN207" s="209"/>
      <c r="AO207" s="208"/>
      <c r="AP207" s="260"/>
      <c r="AQ207" s="209"/>
      <c r="AR207" s="208"/>
      <c r="AS207" s="260"/>
      <c r="AT207" s="209"/>
      <c r="AU207" s="229"/>
      <c r="AV207" s="225">
        <f t="shared" ref="AV207:AV218" si="128">AU207-AW207</f>
        <v>0</v>
      </c>
      <c r="AW207" s="226"/>
      <c r="AX207" s="229"/>
      <c r="AY207" s="225">
        <f t="shared" ref="AY207:AY218" si="129">AX207-AZ207</f>
        <v>0</v>
      </c>
      <c r="AZ207" s="226"/>
      <c r="BA207" s="229"/>
      <c r="BB207" s="225">
        <f t="shared" ref="BB207:BB218" si="130">BA207-BC207</f>
        <v>0</v>
      </c>
      <c r="BC207" s="226"/>
      <c r="BD207" s="229"/>
      <c r="BE207" s="225">
        <f t="shared" ref="BE207:BE218" si="131">BD207-BF207</f>
        <v>0</v>
      </c>
      <c r="BF207" s="226"/>
      <c r="BG207" s="229"/>
      <c r="BH207" s="225">
        <f t="shared" ref="BH207:BH218" si="132">BG207-BI207</f>
        <v>0</v>
      </c>
      <c r="BI207" s="226"/>
      <c r="BJ207" s="229"/>
      <c r="BK207" s="225">
        <f t="shared" ref="BK207:BK218" si="133">BJ207-BL207</f>
        <v>0</v>
      </c>
      <c r="BL207" s="226"/>
      <c r="BM207" s="229"/>
      <c r="BN207" s="225">
        <f t="shared" ref="BN207:BN218" si="134">BM207-BO207</f>
        <v>0</v>
      </c>
      <c r="BO207" s="226"/>
      <c r="BP207" s="229"/>
      <c r="BQ207" s="225">
        <f t="shared" ref="BQ207:BQ218" si="135">BP207-BR207</f>
        <v>0</v>
      </c>
      <c r="BR207" s="226"/>
      <c r="BS207" s="229"/>
      <c r="BT207" s="225">
        <f t="shared" ref="BT207:BT218" si="136">BS207-BU207</f>
        <v>0</v>
      </c>
      <c r="BU207" s="226"/>
      <c r="BV207" s="230"/>
      <c r="BW207" s="261" t="s">
        <v>42</v>
      </c>
    </row>
    <row r="208" spans="1:75" x14ac:dyDescent="0.3">
      <c r="A208" s="615"/>
      <c r="B208" s="618"/>
      <c r="C208" s="621"/>
      <c r="D208" s="624"/>
      <c r="E208" s="627"/>
      <c r="F208" s="242" t="s">
        <v>53</v>
      </c>
      <c r="G208" s="208"/>
      <c r="H208" s="214"/>
      <c r="I208" s="208"/>
      <c r="J208" s="214"/>
      <c r="K208" s="208"/>
      <c r="L208" s="214"/>
      <c r="M208" s="208"/>
      <c r="N208" s="214"/>
      <c r="O208" s="208"/>
      <c r="P208" s="214"/>
      <c r="Q208" s="208"/>
      <c r="R208" s="214"/>
      <c r="S208" s="208"/>
      <c r="T208" s="214"/>
      <c r="U208" s="208"/>
      <c r="V208" s="214"/>
      <c r="W208" s="208"/>
      <c r="X208" s="214"/>
      <c r="Y208" s="208"/>
      <c r="Z208" s="214"/>
      <c r="AA208" s="208"/>
      <c r="AB208" s="214"/>
      <c r="AC208" s="208"/>
      <c r="AD208" s="214"/>
      <c r="AE208" s="208"/>
      <c r="AF208" s="214"/>
      <c r="AG208" s="208"/>
      <c r="AH208" s="214"/>
      <c r="AI208" s="208"/>
      <c r="AJ208" s="260"/>
      <c r="AK208" s="214"/>
      <c r="AL208" s="208"/>
      <c r="AM208" s="260"/>
      <c r="AN208" s="214"/>
      <c r="AO208" s="208"/>
      <c r="AP208" s="260"/>
      <c r="AQ208" s="214"/>
      <c r="AR208" s="208"/>
      <c r="AS208" s="260"/>
      <c r="AT208" s="214"/>
      <c r="AU208" s="229"/>
      <c r="AV208" s="227">
        <f t="shared" si="128"/>
        <v>0</v>
      </c>
      <c r="AW208" s="228"/>
      <c r="AX208" s="229"/>
      <c r="AY208" s="227">
        <f t="shared" si="129"/>
        <v>0</v>
      </c>
      <c r="AZ208" s="228"/>
      <c r="BA208" s="229"/>
      <c r="BB208" s="227">
        <f t="shared" si="130"/>
        <v>0</v>
      </c>
      <c r="BC208" s="228"/>
      <c r="BD208" s="229"/>
      <c r="BE208" s="227">
        <f t="shared" si="131"/>
        <v>0</v>
      </c>
      <c r="BF208" s="228"/>
      <c r="BG208" s="229"/>
      <c r="BH208" s="227">
        <f t="shared" si="132"/>
        <v>0</v>
      </c>
      <c r="BI208" s="228"/>
      <c r="BJ208" s="229"/>
      <c r="BK208" s="227">
        <f t="shared" si="133"/>
        <v>0</v>
      </c>
      <c r="BL208" s="228"/>
      <c r="BM208" s="229"/>
      <c r="BN208" s="227">
        <f t="shared" si="134"/>
        <v>0</v>
      </c>
      <c r="BO208" s="228"/>
      <c r="BP208" s="229"/>
      <c r="BQ208" s="227">
        <f t="shared" si="135"/>
        <v>0</v>
      </c>
      <c r="BR208" s="228"/>
      <c r="BS208" s="229"/>
      <c r="BT208" s="227">
        <f t="shared" si="136"/>
        <v>0</v>
      </c>
      <c r="BU208" s="228"/>
      <c r="BV208" s="230"/>
      <c r="BW208" s="775">
        <f>SUM(AU207:AU218,AX207:AX218,BA207:BA218,BD207:BD218,BG207:BG218,BV207:BV218)+SUM(AR207:AR218,AO207:AO218,AL207:AL218,AI207:AI218,AG207:AG218,AE207:AE218,AC207:AC218,AA207:AA218,Y207:Y218,W207:W218,U207:U218,S207:S218,Q205,Q207:Q218,O207:O218,M207:M218,K207:K218,I207:I218,G207:G218,Q205)</f>
        <v>387475</v>
      </c>
    </row>
    <row r="209" spans="1:75" x14ac:dyDescent="0.3">
      <c r="A209" s="615"/>
      <c r="B209" s="618"/>
      <c r="C209" s="621"/>
      <c r="D209" s="624"/>
      <c r="E209" s="627"/>
      <c r="F209" s="242" t="s">
        <v>54</v>
      </c>
      <c r="G209" s="208"/>
      <c r="H209" s="214"/>
      <c r="I209" s="208"/>
      <c r="J209" s="214"/>
      <c r="K209" s="208"/>
      <c r="L209" s="214"/>
      <c r="M209" s="208"/>
      <c r="N209" s="214"/>
      <c r="O209" s="208"/>
      <c r="P209" s="214"/>
      <c r="Q209" s="208"/>
      <c r="R209" s="214"/>
      <c r="S209" s="208"/>
      <c r="T209" s="214"/>
      <c r="U209" s="208"/>
      <c r="V209" s="214"/>
      <c r="W209" s="208"/>
      <c r="X209" s="214"/>
      <c r="Y209" s="208"/>
      <c r="Z209" s="214"/>
      <c r="AA209" s="208"/>
      <c r="AB209" s="214"/>
      <c r="AC209" s="208"/>
      <c r="AD209" s="214"/>
      <c r="AE209" s="208"/>
      <c r="AF209" s="214"/>
      <c r="AG209" s="208"/>
      <c r="AH209" s="214"/>
      <c r="AI209" s="208"/>
      <c r="AJ209" s="260"/>
      <c r="AK209" s="214"/>
      <c r="AL209" s="208"/>
      <c r="AM209" s="260"/>
      <c r="AN209" s="214"/>
      <c r="AO209" s="208"/>
      <c r="AP209" s="260"/>
      <c r="AQ209" s="214"/>
      <c r="AR209" s="208"/>
      <c r="AS209" s="260"/>
      <c r="AT209" s="214"/>
      <c r="AU209" s="229"/>
      <c r="AV209" s="227">
        <f t="shared" si="128"/>
        <v>0</v>
      </c>
      <c r="AW209" s="228"/>
      <c r="AX209" s="229"/>
      <c r="AY209" s="227">
        <f t="shared" si="129"/>
        <v>0</v>
      </c>
      <c r="AZ209" s="228"/>
      <c r="BA209" s="229"/>
      <c r="BB209" s="227">
        <f t="shared" si="130"/>
        <v>0</v>
      </c>
      <c r="BC209" s="228"/>
      <c r="BD209" s="229"/>
      <c r="BE209" s="227">
        <f t="shared" si="131"/>
        <v>0</v>
      </c>
      <c r="BF209" s="228"/>
      <c r="BG209" s="229"/>
      <c r="BH209" s="227">
        <f t="shared" si="132"/>
        <v>0</v>
      </c>
      <c r="BI209" s="228"/>
      <c r="BJ209" s="229"/>
      <c r="BK209" s="227">
        <f t="shared" si="133"/>
        <v>0</v>
      </c>
      <c r="BL209" s="228"/>
      <c r="BM209" s="229"/>
      <c r="BN209" s="227">
        <f t="shared" si="134"/>
        <v>0</v>
      </c>
      <c r="BO209" s="228"/>
      <c r="BP209" s="229"/>
      <c r="BQ209" s="227">
        <f t="shared" si="135"/>
        <v>0</v>
      </c>
      <c r="BR209" s="228"/>
      <c r="BS209" s="229"/>
      <c r="BT209" s="227">
        <f t="shared" si="136"/>
        <v>0</v>
      </c>
      <c r="BU209" s="228"/>
      <c r="BV209" s="230"/>
      <c r="BW209" s="775"/>
    </row>
    <row r="210" spans="1:75" x14ac:dyDescent="0.3">
      <c r="A210" s="615"/>
      <c r="B210" s="618"/>
      <c r="C210" s="621"/>
      <c r="D210" s="624"/>
      <c r="E210" s="627"/>
      <c r="F210" s="242" t="s">
        <v>55</v>
      </c>
      <c r="G210" s="208"/>
      <c r="H210" s="217"/>
      <c r="I210" s="208"/>
      <c r="J210" s="217"/>
      <c r="K210" s="208"/>
      <c r="L210" s="217"/>
      <c r="M210" s="208"/>
      <c r="N210" s="217"/>
      <c r="O210" s="208"/>
      <c r="P210" s="217"/>
      <c r="Q210" s="208"/>
      <c r="R210" s="217"/>
      <c r="S210" s="208"/>
      <c r="T210" s="217"/>
      <c r="U210" s="208"/>
      <c r="V210" s="217"/>
      <c r="W210" s="208"/>
      <c r="X210" s="217"/>
      <c r="Y210" s="208"/>
      <c r="Z210" s="217"/>
      <c r="AA210" s="208"/>
      <c r="AB210" s="217"/>
      <c r="AC210" s="208"/>
      <c r="AD210" s="217"/>
      <c r="AE210" s="208"/>
      <c r="AF210" s="217"/>
      <c r="AG210" s="208"/>
      <c r="AH210" s="217"/>
      <c r="AI210" s="208"/>
      <c r="AJ210" s="262"/>
      <c r="AK210" s="217"/>
      <c r="AL210" s="208"/>
      <c r="AM210" s="262"/>
      <c r="AN210" s="217"/>
      <c r="AO210" s="208"/>
      <c r="AP210" s="262"/>
      <c r="AQ210" s="217"/>
      <c r="AR210" s="208"/>
      <c r="AS210" s="262"/>
      <c r="AT210" s="217"/>
      <c r="AU210" s="229"/>
      <c r="AV210" s="227">
        <f t="shared" si="128"/>
        <v>0</v>
      </c>
      <c r="AW210" s="228"/>
      <c r="AX210" s="229"/>
      <c r="AY210" s="227">
        <f t="shared" si="129"/>
        <v>0</v>
      </c>
      <c r="AZ210" s="228"/>
      <c r="BA210" s="229"/>
      <c r="BB210" s="227">
        <f t="shared" si="130"/>
        <v>0</v>
      </c>
      <c r="BC210" s="228"/>
      <c r="BD210" s="229"/>
      <c r="BE210" s="227">
        <f t="shared" si="131"/>
        <v>0</v>
      </c>
      <c r="BF210" s="228"/>
      <c r="BG210" s="229"/>
      <c r="BH210" s="227">
        <f t="shared" si="132"/>
        <v>0</v>
      </c>
      <c r="BI210" s="228"/>
      <c r="BJ210" s="229"/>
      <c r="BK210" s="227">
        <f t="shared" si="133"/>
        <v>0</v>
      </c>
      <c r="BL210" s="228"/>
      <c r="BM210" s="229"/>
      <c r="BN210" s="227">
        <f t="shared" si="134"/>
        <v>0</v>
      </c>
      <c r="BO210" s="228"/>
      <c r="BP210" s="229"/>
      <c r="BQ210" s="227">
        <f t="shared" si="135"/>
        <v>0</v>
      </c>
      <c r="BR210" s="228"/>
      <c r="BS210" s="229"/>
      <c r="BT210" s="227">
        <f t="shared" si="136"/>
        <v>0</v>
      </c>
      <c r="BU210" s="228"/>
      <c r="BV210" s="230"/>
      <c r="BW210" s="263" t="s">
        <v>43</v>
      </c>
    </row>
    <row r="211" spans="1:75" x14ac:dyDescent="0.3">
      <c r="A211" s="615"/>
      <c r="B211" s="618"/>
      <c r="C211" s="621"/>
      <c r="D211" s="624"/>
      <c r="E211" s="627"/>
      <c r="F211" s="242" t="s">
        <v>56</v>
      </c>
      <c r="G211" s="208"/>
      <c r="H211" s="217"/>
      <c r="I211" s="208"/>
      <c r="J211" s="217"/>
      <c r="K211" s="208"/>
      <c r="L211" s="217"/>
      <c r="M211" s="208"/>
      <c r="N211" s="217"/>
      <c r="O211" s="208"/>
      <c r="P211" s="217"/>
      <c r="Q211" s="208"/>
      <c r="R211" s="217"/>
      <c r="S211" s="208"/>
      <c r="T211" s="217"/>
      <c r="U211" s="208"/>
      <c r="V211" s="217"/>
      <c r="W211" s="208"/>
      <c r="X211" s="217"/>
      <c r="Y211" s="208"/>
      <c r="Z211" s="217"/>
      <c r="AA211" s="208"/>
      <c r="AB211" s="217"/>
      <c r="AC211" s="208"/>
      <c r="AD211" s="217"/>
      <c r="AE211" s="208"/>
      <c r="AF211" s="217"/>
      <c r="AG211" s="208"/>
      <c r="AH211" s="217"/>
      <c r="AI211" s="208"/>
      <c r="AJ211" s="262"/>
      <c r="AK211" s="217"/>
      <c r="AL211" s="208"/>
      <c r="AM211" s="262"/>
      <c r="AN211" s="217"/>
      <c r="AO211" s="208"/>
      <c r="AP211" s="262"/>
      <c r="AQ211" s="217"/>
      <c r="AR211" s="208"/>
      <c r="AS211" s="262"/>
      <c r="AT211" s="217"/>
      <c r="AU211" s="229"/>
      <c r="AV211" s="227">
        <f t="shared" si="128"/>
        <v>0</v>
      </c>
      <c r="AW211" s="228"/>
      <c r="AX211" s="229"/>
      <c r="AY211" s="227">
        <f t="shared" si="129"/>
        <v>0</v>
      </c>
      <c r="AZ211" s="228"/>
      <c r="BA211" s="229"/>
      <c r="BB211" s="227">
        <f t="shared" si="130"/>
        <v>0</v>
      </c>
      <c r="BC211" s="228"/>
      <c r="BD211" s="229"/>
      <c r="BE211" s="227">
        <f t="shared" si="131"/>
        <v>0</v>
      </c>
      <c r="BF211" s="228"/>
      <c r="BG211" s="229"/>
      <c r="BH211" s="227">
        <f t="shared" si="132"/>
        <v>0</v>
      </c>
      <c r="BI211" s="228"/>
      <c r="BJ211" s="229"/>
      <c r="BK211" s="227">
        <f t="shared" si="133"/>
        <v>0</v>
      </c>
      <c r="BL211" s="228"/>
      <c r="BM211" s="229"/>
      <c r="BN211" s="227">
        <f t="shared" si="134"/>
        <v>0</v>
      </c>
      <c r="BO211" s="228"/>
      <c r="BP211" s="229"/>
      <c r="BQ211" s="227">
        <f t="shared" si="135"/>
        <v>0</v>
      </c>
      <c r="BR211" s="228"/>
      <c r="BS211" s="229"/>
      <c r="BT211" s="227">
        <f t="shared" si="136"/>
        <v>0</v>
      </c>
      <c r="BU211" s="228"/>
      <c r="BV211" s="230"/>
      <c r="BW211" s="775">
        <f>SUM(AV207:AV218,AY207:AY218,BB207:BB218,BE207:BE218,BH207:BH218)</f>
        <v>387475</v>
      </c>
    </row>
    <row r="212" spans="1:75" x14ac:dyDescent="0.3">
      <c r="A212" s="615"/>
      <c r="B212" s="618"/>
      <c r="C212" s="621"/>
      <c r="D212" s="624"/>
      <c r="E212" s="627"/>
      <c r="F212" s="242" t="s">
        <v>57</v>
      </c>
      <c r="G212" s="208"/>
      <c r="H212" s="214"/>
      <c r="I212" s="208"/>
      <c r="J212" s="214"/>
      <c r="K212" s="208"/>
      <c r="L212" s="214"/>
      <c r="M212" s="208"/>
      <c r="N212" s="214"/>
      <c r="O212" s="208"/>
      <c r="P212" s="214"/>
      <c r="Q212" s="208"/>
      <c r="R212" s="214"/>
      <c r="S212" s="208"/>
      <c r="T212" s="214"/>
      <c r="U212" s="208"/>
      <c r="V212" s="214"/>
      <c r="W212" s="208"/>
      <c r="X212" s="214"/>
      <c r="Y212" s="208"/>
      <c r="Z212" s="214"/>
      <c r="AA212" s="208"/>
      <c r="AB212" s="214"/>
      <c r="AC212" s="208"/>
      <c r="AD212" s="214"/>
      <c r="AE212" s="208"/>
      <c r="AF212" s="214"/>
      <c r="AG212" s="208"/>
      <c r="AH212" s="214"/>
      <c r="AI212" s="208"/>
      <c r="AJ212" s="260"/>
      <c r="AK212" s="214"/>
      <c r="AL212" s="208"/>
      <c r="AM212" s="260"/>
      <c r="AN212" s="214"/>
      <c r="AO212" s="208"/>
      <c r="AP212" s="260"/>
      <c r="AQ212" s="214"/>
      <c r="AR212" s="208"/>
      <c r="AS212" s="260"/>
      <c r="AT212" s="214"/>
      <c r="AU212" s="229"/>
      <c r="AV212" s="227">
        <f t="shared" si="128"/>
        <v>0</v>
      </c>
      <c r="AW212" s="228"/>
      <c r="AX212" s="229"/>
      <c r="AY212" s="227">
        <f t="shared" si="129"/>
        <v>0</v>
      </c>
      <c r="AZ212" s="228"/>
      <c r="BA212" s="229"/>
      <c r="BB212" s="227">
        <f t="shared" si="130"/>
        <v>0</v>
      </c>
      <c r="BC212" s="228"/>
      <c r="BD212" s="229">
        <v>387475</v>
      </c>
      <c r="BE212" s="227">
        <f t="shared" si="131"/>
        <v>387475</v>
      </c>
      <c r="BF212" s="228"/>
      <c r="BG212" s="229"/>
      <c r="BH212" s="227">
        <f t="shared" si="132"/>
        <v>0</v>
      </c>
      <c r="BI212" s="228"/>
      <c r="BJ212" s="229"/>
      <c r="BK212" s="227">
        <f t="shared" si="133"/>
        <v>0</v>
      </c>
      <c r="BL212" s="228"/>
      <c r="BM212" s="229"/>
      <c r="BN212" s="227">
        <f t="shared" si="134"/>
        <v>0</v>
      </c>
      <c r="BO212" s="228"/>
      <c r="BP212" s="229"/>
      <c r="BQ212" s="227">
        <f t="shared" si="135"/>
        <v>0</v>
      </c>
      <c r="BR212" s="228"/>
      <c r="BS212" s="229"/>
      <c r="BT212" s="227">
        <f t="shared" si="136"/>
        <v>0</v>
      </c>
      <c r="BU212" s="228"/>
      <c r="BV212" s="230"/>
      <c r="BW212" s="778"/>
    </row>
    <row r="213" spans="1:75" x14ac:dyDescent="0.3">
      <c r="A213" s="615"/>
      <c r="B213" s="618"/>
      <c r="C213" s="621"/>
      <c r="D213" s="624"/>
      <c r="E213" s="627"/>
      <c r="F213" s="242" t="s">
        <v>58</v>
      </c>
      <c r="G213" s="208"/>
      <c r="H213" s="214"/>
      <c r="I213" s="208"/>
      <c r="J213" s="214"/>
      <c r="K213" s="208"/>
      <c r="L213" s="214"/>
      <c r="M213" s="208"/>
      <c r="N213" s="214"/>
      <c r="O213" s="208"/>
      <c r="P213" s="214"/>
      <c r="Q213" s="208"/>
      <c r="R213" s="214"/>
      <c r="S213" s="208"/>
      <c r="T213" s="214"/>
      <c r="U213" s="208"/>
      <c r="V213" s="214"/>
      <c r="W213" s="208"/>
      <c r="X213" s="214"/>
      <c r="Y213" s="208"/>
      <c r="Z213" s="214"/>
      <c r="AA213" s="208"/>
      <c r="AB213" s="214"/>
      <c r="AC213" s="208"/>
      <c r="AD213" s="214"/>
      <c r="AE213" s="208"/>
      <c r="AF213" s="214"/>
      <c r="AG213" s="208"/>
      <c r="AH213" s="214"/>
      <c r="AI213" s="208"/>
      <c r="AJ213" s="260"/>
      <c r="AK213" s="214"/>
      <c r="AL213" s="208"/>
      <c r="AM213" s="260"/>
      <c r="AN213" s="214"/>
      <c r="AO213" s="208"/>
      <c r="AP213" s="260"/>
      <c r="AQ213" s="214"/>
      <c r="AR213" s="208"/>
      <c r="AS213" s="260"/>
      <c r="AT213" s="214"/>
      <c r="AU213" s="229"/>
      <c r="AV213" s="227">
        <f t="shared" si="128"/>
        <v>0</v>
      </c>
      <c r="AW213" s="228"/>
      <c r="AX213" s="229"/>
      <c r="AY213" s="227">
        <f t="shared" si="129"/>
        <v>0</v>
      </c>
      <c r="AZ213" s="228"/>
      <c r="BA213" s="229"/>
      <c r="BB213" s="227">
        <f t="shared" si="130"/>
        <v>0</v>
      </c>
      <c r="BC213" s="228"/>
      <c r="BD213" s="229"/>
      <c r="BE213" s="227">
        <f t="shared" si="131"/>
        <v>0</v>
      </c>
      <c r="BF213" s="228"/>
      <c r="BG213" s="229"/>
      <c r="BH213" s="227">
        <f t="shared" si="132"/>
        <v>0</v>
      </c>
      <c r="BI213" s="228"/>
      <c r="BJ213" s="229"/>
      <c r="BK213" s="227">
        <f t="shared" si="133"/>
        <v>0</v>
      </c>
      <c r="BL213" s="228"/>
      <c r="BM213" s="229"/>
      <c r="BN213" s="227">
        <f t="shared" si="134"/>
        <v>0</v>
      </c>
      <c r="BO213" s="228"/>
      <c r="BP213" s="229"/>
      <c r="BQ213" s="227">
        <f t="shared" si="135"/>
        <v>0</v>
      </c>
      <c r="BR213" s="228"/>
      <c r="BS213" s="229"/>
      <c r="BT213" s="227">
        <f t="shared" si="136"/>
        <v>0</v>
      </c>
      <c r="BU213" s="228"/>
      <c r="BV213" s="230"/>
      <c r="BW213" s="263" t="s">
        <v>44</v>
      </c>
    </row>
    <row r="214" spans="1:75" x14ac:dyDescent="0.3">
      <c r="A214" s="615"/>
      <c r="B214" s="618"/>
      <c r="C214" s="621"/>
      <c r="D214" s="624"/>
      <c r="E214" s="627"/>
      <c r="F214" s="242" t="s">
        <v>59</v>
      </c>
      <c r="G214" s="208"/>
      <c r="H214" s="214"/>
      <c r="I214" s="208"/>
      <c r="J214" s="214"/>
      <c r="K214" s="208"/>
      <c r="L214" s="214"/>
      <c r="M214" s="208"/>
      <c r="N214" s="214"/>
      <c r="O214" s="208"/>
      <c r="P214" s="214"/>
      <c r="Q214" s="208"/>
      <c r="R214" s="214"/>
      <c r="S214" s="208"/>
      <c r="T214" s="214"/>
      <c r="U214" s="208"/>
      <c r="V214" s="214"/>
      <c r="W214" s="208"/>
      <c r="X214" s="214"/>
      <c r="Y214" s="208"/>
      <c r="Z214" s="214"/>
      <c r="AA214" s="208"/>
      <c r="AB214" s="214"/>
      <c r="AC214" s="208"/>
      <c r="AD214" s="214"/>
      <c r="AE214" s="208"/>
      <c r="AF214" s="214"/>
      <c r="AG214" s="208"/>
      <c r="AH214" s="214"/>
      <c r="AI214" s="208"/>
      <c r="AJ214" s="260"/>
      <c r="AK214" s="214"/>
      <c r="AL214" s="208"/>
      <c r="AM214" s="260"/>
      <c r="AN214" s="214"/>
      <c r="AO214" s="208"/>
      <c r="AP214" s="260"/>
      <c r="AQ214" s="214"/>
      <c r="AR214" s="208"/>
      <c r="AS214" s="260"/>
      <c r="AT214" s="214"/>
      <c r="AU214" s="229"/>
      <c r="AV214" s="227">
        <f t="shared" si="128"/>
        <v>0</v>
      </c>
      <c r="AW214" s="228"/>
      <c r="AX214" s="229"/>
      <c r="AY214" s="227">
        <f t="shared" si="129"/>
        <v>0</v>
      </c>
      <c r="AZ214" s="228"/>
      <c r="BA214" s="229"/>
      <c r="BB214" s="227">
        <f t="shared" si="130"/>
        <v>0</v>
      </c>
      <c r="BC214" s="228"/>
      <c r="BD214" s="229"/>
      <c r="BE214" s="227">
        <f t="shared" si="131"/>
        <v>0</v>
      </c>
      <c r="BF214" s="228"/>
      <c r="BG214" s="229"/>
      <c r="BH214" s="227">
        <f t="shared" si="132"/>
        <v>0</v>
      </c>
      <c r="BI214" s="228"/>
      <c r="BJ214" s="229"/>
      <c r="BK214" s="227">
        <f t="shared" si="133"/>
        <v>0</v>
      </c>
      <c r="BL214" s="228"/>
      <c r="BM214" s="229"/>
      <c r="BN214" s="227">
        <f t="shared" si="134"/>
        <v>0</v>
      </c>
      <c r="BO214" s="228"/>
      <c r="BP214" s="229"/>
      <c r="BQ214" s="227">
        <f t="shared" si="135"/>
        <v>0</v>
      </c>
      <c r="BR214" s="228"/>
      <c r="BS214" s="229"/>
      <c r="BT214" s="227">
        <f t="shared" si="136"/>
        <v>0</v>
      </c>
      <c r="BU214" s="228"/>
      <c r="BV214" s="230"/>
      <c r="BW214" s="775">
        <f>SUM(AW207:AW218,AZ207:AZ218,BC207:BC218,BF207:BF218,BI207:BI218)+SUM(AT207:AT218,AQ207:AQ218,AN207:AN218,AK207:AK218,AH207:AH218,AF207:AF218,AD207:AD218,AB207:AB218,Z207:Z218,X207:X218,V207:V218,T207:T218,R207:R218,P207:P218,N207:N218,L207:L218,J207:J218,H207:H218)</f>
        <v>0</v>
      </c>
    </row>
    <row r="215" spans="1:75" x14ac:dyDescent="0.3">
      <c r="A215" s="615"/>
      <c r="B215" s="618"/>
      <c r="C215" s="621"/>
      <c r="D215" s="624"/>
      <c r="E215" s="627"/>
      <c r="F215" s="242" t="s">
        <v>60</v>
      </c>
      <c r="G215" s="208"/>
      <c r="H215" s="214"/>
      <c r="I215" s="208"/>
      <c r="J215" s="214"/>
      <c r="K215" s="208"/>
      <c r="L215" s="214"/>
      <c r="M215" s="208"/>
      <c r="N215" s="214"/>
      <c r="O215" s="208"/>
      <c r="P215" s="214"/>
      <c r="Q215" s="208"/>
      <c r="R215" s="214"/>
      <c r="S215" s="208"/>
      <c r="T215" s="214"/>
      <c r="U215" s="208"/>
      <c r="V215" s="214"/>
      <c r="W215" s="208"/>
      <c r="X215" s="214"/>
      <c r="Y215" s="208"/>
      <c r="Z215" s="214"/>
      <c r="AA215" s="208"/>
      <c r="AB215" s="214"/>
      <c r="AC215" s="208"/>
      <c r="AD215" s="214"/>
      <c r="AE215" s="208"/>
      <c r="AF215" s="214"/>
      <c r="AG215" s="208"/>
      <c r="AH215" s="214"/>
      <c r="AI215" s="208"/>
      <c r="AJ215" s="260"/>
      <c r="AK215" s="214"/>
      <c r="AL215" s="208"/>
      <c r="AM215" s="260"/>
      <c r="AN215" s="214"/>
      <c r="AO215" s="208"/>
      <c r="AP215" s="260"/>
      <c r="AQ215" s="214"/>
      <c r="AR215" s="208"/>
      <c r="AS215" s="260"/>
      <c r="AT215" s="214"/>
      <c r="AU215" s="229"/>
      <c r="AV215" s="227">
        <f t="shared" si="128"/>
        <v>0</v>
      </c>
      <c r="AW215" s="228"/>
      <c r="AX215" s="229"/>
      <c r="AY215" s="227">
        <f t="shared" si="129"/>
        <v>0</v>
      </c>
      <c r="AZ215" s="228"/>
      <c r="BA215" s="229"/>
      <c r="BB215" s="227">
        <f t="shared" si="130"/>
        <v>0</v>
      </c>
      <c r="BC215" s="228"/>
      <c r="BD215" s="229"/>
      <c r="BE215" s="227">
        <f t="shared" si="131"/>
        <v>0</v>
      </c>
      <c r="BF215" s="228"/>
      <c r="BG215" s="229"/>
      <c r="BH215" s="227">
        <f t="shared" si="132"/>
        <v>0</v>
      </c>
      <c r="BI215" s="228"/>
      <c r="BJ215" s="229"/>
      <c r="BK215" s="227">
        <f t="shared" si="133"/>
        <v>0</v>
      </c>
      <c r="BL215" s="228"/>
      <c r="BM215" s="229"/>
      <c r="BN215" s="227">
        <f t="shared" si="134"/>
        <v>0</v>
      </c>
      <c r="BO215" s="228"/>
      <c r="BP215" s="229"/>
      <c r="BQ215" s="227">
        <f t="shared" si="135"/>
        <v>0</v>
      </c>
      <c r="BR215" s="228"/>
      <c r="BS215" s="229"/>
      <c r="BT215" s="227">
        <f t="shared" si="136"/>
        <v>0</v>
      </c>
      <c r="BU215" s="228"/>
      <c r="BV215" s="230"/>
      <c r="BW215" s="775"/>
    </row>
    <row r="216" spans="1:75" x14ac:dyDescent="0.3">
      <c r="A216" s="615"/>
      <c r="B216" s="618"/>
      <c r="C216" s="621"/>
      <c r="D216" s="624"/>
      <c r="E216" s="627"/>
      <c r="F216" s="242" t="s">
        <v>61</v>
      </c>
      <c r="G216" s="208"/>
      <c r="H216" s="217"/>
      <c r="I216" s="208"/>
      <c r="J216" s="217"/>
      <c r="K216" s="208"/>
      <c r="L216" s="217"/>
      <c r="M216" s="208"/>
      <c r="N216" s="217"/>
      <c r="O216" s="208"/>
      <c r="P216" s="217"/>
      <c r="Q216" s="208"/>
      <c r="R216" s="217"/>
      <c r="S216" s="208"/>
      <c r="T216" s="217"/>
      <c r="U216" s="208"/>
      <c r="V216" s="217"/>
      <c r="W216" s="208"/>
      <c r="X216" s="217"/>
      <c r="Y216" s="208"/>
      <c r="Z216" s="217"/>
      <c r="AA216" s="208"/>
      <c r="AB216" s="217"/>
      <c r="AC216" s="208"/>
      <c r="AD216" s="217"/>
      <c r="AE216" s="208"/>
      <c r="AF216" s="217"/>
      <c r="AG216" s="208"/>
      <c r="AH216" s="217"/>
      <c r="AI216" s="208"/>
      <c r="AJ216" s="262"/>
      <c r="AK216" s="217"/>
      <c r="AL216" s="208"/>
      <c r="AM216" s="262"/>
      <c r="AN216" s="217"/>
      <c r="AO216" s="208"/>
      <c r="AP216" s="262"/>
      <c r="AQ216" s="217"/>
      <c r="AR216" s="208"/>
      <c r="AS216" s="262"/>
      <c r="AT216" s="217"/>
      <c r="AU216" s="229"/>
      <c r="AV216" s="227">
        <f t="shared" si="128"/>
        <v>0</v>
      </c>
      <c r="AW216" s="228"/>
      <c r="AX216" s="229"/>
      <c r="AY216" s="227">
        <f t="shared" si="129"/>
        <v>0</v>
      </c>
      <c r="AZ216" s="228"/>
      <c r="BA216" s="229"/>
      <c r="BB216" s="227">
        <f t="shared" si="130"/>
        <v>0</v>
      </c>
      <c r="BC216" s="228"/>
      <c r="BD216" s="229"/>
      <c r="BE216" s="227">
        <f t="shared" si="131"/>
        <v>0</v>
      </c>
      <c r="BF216" s="228"/>
      <c r="BG216" s="229"/>
      <c r="BH216" s="227">
        <f t="shared" si="132"/>
        <v>0</v>
      </c>
      <c r="BI216" s="228"/>
      <c r="BJ216" s="229"/>
      <c r="BK216" s="227">
        <f t="shared" si="133"/>
        <v>0</v>
      </c>
      <c r="BL216" s="228"/>
      <c r="BM216" s="229"/>
      <c r="BN216" s="227">
        <f t="shared" si="134"/>
        <v>0</v>
      </c>
      <c r="BO216" s="228"/>
      <c r="BP216" s="229"/>
      <c r="BQ216" s="227">
        <f t="shared" si="135"/>
        <v>0</v>
      </c>
      <c r="BR216" s="228"/>
      <c r="BS216" s="229"/>
      <c r="BT216" s="227">
        <f t="shared" si="136"/>
        <v>0</v>
      </c>
      <c r="BU216" s="228"/>
      <c r="BV216" s="230"/>
      <c r="BW216" s="263" t="s">
        <v>62</v>
      </c>
    </row>
    <row r="217" spans="1:75" x14ac:dyDescent="0.3">
      <c r="A217" s="615"/>
      <c r="B217" s="618"/>
      <c r="C217" s="621"/>
      <c r="D217" s="624"/>
      <c r="E217" s="627"/>
      <c r="F217" s="242" t="s">
        <v>63</v>
      </c>
      <c r="G217" s="208"/>
      <c r="H217" s="214"/>
      <c r="I217" s="208"/>
      <c r="J217" s="214"/>
      <c r="K217" s="208"/>
      <c r="L217" s="214"/>
      <c r="M217" s="208"/>
      <c r="N217" s="214"/>
      <c r="O217" s="208"/>
      <c r="P217" s="214"/>
      <c r="Q217" s="208"/>
      <c r="R217" s="214"/>
      <c r="S217" s="208"/>
      <c r="T217" s="214"/>
      <c r="U217" s="208"/>
      <c r="V217" s="214"/>
      <c r="W217" s="208"/>
      <c r="X217" s="214"/>
      <c r="Y217" s="208"/>
      <c r="Z217" s="214"/>
      <c r="AA217" s="208"/>
      <c r="AB217" s="214"/>
      <c r="AC217" s="208"/>
      <c r="AD217" s="214"/>
      <c r="AE217" s="208"/>
      <c r="AF217" s="214"/>
      <c r="AG217" s="208"/>
      <c r="AH217" s="214"/>
      <c r="AI217" s="208"/>
      <c r="AJ217" s="260"/>
      <c r="AK217" s="214"/>
      <c r="AL217" s="208"/>
      <c r="AM217" s="260"/>
      <c r="AN217" s="214"/>
      <c r="AO217" s="208"/>
      <c r="AP217" s="260"/>
      <c r="AQ217" s="214"/>
      <c r="AR217" s="208"/>
      <c r="AS217" s="260"/>
      <c r="AT217" s="214"/>
      <c r="AU217" s="229"/>
      <c r="AV217" s="227">
        <f t="shared" si="128"/>
        <v>0</v>
      </c>
      <c r="AW217" s="228"/>
      <c r="AX217" s="229"/>
      <c r="AY217" s="227">
        <f t="shared" si="129"/>
        <v>0</v>
      </c>
      <c r="AZ217" s="228"/>
      <c r="BA217" s="229"/>
      <c r="BB217" s="227">
        <f t="shared" si="130"/>
        <v>0</v>
      </c>
      <c r="BC217" s="228"/>
      <c r="BD217" s="229"/>
      <c r="BE217" s="227">
        <f t="shared" si="131"/>
        <v>0</v>
      </c>
      <c r="BF217" s="228"/>
      <c r="BG217" s="229"/>
      <c r="BH217" s="227">
        <f t="shared" si="132"/>
        <v>0</v>
      </c>
      <c r="BI217" s="228"/>
      <c r="BJ217" s="229"/>
      <c r="BK217" s="227">
        <f t="shared" si="133"/>
        <v>0</v>
      </c>
      <c r="BL217" s="228"/>
      <c r="BM217" s="229"/>
      <c r="BN217" s="227">
        <f t="shared" si="134"/>
        <v>0</v>
      </c>
      <c r="BO217" s="228"/>
      <c r="BP217" s="229"/>
      <c r="BQ217" s="227">
        <f t="shared" si="135"/>
        <v>0</v>
      </c>
      <c r="BR217" s="228"/>
      <c r="BS217" s="229"/>
      <c r="BT217" s="227">
        <f t="shared" si="136"/>
        <v>0</v>
      </c>
      <c r="BU217" s="228"/>
      <c r="BV217" s="230"/>
      <c r="BW217" s="776">
        <f>BW214/BW208</f>
        <v>0</v>
      </c>
    </row>
    <row r="218" spans="1:75" ht="15" thickBot="1" x14ac:dyDescent="0.35">
      <c r="A218" s="616"/>
      <c r="B218" s="619"/>
      <c r="C218" s="622"/>
      <c r="D218" s="625"/>
      <c r="E218" s="628"/>
      <c r="F218" s="243" t="s">
        <v>64</v>
      </c>
      <c r="G218" s="220"/>
      <c r="H218" s="221"/>
      <c r="I218" s="220"/>
      <c r="J218" s="221"/>
      <c r="K218" s="220"/>
      <c r="L218" s="221"/>
      <c r="M218" s="220"/>
      <c r="N218" s="221"/>
      <c r="O218" s="220"/>
      <c r="P218" s="221"/>
      <c r="Q218" s="220"/>
      <c r="R218" s="221"/>
      <c r="S218" s="220"/>
      <c r="T218" s="221"/>
      <c r="U218" s="220"/>
      <c r="V218" s="221"/>
      <c r="W218" s="220"/>
      <c r="X218" s="221"/>
      <c r="Y218" s="220"/>
      <c r="Z218" s="221"/>
      <c r="AA218" s="220"/>
      <c r="AB218" s="221"/>
      <c r="AC218" s="220"/>
      <c r="AD218" s="221"/>
      <c r="AE218" s="220"/>
      <c r="AF218" s="221"/>
      <c r="AG218" s="220"/>
      <c r="AH218" s="221"/>
      <c r="AI218" s="220"/>
      <c r="AJ218" s="264"/>
      <c r="AK218" s="221"/>
      <c r="AL218" s="220"/>
      <c r="AM218" s="264"/>
      <c r="AN218" s="221"/>
      <c r="AO218" s="220"/>
      <c r="AP218" s="264"/>
      <c r="AQ218" s="221"/>
      <c r="AR218" s="220"/>
      <c r="AS218" s="264"/>
      <c r="AT218" s="221"/>
      <c r="AU218" s="231"/>
      <c r="AV218" s="232">
        <f t="shared" si="128"/>
        <v>0</v>
      </c>
      <c r="AW218" s="233"/>
      <c r="AX218" s="231"/>
      <c r="AY218" s="232">
        <f t="shared" si="129"/>
        <v>0</v>
      </c>
      <c r="AZ218" s="233"/>
      <c r="BA218" s="231"/>
      <c r="BB218" s="232">
        <f t="shared" si="130"/>
        <v>0</v>
      </c>
      <c r="BC218" s="233"/>
      <c r="BD218" s="231"/>
      <c r="BE218" s="232">
        <f t="shared" si="131"/>
        <v>0</v>
      </c>
      <c r="BF218" s="233"/>
      <c r="BG218" s="231"/>
      <c r="BH218" s="232">
        <f t="shared" si="132"/>
        <v>0</v>
      </c>
      <c r="BI218" s="233"/>
      <c r="BJ218" s="231"/>
      <c r="BK218" s="232">
        <f t="shared" si="133"/>
        <v>0</v>
      </c>
      <c r="BL218" s="233"/>
      <c r="BM218" s="231"/>
      <c r="BN218" s="232">
        <f t="shared" si="134"/>
        <v>0</v>
      </c>
      <c r="BO218" s="233"/>
      <c r="BP218" s="231"/>
      <c r="BQ218" s="232">
        <f t="shared" si="135"/>
        <v>0</v>
      </c>
      <c r="BR218" s="233"/>
      <c r="BS218" s="231"/>
      <c r="BT218" s="232">
        <f t="shared" si="136"/>
        <v>0</v>
      </c>
      <c r="BU218" s="233"/>
      <c r="BV218" s="234"/>
      <c r="BW218" s="777"/>
    </row>
    <row r="219" spans="1:75" ht="15" hidden="1" x14ac:dyDescent="0.25">
      <c r="A219" s="643" t="s">
        <v>27</v>
      </c>
      <c r="B219" s="645" t="s">
        <v>28</v>
      </c>
      <c r="C219" s="645" t="s">
        <v>154</v>
      </c>
      <c r="D219" s="645" t="s">
        <v>30</v>
      </c>
      <c r="E219" s="635" t="s">
        <v>31</v>
      </c>
      <c r="F219" s="647" t="s">
        <v>32</v>
      </c>
      <c r="G219" s="769" t="s">
        <v>33</v>
      </c>
      <c r="H219" s="771" t="s">
        <v>34</v>
      </c>
      <c r="I219" s="773" t="s">
        <v>33</v>
      </c>
      <c r="J219" s="771" t="s">
        <v>34</v>
      </c>
      <c r="K219" s="773" t="s">
        <v>33</v>
      </c>
      <c r="L219" s="771" t="s">
        <v>34</v>
      </c>
      <c r="M219" s="773" t="s">
        <v>33</v>
      </c>
      <c r="N219" s="771" t="s">
        <v>34</v>
      </c>
      <c r="O219" s="773" t="s">
        <v>33</v>
      </c>
      <c r="P219" s="771" t="s">
        <v>34</v>
      </c>
      <c r="Q219" s="773" t="s">
        <v>33</v>
      </c>
      <c r="R219" s="771" t="s">
        <v>34</v>
      </c>
      <c r="S219" s="773" t="s">
        <v>33</v>
      </c>
      <c r="T219" s="771" t="s">
        <v>34</v>
      </c>
      <c r="U219" s="773" t="s">
        <v>33</v>
      </c>
      <c r="V219" s="771" t="s">
        <v>34</v>
      </c>
      <c r="W219" s="773" t="s">
        <v>33</v>
      </c>
      <c r="X219" s="771" t="s">
        <v>34</v>
      </c>
      <c r="Y219" s="773" t="s">
        <v>33</v>
      </c>
      <c r="Z219" s="771" t="s">
        <v>34</v>
      </c>
      <c r="AA219" s="773" t="s">
        <v>33</v>
      </c>
      <c r="AB219" s="771" t="s">
        <v>34</v>
      </c>
      <c r="AC219" s="773" t="s">
        <v>33</v>
      </c>
      <c r="AD219" s="771" t="s">
        <v>34</v>
      </c>
      <c r="AE219" s="773" t="s">
        <v>33</v>
      </c>
      <c r="AF219" s="771" t="s">
        <v>34</v>
      </c>
      <c r="AG219" s="773" t="s">
        <v>33</v>
      </c>
      <c r="AH219" s="771" t="s">
        <v>34</v>
      </c>
      <c r="AI219" s="773" t="s">
        <v>33</v>
      </c>
      <c r="AJ219" s="258"/>
      <c r="AK219" s="771" t="s">
        <v>34</v>
      </c>
      <c r="AL219" s="773" t="s">
        <v>33</v>
      </c>
      <c r="AM219" s="258"/>
      <c r="AN219" s="771" t="s">
        <v>34</v>
      </c>
      <c r="AO219" s="773" t="s">
        <v>33</v>
      </c>
      <c r="AP219" s="258"/>
      <c r="AQ219" s="771" t="s">
        <v>34</v>
      </c>
      <c r="AR219" s="773" t="s">
        <v>33</v>
      </c>
      <c r="AS219" s="258"/>
      <c r="AT219" s="779" t="s">
        <v>34</v>
      </c>
      <c r="AU219" s="655" t="s">
        <v>33</v>
      </c>
      <c r="AV219" s="657" t="s">
        <v>35</v>
      </c>
      <c r="AW219" s="659" t="s">
        <v>34</v>
      </c>
      <c r="AX219" s="655" t="s">
        <v>33</v>
      </c>
      <c r="AY219" s="657" t="s">
        <v>35</v>
      </c>
      <c r="AZ219" s="659" t="s">
        <v>34</v>
      </c>
      <c r="BA219" s="655" t="s">
        <v>33</v>
      </c>
      <c r="BB219" s="657" t="s">
        <v>35</v>
      </c>
      <c r="BC219" s="659" t="s">
        <v>34</v>
      </c>
      <c r="BD219" s="655" t="s">
        <v>33</v>
      </c>
      <c r="BE219" s="657" t="s">
        <v>35</v>
      </c>
      <c r="BF219" s="659" t="s">
        <v>34</v>
      </c>
      <c r="BG219" s="655" t="s">
        <v>33</v>
      </c>
      <c r="BH219" s="657" t="s">
        <v>35</v>
      </c>
      <c r="BI219" s="659" t="s">
        <v>34</v>
      </c>
      <c r="BJ219" s="655" t="s">
        <v>33</v>
      </c>
      <c r="BK219" s="657" t="s">
        <v>35</v>
      </c>
      <c r="BL219" s="659" t="s">
        <v>34</v>
      </c>
      <c r="BM219" s="655" t="s">
        <v>33</v>
      </c>
      <c r="BN219" s="657" t="s">
        <v>35</v>
      </c>
      <c r="BO219" s="659" t="s">
        <v>34</v>
      </c>
      <c r="BP219" s="655" t="s">
        <v>33</v>
      </c>
      <c r="BQ219" s="657" t="s">
        <v>35</v>
      </c>
      <c r="BR219" s="659" t="s">
        <v>34</v>
      </c>
      <c r="BS219" s="655" t="s">
        <v>33</v>
      </c>
      <c r="BT219" s="657" t="s">
        <v>35</v>
      </c>
      <c r="BU219" s="659" t="s">
        <v>34</v>
      </c>
      <c r="BV219" s="668" t="s">
        <v>33</v>
      </c>
      <c r="BW219" s="612" t="s">
        <v>36</v>
      </c>
    </row>
    <row r="220" spans="1:75" ht="15" hidden="1" x14ac:dyDescent="0.25">
      <c r="A220" s="644"/>
      <c r="B220" s="646"/>
      <c r="C220" s="646"/>
      <c r="D220" s="646"/>
      <c r="E220" s="636"/>
      <c r="F220" s="648"/>
      <c r="G220" s="770"/>
      <c r="H220" s="772"/>
      <c r="I220" s="774"/>
      <c r="J220" s="772"/>
      <c r="K220" s="774"/>
      <c r="L220" s="772"/>
      <c r="M220" s="774"/>
      <c r="N220" s="772"/>
      <c r="O220" s="774"/>
      <c r="P220" s="772"/>
      <c r="Q220" s="774"/>
      <c r="R220" s="772"/>
      <c r="S220" s="774"/>
      <c r="T220" s="772"/>
      <c r="U220" s="774"/>
      <c r="V220" s="772"/>
      <c r="W220" s="774"/>
      <c r="X220" s="772"/>
      <c r="Y220" s="774"/>
      <c r="Z220" s="772"/>
      <c r="AA220" s="774"/>
      <c r="AB220" s="772"/>
      <c r="AC220" s="774"/>
      <c r="AD220" s="772"/>
      <c r="AE220" s="774"/>
      <c r="AF220" s="772"/>
      <c r="AG220" s="774"/>
      <c r="AH220" s="772"/>
      <c r="AI220" s="774"/>
      <c r="AJ220" s="259"/>
      <c r="AK220" s="772"/>
      <c r="AL220" s="774"/>
      <c r="AM220" s="259"/>
      <c r="AN220" s="772"/>
      <c r="AO220" s="774"/>
      <c r="AP220" s="259"/>
      <c r="AQ220" s="772"/>
      <c r="AR220" s="774"/>
      <c r="AS220" s="259"/>
      <c r="AT220" s="780"/>
      <c r="AU220" s="656"/>
      <c r="AV220" s="658"/>
      <c r="AW220" s="660"/>
      <c r="AX220" s="656"/>
      <c r="AY220" s="658"/>
      <c r="AZ220" s="660"/>
      <c r="BA220" s="656"/>
      <c r="BB220" s="658"/>
      <c r="BC220" s="660"/>
      <c r="BD220" s="656"/>
      <c r="BE220" s="658"/>
      <c r="BF220" s="660"/>
      <c r="BG220" s="656"/>
      <c r="BH220" s="658"/>
      <c r="BI220" s="660"/>
      <c r="BJ220" s="656"/>
      <c r="BK220" s="658"/>
      <c r="BL220" s="660"/>
      <c r="BM220" s="656"/>
      <c r="BN220" s="658"/>
      <c r="BO220" s="660"/>
      <c r="BP220" s="656"/>
      <c r="BQ220" s="658"/>
      <c r="BR220" s="660"/>
      <c r="BS220" s="656"/>
      <c r="BT220" s="658"/>
      <c r="BU220" s="660"/>
      <c r="BV220" s="667"/>
      <c r="BW220" s="613"/>
    </row>
    <row r="221" spans="1:75" ht="15" hidden="1" x14ac:dyDescent="0.25">
      <c r="A221" s="614" t="s">
        <v>302</v>
      </c>
      <c r="B221" s="617">
        <v>2320</v>
      </c>
      <c r="C221" s="620"/>
      <c r="D221" s="623" t="s">
        <v>303</v>
      </c>
      <c r="E221" s="626" t="s">
        <v>50</v>
      </c>
      <c r="F221" s="241" t="s">
        <v>41</v>
      </c>
      <c r="G221" s="208"/>
      <c r="H221" s="209"/>
      <c r="I221" s="208"/>
      <c r="J221" s="209"/>
      <c r="K221" s="208"/>
      <c r="L221" s="209"/>
      <c r="M221" s="208"/>
      <c r="N221" s="209"/>
      <c r="O221" s="208"/>
      <c r="P221" s="209"/>
      <c r="Q221" s="208"/>
      <c r="R221" s="209"/>
      <c r="S221" s="208"/>
      <c r="T221" s="209"/>
      <c r="U221" s="208"/>
      <c r="V221" s="209"/>
      <c r="W221" s="208"/>
      <c r="X221" s="209"/>
      <c r="Y221" s="208"/>
      <c r="Z221" s="209"/>
      <c r="AA221" s="208"/>
      <c r="AB221" s="209"/>
      <c r="AC221" s="208"/>
      <c r="AD221" s="209"/>
      <c r="AE221" s="208"/>
      <c r="AF221" s="209"/>
      <c r="AG221" s="208"/>
      <c r="AH221" s="209"/>
      <c r="AI221" s="208"/>
      <c r="AJ221" s="260"/>
      <c r="AK221" s="209"/>
      <c r="AL221" s="208"/>
      <c r="AM221" s="260"/>
      <c r="AN221" s="209"/>
      <c r="AO221" s="208"/>
      <c r="AP221" s="260"/>
      <c r="AQ221" s="209"/>
      <c r="AR221" s="208"/>
      <c r="AS221" s="260"/>
      <c r="AT221" s="209"/>
      <c r="AU221" s="229"/>
      <c r="AV221" s="225">
        <f t="shared" ref="AV221:AV232" si="137">AU221-AW221</f>
        <v>0</v>
      </c>
      <c r="AW221" s="226"/>
      <c r="AX221" s="229"/>
      <c r="AY221" s="225">
        <f t="shared" ref="AY221:AY232" si="138">AX221-AZ221</f>
        <v>0</v>
      </c>
      <c r="AZ221" s="226"/>
      <c r="BA221" s="229"/>
      <c r="BB221" s="225">
        <f t="shared" ref="BB221:BB232" si="139">BA221-BC221</f>
        <v>0</v>
      </c>
      <c r="BC221" s="226"/>
      <c r="BD221" s="229"/>
      <c r="BE221" s="225">
        <f t="shared" ref="BE221:BE232" si="140">BD221-BF221</f>
        <v>0</v>
      </c>
      <c r="BF221" s="226"/>
      <c r="BG221" s="229"/>
      <c r="BH221" s="225">
        <f t="shared" ref="BH221:BH232" si="141">BG221-BI221</f>
        <v>0</v>
      </c>
      <c r="BI221" s="226"/>
      <c r="BJ221" s="229"/>
      <c r="BK221" s="225">
        <f t="shared" ref="BK221:BK232" si="142">BJ221-BL221</f>
        <v>0</v>
      </c>
      <c r="BL221" s="226"/>
      <c r="BM221" s="229"/>
      <c r="BN221" s="225">
        <f t="shared" ref="BN221:BN232" si="143">BM221-BO221</f>
        <v>0</v>
      </c>
      <c r="BO221" s="226"/>
      <c r="BP221" s="229"/>
      <c r="BQ221" s="225">
        <f t="shared" ref="BQ221:BQ232" si="144">BP221-BR221</f>
        <v>0</v>
      </c>
      <c r="BR221" s="226"/>
      <c r="BS221" s="229"/>
      <c r="BT221" s="225">
        <f t="shared" ref="BT221:BT232" si="145">BS221-BU221</f>
        <v>0</v>
      </c>
      <c r="BU221" s="226"/>
      <c r="BV221" s="246"/>
      <c r="BW221" s="261" t="s">
        <v>42</v>
      </c>
    </row>
    <row r="222" spans="1:75" ht="15" hidden="1" x14ac:dyDescent="0.25">
      <c r="A222" s="615"/>
      <c r="B222" s="618"/>
      <c r="C222" s="621"/>
      <c r="D222" s="624"/>
      <c r="E222" s="627"/>
      <c r="F222" s="242" t="s">
        <v>53</v>
      </c>
      <c r="G222" s="208"/>
      <c r="H222" s="214"/>
      <c r="I222" s="208"/>
      <c r="J222" s="214"/>
      <c r="K222" s="208"/>
      <c r="L222" s="214"/>
      <c r="M222" s="208"/>
      <c r="N222" s="214"/>
      <c r="O222" s="208"/>
      <c r="P222" s="214"/>
      <c r="Q222" s="208"/>
      <c r="R222" s="214"/>
      <c r="S222" s="208"/>
      <c r="T222" s="214"/>
      <c r="U222" s="208"/>
      <c r="V222" s="214"/>
      <c r="W222" s="208"/>
      <c r="X222" s="214"/>
      <c r="Y222" s="208"/>
      <c r="Z222" s="214"/>
      <c r="AA222" s="208"/>
      <c r="AB222" s="214"/>
      <c r="AC222" s="208"/>
      <c r="AD222" s="214"/>
      <c r="AE222" s="208"/>
      <c r="AF222" s="214"/>
      <c r="AG222" s="208"/>
      <c r="AH222" s="214"/>
      <c r="AI222" s="208"/>
      <c r="AJ222" s="260"/>
      <c r="AK222" s="214"/>
      <c r="AL222" s="208"/>
      <c r="AM222" s="260"/>
      <c r="AN222" s="214"/>
      <c r="AO222" s="208"/>
      <c r="AP222" s="260"/>
      <c r="AQ222" s="214"/>
      <c r="AR222" s="208"/>
      <c r="AS222" s="260"/>
      <c r="AT222" s="214"/>
      <c r="AU222" s="229"/>
      <c r="AV222" s="227">
        <f t="shared" si="137"/>
        <v>0</v>
      </c>
      <c r="AW222" s="228"/>
      <c r="AX222" s="229"/>
      <c r="AY222" s="227">
        <f t="shared" si="138"/>
        <v>0</v>
      </c>
      <c r="AZ222" s="228"/>
      <c r="BA222" s="229"/>
      <c r="BB222" s="227">
        <f t="shared" si="139"/>
        <v>0</v>
      </c>
      <c r="BC222" s="228"/>
      <c r="BD222" s="229"/>
      <c r="BE222" s="227">
        <f t="shared" si="140"/>
        <v>0</v>
      </c>
      <c r="BF222" s="228"/>
      <c r="BG222" s="229"/>
      <c r="BH222" s="227">
        <f t="shared" si="141"/>
        <v>0</v>
      </c>
      <c r="BI222" s="228"/>
      <c r="BJ222" s="229"/>
      <c r="BK222" s="227">
        <f t="shared" si="142"/>
        <v>0</v>
      </c>
      <c r="BL222" s="228"/>
      <c r="BM222" s="229"/>
      <c r="BN222" s="227">
        <f t="shared" si="143"/>
        <v>0</v>
      </c>
      <c r="BO222" s="228"/>
      <c r="BP222" s="229"/>
      <c r="BQ222" s="227">
        <f t="shared" si="144"/>
        <v>0</v>
      </c>
      <c r="BR222" s="228"/>
      <c r="BS222" s="229"/>
      <c r="BT222" s="227">
        <f t="shared" si="145"/>
        <v>0</v>
      </c>
      <c r="BU222" s="228"/>
      <c r="BV222" s="246"/>
      <c r="BW222" s="775">
        <f>SUM(AU221:AU232,AX221:AX232,BA221:BA232,BD221:BD232,BG221:BG232,BV221:BV232)+SUM(AR221:AR232,AO221:AO232,AL221:AL232,AI221:AI232,AG221:AG232,AE221:AE232,AC221:AC232,AA221:AA232,Y221:Y232,W221:W232,U221:U232,S221:S232,Q219,Q221:Q232,O221:O232,M221:M232,K221:K232,I221:I232,G221:G232,Q219)</f>
        <v>250000</v>
      </c>
    </row>
    <row r="223" spans="1:75" ht="15" hidden="1" x14ac:dyDescent="0.25">
      <c r="A223" s="615"/>
      <c r="B223" s="618"/>
      <c r="C223" s="621"/>
      <c r="D223" s="624"/>
      <c r="E223" s="627"/>
      <c r="F223" s="242" t="s">
        <v>54</v>
      </c>
      <c r="G223" s="208"/>
      <c r="H223" s="214"/>
      <c r="I223" s="208"/>
      <c r="J223" s="214"/>
      <c r="K223" s="208"/>
      <c r="L223" s="214"/>
      <c r="M223" s="208"/>
      <c r="N223" s="214"/>
      <c r="O223" s="208"/>
      <c r="P223" s="214"/>
      <c r="Q223" s="208"/>
      <c r="R223" s="214"/>
      <c r="S223" s="208"/>
      <c r="T223" s="214"/>
      <c r="U223" s="208"/>
      <c r="V223" s="214"/>
      <c r="W223" s="208"/>
      <c r="X223" s="214"/>
      <c r="Y223" s="208"/>
      <c r="Z223" s="214"/>
      <c r="AA223" s="208"/>
      <c r="AB223" s="214"/>
      <c r="AC223" s="208"/>
      <c r="AD223" s="214"/>
      <c r="AE223" s="208"/>
      <c r="AF223" s="214"/>
      <c r="AG223" s="208"/>
      <c r="AH223" s="214"/>
      <c r="AI223" s="208"/>
      <c r="AJ223" s="260"/>
      <c r="AK223" s="214"/>
      <c r="AL223" s="208"/>
      <c r="AM223" s="260"/>
      <c r="AN223" s="214"/>
      <c r="AO223" s="208"/>
      <c r="AP223" s="260"/>
      <c r="AQ223" s="214"/>
      <c r="AR223" s="208"/>
      <c r="AS223" s="260"/>
      <c r="AT223" s="214"/>
      <c r="AU223" s="229">
        <v>250000</v>
      </c>
      <c r="AV223" s="227">
        <f t="shared" si="137"/>
        <v>-10000</v>
      </c>
      <c r="AW223" s="228">
        <v>260000</v>
      </c>
      <c r="AX223" s="229"/>
      <c r="AY223" s="227">
        <f t="shared" si="138"/>
        <v>0</v>
      </c>
      <c r="AZ223" s="228"/>
      <c r="BA223" s="229"/>
      <c r="BB223" s="227">
        <f t="shared" si="139"/>
        <v>0</v>
      </c>
      <c r="BC223" s="228"/>
      <c r="BD223" s="229"/>
      <c r="BE223" s="227">
        <f t="shared" si="140"/>
        <v>0</v>
      </c>
      <c r="BF223" s="228"/>
      <c r="BG223" s="229"/>
      <c r="BH223" s="227">
        <f t="shared" si="141"/>
        <v>0</v>
      </c>
      <c r="BI223" s="228"/>
      <c r="BJ223" s="229"/>
      <c r="BK223" s="227">
        <f t="shared" si="142"/>
        <v>0</v>
      </c>
      <c r="BL223" s="228"/>
      <c r="BM223" s="229"/>
      <c r="BN223" s="227">
        <f t="shared" si="143"/>
        <v>0</v>
      </c>
      <c r="BO223" s="228"/>
      <c r="BP223" s="229"/>
      <c r="BQ223" s="227">
        <f t="shared" si="144"/>
        <v>0</v>
      </c>
      <c r="BR223" s="228"/>
      <c r="BS223" s="229"/>
      <c r="BT223" s="227">
        <f t="shared" si="145"/>
        <v>0</v>
      </c>
      <c r="BU223" s="228"/>
      <c r="BV223" s="246"/>
      <c r="BW223" s="775"/>
    </row>
    <row r="224" spans="1:75" ht="15" hidden="1" x14ac:dyDescent="0.25">
      <c r="A224" s="615"/>
      <c r="B224" s="618"/>
      <c r="C224" s="621"/>
      <c r="D224" s="624"/>
      <c r="E224" s="627"/>
      <c r="F224" s="242" t="s">
        <v>55</v>
      </c>
      <c r="G224" s="208"/>
      <c r="H224" s="217"/>
      <c r="I224" s="208"/>
      <c r="J224" s="217"/>
      <c r="K224" s="208"/>
      <c r="L224" s="217"/>
      <c r="M224" s="208"/>
      <c r="N224" s="217"/>
      <c r="O224" s="208"/>
      <c r="P224" s="217"/>
      <c r="Q224" s="208"/>
      <c r="R224" s="217"/>
      <c r="S224" s="208"/>
      <c r="T224" s="217"/>
      <c r="U224" s="208"/>
      <c r="V224" s="217"/>
      <c r="W224" s="208"/>
      <c r="X224" s="217"/>
      <c r="Y224" s="208"/>
      <c r="Z224" s="217"/>
      <c r="AA224" s="208"/>
      <c r="AB224" s="217"/>
      <c r="AC224" s="208"/>
      <c r="AD224" s="217"/>
      <c r="AE224" s="208"/>
      <c r="AF224" s="217"/>
      <c r="AG224" s="208"/>
      <c r="AH224" s="217"/>
      <c r="AI224" s="208"/>
      <c r="AJ224" s="262"/>
      <c r="AK224" s="217"/>
      <c r="AL224" s="208"/>
      <c r="AM224" s="262"/>
      <c r="AN224" s="217"/>
      <c r="AO224" s="208"/>
      <c r="AP224" s="262"/>
      <c r="AQ224" s="217"/>
      <c r="AR224" s="208"/>
      <c r="AS224" s="262"/>
      <c r="AT224" s="217"/>
      <c r="AU224" s="229"/>
      <c r="AV224" s="227">
        <f t="shared" si="137"/>
        <v>0</v>
      </c>
      <c r="AW224" s="228"/>
      <c r="AX224" s="229"/>
      <c r="AY224" s="227">
        <f t="shared" si="138"/>
        <v>0</v>
      </c>
      <c r="AZ224" s="228"/>
      <c r="BA224" s="229"/>
      <c r="BB224" s="227">
        <f t="shared" si="139"/>
        <v>0</v>
      </c>
      <c r="BC224" s="228"/>
      <c r="BD224" s="229"/>
      <c r="BE224" s="227">
        <f t="shared" si="140"/>
        <v>0</v>
      </c>
      <c r="BF224" s="228"/>
      <c r="BG224" s="229"/>
      <c r="BH224" s="227">
        <f t="shared" si="141"/>
        <v>0</v>
      </c>
      <c r="BI224" s="228"/>
      <c r="BJ224" s="229"/>
      <c r="BK224" s="227">
        <f t="shared" si="142"/>
        <v>0</v>
      </c>
      <c r="BL224" s="228"/>
      <c r="BM224" s="229"/>
      <c r="BN224" s="227">
        <f t="shared" si="143"/>
        <v>0</v>
      </c>
      <c r="BO224" s="228"/>
      <c r="BP224" s="229"/>
      <c r="BQ224" s="227">
        <f t="shared" si="144"/>
        <v>0</v>
      </c>
      <c r="BR224" s="228"/>
      <c r="BS224" s="229"/>
      <c r="BT224" s="227">
        <f t="shared" si="145"/>
        <v>0</v>
      </c>
      <c r="BU224" s="228"/>
      <c r="BV224" s="246"/>
      <c r="BW224" s="263" t="s">
        <v>43</v>
      </c>
    </row>
    <row r="225" spans="1:75" ht="15" hidden="1" x14ac:dyDescent="0.25">
      <c r="A225" s="615"/>
      <c r="B225" s="618"/>
      <c r="C225" s="621"/>
      <c r="D225" s="624"/>
      <c r="E225" s="627"/>
      <c r="F225" s="242" t="s">
        <v>56</v>
      </c>
      <c r="G225" s="208"/>
      <c r="H225" s="217"/>
      <c r="I225" s="208"/>
      <c r="J225" s="217"/>
      <c r="K225" s="208"/>
      <c r="L225" s="217"/>
      <c r="M225" s="208"/>
      <c r="N225" s="217"/>
      <c r="O225" s="208"/>
      <c r="P225" s="217"/>
      <c r="Q225" s="208"/>
      <c r="R225" s="217"/>
      <c r="S225" s="208"/>
      <c r="T225" s="217"/>
      <c r="U225" s="208"/>
      <c r="V225" s="217"/>
      <c r="W225" s="208"/>
      <c r="X225" s="217"/>
      <c r="Y225" s="208"/>
      <c r="Z225" s="217"/>
      <c r="AA225" s="208"/>
      <c r="AB225" s="217"/>
      <c r="AC225" s="208"/>
      <c r="AD225" s="217"/>
      <c r="AE225" s="208"/>
      <c r="AF225" s="217"/>
      <c r="AG225" s="208"/>
      <c r="AH225" s="217"/>
      <c r="AI225" s="208"/>
      <c r="AJ225" s="262"/>
      <c r="AK225" s="217"/>
      <c r="AL225" s="208"/>
      <c r="AM225" s="262"/>
      <c r="AN225" s="217"/>
      <c r="AO225" s="208"/>
      <c r="AP225" s="262"/>
      <c r="AQ225" s="217"/>
      <c r="AR225" s="208"/>
      <c r="AS225" s="262"/>
      <c r="AT225" s="217"/>
      <c r="AU225" s="229"/>
      <c r="AV225" s="227">
        <f t="shared" si="137"/>
        <v>0</v>
      </c>
      <c r="AW225" s="228"/>
      <c r="AX225" s="229"/>
      <c r="AY225" s="227">
        <f t="shared" si="138"/>
        <v>0</v>
      </c>
      <c r="AZ225" s="228"/>
      <c r="BA225" s="229"/>
      <c r="BB225" s="227">
        <f t="shared" si="139"/>
        <v>0</v>
      </c>
      <c r="BC225" s="228"/>
      <c r="BD225" s="229"/>
      <c r="BE225" s="227">
        <f t="shared" si="140"/>
        <v>0</v>
      </c>
      <c r="BF225" s="228"/>
      <c r="BG225" s="229"/>
      <c r="BH225" s="227">
        <f t="shared" si="141"/>
        <v>0</v>
      </c>
      <c r="BI225" s="228"/>
      <c r="BJ225" s="229"/>
      <c r="BK225" s="227">
        <f t="shared" si="142"/>
        <v>0</v>
      </c>
      <c r="BL225" s="228"/>
      <c r="BM225" s="229"/>
      <c r="BN225" s="227">
        <f t="shared" si="143"/>
        <v>0</v>
      </c>
      <c r="BO225" s="228"/>
      <c r="BP225" s="229"/>
      <c r="BQ225" s="227">
        <f t="shared" si="144"/>
        <v>0</v>
      </c>
      <c r="BR225" s="228"/>
      <c r="BS225" s="229"/>
      <c r="BT225" s="227">
        <f t="shared" si="145"/>
        <v>0</v>
      </c>
      <c r="BU225" s="228"/>
      <c r="BV225" s="246"/>
      <c r="BW225" s="775">
        <f>SUM(AV221:AV232,AY221:AY232,BB221:BB232,BE221:BE232,BH221:BH232)</f>
        <v>-10000</v>
      </c>
    </row>
    <row r="226" spans="1:75" ht="15" hidden="1" x14ac:dyDescent="0.25">
      <c r="A226" s="615"/>
      <c r="B226" s="618"/>
      <c r="C226" s="621"/>
      <c r="D226" s="624"/>
      <c r="E226" s="627"/>
      <c r="F226" s="242" t="s">
        <v>57</v>
      </c>
      <c r="G226" s="208"/>
      <c r="H226" s="214"/>
      <c r="I226" s="208"/>
      <c r="J226" s="214"/>
      <c r="K226" s="208"/>
      <c r="L226" s="214"/>
      <c r="M226" s="208"/>
      <c r="N226" s="214"/>
      <c r="O226" s="208"/>
      <c r="P226" s="214"/>
      <c r="Q226" s="208"/>
      <c r="R226" s="214"/>
      <c r="S226" s="208"/>
      <c r="T226" s="214"/>
      <c r="U226" s="208"/>
      <c r="V226" s="214"/>
      <c r="W226" s="208"/>
      <c r="X226" s="214"/>
      <c r="Y226" s="208"/>
      <c r="Z226" s="214"/>
      <c r="AA226" s="208"/>
      <c r="AB226" s="214"/>
      <c r="AC226" s="208"/>
      <c r="AD226" s="214"/>
      <c r="AE226" s="208"/>
      <c r="AF226" s="214"/>
      <c r="AG226" s="208"/>
      <c r="AH226" s="214"/>
      <c r="AI226" s="208"/>
      <c r="AJ226" s="260"/>
      <c r="AK226" s="214"/>
      <c r="AL226" s="208"/>
      <c r="AM226" s="260"/>
      <c r="AN226" s="214"/>
      <c r="AO226" s="208"/>
      <c r="AP226" s="260"/>
      <c r="AQ226" s="214"/>
      <c r="AR226" s="208"/>
      <c r="AS226" s="260"/>
      <c r="AT226" s="214"/>
      <c r="AU226" s="229"/>
      <c r="AV226" s="227">
        <f t="shared" si="137"/>
        <v>0</v>
      </c>
      <c r="AW226" s="228"/>
      <c r="AX226" s="229"/>
      <c r="AY226" s="227">
        <f t="shared" si="138"/>
        <v>0</v>
      </c>
      <c r="AZ226" s="228"/>
      <c r="BA226" s="229"/>
      <c r="BB226" s="227">
        <f t="shared" si="139"/>
        <v>0</v>
      </c>
      <c r="BC226" s="228"/>
      <c r="BD226" s="229"/>
      <c r="BE226" s="227">
        <f t="shared" si="140"/>
        <v>0</v>
      </c>
      <c r="BF226" s="228"/>
      <c r="BG226" s="229"/>
      <c r="BH226" s="227">
        <f t="shared" si="141"/>
        <v>0</v>
      </c>
      <c r="BI226" s="228"/>
      <c r="BJ226" s="229"/>
      <c r="BK226" s="227">
        <f t="shared" si="142"/>
        <v>0</v>
      </c>
      <c r="BL226" s="228"/>
      <c r="BM226" s="229"/>
      <c r="BN226" s="227">
        <f t="shared" si="143"/>
        <v>0</v>
      </c>
      <c r="BO226" s="228"/>
      <c r="BP226" s="229"/>
      <c r="BQ226" s="227">
        <f t="shared" si="144"/>
        <v>0</v>
      </c>
      <c r="BR226" s="228"/>
      <c r="BS226" s="229"/>
      <c r="BT226" s="227">
        <f t="shared" si="145"/>
        <v>0</v>
      </c>
      <c r="BU226" s="228"/>
      <c r="BV226" s="246"/>
      <c r="BW226" s="778"/>
    </row>
    <row r="227" spans="1:75" ht="15" hidden="1" x14ac:dyDescent="0.25">
      <c r="A227" s="615"/>
      <c r="B227" s="618"/>
      <c r="C227" s="621"/>
      <c r="D227" s="624"/>
      <c r="E227" s="627"/>
      <c r="F227" s="242" t="s">
        <v>58</v>
      </c>
      <c r="G227" s="208"/>
      <c r="H227" s="214"/>
      <c r="I227" s="208"/>
      <c r="J227" s="214"/>
      <c r="K227" s="208"/>
      <c r="L227" s="214"/>
      <c r="M227" s="208"/>
      <c r="N227" s="214"/>
      <c r="O227" s="208"/>
      <c r="P227" s="214"/>
      <c r="Q227" s="208"/>
      <c r="R227" s="214"/>
      <c r="S227" s="208"/>
      <c r="T227" s="214"/>
      <c r="U227" s="208"/>
      <c r="V227" s="214"/>
      <c r="W227" s="208"/>
      <c r="X227" s="214"/>
      <c r="Y227" s="208"/>
      <c r="Z227" s="214"/>
      <c r="AA227" s="208"/>
      <c r="AB227" s="214"/>
      <c r="AC227" s="208"/>
      <c r="AD227" s="214"/>
      <c r="AE227" s="208"/>
      <c r="AF227" s="214"/>
      <c r="AG227" s="208"/>
      <c r="AH227" s="214"/>
      <c r="AI227" s="208"/>
      <c r="AJ227" s="260"/>
      <c r="AK227" s="214"/>
      <c r="AL227" s="208"/>
      <c r="AM227" s="260"/>
      <c r="AN227" s="214"/>
      <c r="AO227" s="208"/>
      <c r="AP227" s="260"/>
      <c r="AQ227" s="214"/>
      <c r="AR227" s="208"/>
      <c r="AS227" s="260"/>
      <c r="AT227" s="214"/>
      <c r="AU227" s="229"/>
      <c r="AV227" s="227">
        <f t="shared" si="137"/>
        <v>0</v>
      </c>
      <c r="AW227" s="228"/>
      <c r="AX227" s="229"/>
      <c r="AY227" s="227">
        <f t="shared" si="138"/>
        <v>0</v>
      </c>
      <c r="AZ227" s="228"/>
      <c r="BA227" s="229"/>
      <c r="BB227" s="227">
        <f t="shared" si="139"/>
        <v>0</v>
      </c>
      <c r="BC227" s="228"/>
      <c r="BD227" s="229"/>
      <c r="BE227" s="227">
        <f t="shared" si="140"/>
        <v>0</v>
      </c>
      <c r="BF227" s="228"/>
      <c r="BG227" s="229"/>
      <c r="BH227" s="227">
        <f t="shared" si="141"/>
        <v>0</v>
      </c>
      <c r="BI227" s="228"/>
      <c r="BJ227" s="229"/>
      <c r="BK227" s="227">
        <f t="shared" si="142"/>
        <v>0</v>
      </c>
      <c r="BL227" s="228"/>
      <c r="BM227" s="229"/>
      <c r="BN227" s="227">
        <f t="shared" si="143"/>
        <v>0</v>
      </c>
      <c r="BO227" s="228"/>
      <c r="BP227" s="229"/>
      <c r="BQ227" s="227">
        <f t="shared" si="144"/>
        <v>0</v>
      </c>
      <c r="BR227" s="228"/>
      <c r="BS227" s="229"/>
      <c r="BT227" s="227">
        <f t="shared" si="145"/>
        <v>0</v>
      </c>
      <c r="BU227" s="228"/>
      <c r="BV227" s="246"/>
      <c r="BW227" s="263" t="s">
        <v>44</v>
      </c>
    </row>
    <row r="228" spans="1:75" ht="15" hidden="1" x14ac:dyDescent="0.25">
      <c r="A228" s="615"/>
      <c r="B228" s="618"/>
      <c r="C228" s="621"/>
      <c r="D228" s="624"/>
      <c r="E228" s="627"/>
      <c r="F228" s="242" t="s">
        <v>59</v>
      </c>
      <c r="G228" s="208"/>
      <c r="H228" s="214"/>
      <c r="I228" s="208"/>
      <c r="J228" s="214"/>
      <c r="K228" s="208"/>
      <c r="L228" s="214"/>
      <c r="M228" s="208"/>
      <c r="N228" s="214"/>
      <c r="O228" s="208"/>
      <c r="P228" s="214"/>
      <c r="Q228" s="208"/>
      <c r="R228" s="214"/>
      <c r="S228" s="208"/>
      <c r="T228" s="214"/>
      <c r="U228" s="208"/>
      <c r="V228" s="214"/>
      <c r="W228" s="208"/>
      <c r="X228" s="214"/>
      <c r="Y228" s="208"/>
      <c r="Z228" s="214"/>
      <c r="AA228" s="208"/>
      <c r="AB228" s="214"/>
      <c r="AC228" s="208"/>
      <c r="AD228" s="214"/>
      <c r="AE228" s="208"/>
      <c r="AF228" s="214"/>
      <c r="AG228" s="208"/>
      <c r="AH228" s="214"/>
      <c r="AI228" s="208"/>
      <c r="AJ228" s="260"/>
      <c r="AK228" s="214"/>
      <c r="AL228" s="208"/>
      <c r="AM228" s="260"/>
      <c r="AN228" s="214"/>
      <c r="AO228" s="208"/>
      <c r="AP228" s="260"/>
      <c r="AQ228" s="214"/>
      <c r="AR228" s="208"/>
      <c r="AS228" s="260"/>
      <c r="AT228" s="214"/>
      <c r="AU228" s="229"/>
      <c r="AV228" s="227">
        <f t="shared" si="137"/>
        <v>0</v>
      </c>
      <c r="AW228" s="228"/>
      <c r="AX228" s="229"/>
      <c r="AY228" s="227">
        <f t="shared" si="138"/>
        <v>0</v>
      </c>
      <c r="AZ228" s="228"/>
      <c r="BA228" s="229"/>
      <c r="BB228" s="227">
        <f t="shared" si="139"/>
        <v>0</v>
      </c>
      <c r="BC228" s="228"/>
      <c r="BD228" s="229"/>
      <c r="BE228" s="227">
        <f t="shared" si="140"/>
        <v>0</v>
      </c>
      <c r="BF228" s="228"/>
      <c r="BG228" s="229"/>
      <c r="BH228" s="227">
        <f t="shared" si="141"/>
        <v>0</v>
      </c>
      <c r="BI228" s="228"/>
      <c r="BJ228" s="229"/>
      <c r="BK228" s="227">
        <f t="shared" si="142"/>
        <v>0</v>
      </c>
      <c r="BL228" s="228"/>
      <c r="BM228" s="229"/>
      <c r="BN228" s="227">
        <f t="shared" si="143"/>
        <v>0</v>
      </c>
      <c r="BO228" s="228"/>
      <c r="BP228" s="229"/>
      <c r="BQ228" s="227">
        <f t="shared" si="144"/>
        <v>0</v>
      </c>
      <c r="BR228" s="228"/>
      <c r="BS228" s="229"/>
      <c r="BT228" s="227">
        <f t="shared" si="145"/>
        <v>0</v>
      </c>
      <c r="BU228" s="228"/>
      <c r="BV228" s="246"/>
      <c r="BW228" s="775">
        <f>SUM(AW221:AW232,AZ221:AZ232,BC221:BC232,BF221:BF232,BI221:BI232)+SUM(AT221:AT232,AQ221:AQ232,AN221:AN232,AK221:AK232,AH221:AH232,AF221:AF232,AD221:AD232,AB221:AB232,Z221:Z232,X221:X232,V221:V232,T221:T232,R221:R232,P221:P232,N221:N232,L221:L232,J221:J232,H221:H232)</f>
        <v>260000</v>
      </c>
    </row>
    <row r="229" spans="1:75" ht="15" hidden="1" x14ac:dyDescent="0.25">
      <c r="A229" s="615"/>
      <c r="B229" s="618"/>
      <c r="C229" s="621"/>
      <c r="D229" s="624"/>
      <c r="E229" s="627"/>
      <c r="F229" s="242" t="s">
        <v>60</v>
      </c>
      <c r="G229" s="208"/>
      <c r="H229" s="214"/>
      <c r="I229" s="208"/>
      <c r="J229" s="214"/>
      <c r="K229" s="208"/>
      <c r="L229" s="214"/>
      <c r="M229" s="208"/>
      <c r="N229" s="214"/>
      <c r="O229" s="208"/>
      <c r="P229" s="214"/>
      <c r="Q229" s="208"/>
      <c r="R229" s="214"/>
      <c r="S229" s="208"/>
      <c r="T229" s="214"/>
      <c r="U229" s="208"/>
      <c r="V229" s="214"/>
      <c r="W229" s="208"/>
      <c r="X229" s="214"/>
      <c r="Y229" s="208"/>
      <c r="Z229" s="214"/>
      <c r="AA229" s="208"/>
      <c r="AB229" s="214"/>
      <c r="AC229" s="208"/>
      <c r="AD229" s="214"/>
      <c r="AE229" s="208"/>
      <c r="AF229" s="214"/>
      <c r="AG229" s="208"/>
      <c r="AH229" s="214"/>
      <c r="AI229" s="208"/>
      <c r="AJ229" s="260"/>
      <c r="AK229" s="214"/>
      <c r="AL229" s="208"/>
      <c r="AM229" s="260"/>
      <c r="AN229" s="214"/>
      <c r="AO229" s="208"/>
      <c r="AP229" s="260"/>
      <c r="AQ229" s="214"/>
      <c r="AR229" s="208"/>
      <c r="AS229" s="260"/>
      <c r="AT229" s="214"/>
      <c r="AU229" s="229"/>
      <c r="AV229" s="227">
        <f t="shared" si="137"/>
        <v>0</v>
      </c>
      <c r="AW229" s="228"/>
      <c r="AX229" s="229"/>
      <c r="AY229" s="227">
        <f t="shared" si="138"/>
        <v>0</v>
      </c>
      <c r="AZ229" s="228"/>
      <c r="BA229" s="229"/>
      <c r="BB229" s="227">
        <f t="shared" si="139"/>
        <v>0</v>
      </c>
      <c r="BC229" s="228"/>
      <c r="BD229" s="229"/>
      <c r="BE229" s="227">
        <f t="shared" si="140"/>
        <v>0</v>
      </c>
      <c r="BF229" s="228"/>
      <c r="BG229" s="229"/>
      <c r="BH229" s="227">
        <f t="shared" si="141"/>
        <v>0</v>
      </c>
      <c r="BI229" s="228"/>
      <c r="BJ229" s="229"/>
      <c r="BK229" s="227">
        <f t="shared" si="142"/>
        <v>0</v>
      </c>
      <c r="BL229" s="228"/>
      <c r="BM229" s="229"/>
      <c r="BN229" s="227">
        <f t="shared" si="143"/>
        <v>0</v>
      </c>
      <c r="BO229" s="228"/>
      <c r="BP229" s="229"/>
      <c r="BQ229" s="227">
        <f t="shared" si="144"/>
        <v>0</v>
      </c>
      <c r="BR229" s="228"/>
      <c r="BS229" s="229"/>
      <c r="BT229" s="227">
        <f t="shared" si="145"/>
        <v>0</v>
      </c>
      <c r="BU229" s="228"/>
      <c r="BV229" s="246"/>
      <c r="BW229" s="775"/>
    </row>
    <row r="230" spans="1:75" ht="15" hidden="1" x14ac:dyDescent="0.25">
      <c r="A230" s="615"/>
      <c r="B230" s="618"/>
      <c r="C230" s="621"/>
      <c r="D230" s="624"/>
      <c r="E230" s="627"/>
      <c r="F230" s="242" t="s">
        <v>61</v>
      </c>
      <c r="G230" s="208"/>
      <c r="H230" s="217"/>
      <c r="I230" s="208"/>
      <c r="J230" s="217"/>
      <c r="K230" s="208"/>
      <c r="L230" s="217"/>
      <c r="M230" s="208"/>
      <c r="N230" s="217"/>
      <c r="O230" s="208"/>
      <c r="P230" s="217"/>
      <c r="Q230" s="208"/>
      <c r="R230" s="217"/>
      <c r="S230" s="208"/>
      <c r="T230" s="217"/>
      <c r="U230" s="208"/>
      <c r="V230" s="217"/>
      <c r="W230" s="208"/>
      <c r="X230" s="217"/>
      <c r="Y230" s="208"/>
      <c r="Z230" s="217"/>
      <c r="AA230" s="208"/>
      <c r="AB230" s="217"/>
      <c r="AC230" s="208"/>
      <c r="AD230" s="217"/>
      <c r="AE230" s="208"/>
      <c r="AF230" s="217"/>
      <c r="AG230" s="208"/>
      <c r="AH230" s="217"/>
      <c r="AI230" s="208"/>
      <c r="AJ230" s="262"/>
      <c r="AK230" s="217"/>
      <c r="AL230" s="208"/>
      <c r="AM230" s="262"/>
      <c r="AN230" s="217"/>
      <c r="AO230" s="208"/>
      <c r="AP230" s="262"/>
      <c r="AQ230" s="217"/>
      <c r="AR230" s="208"/>
      <c r="AS230" s="262"/>
      <c r="AT230" s="217"/>
      <c r="AU230" s="229"/>
      <c r="AV230" s="227">
        <f t="shared" si="137"/>
        <v>0</v>
      </c>
      <c r="AW230" s="228"/>
      <c r="AX230" s="229"/>
      <c r="AY230" s="227">
        <f t="shared" si="138"/>
        <v>0</v>
      </c>
      <c r="AZ230" s="228"/>
      <c r="BA230" s="229"/>
      <c r="BB230" s="227">
        <f t="shared" si="139"/>
        <v>0</v>
      </c>
      <c r="BC230" s="228"/>
      <c r="BD230" s="229"/>
      <c r="BE230" s="227">
        <f t="shared" si="140"/>
        <v>0</v>
      </c>
      <c r="BF230" s="228"/>
      <c r="BG230" s="229"/>
      <c r="BH230" s="227">
        <f t="shared" si="141"/>
        <v>0</v>
      </c>
      <c r="BI230" s="228"/>
      <c r="BJ230" s="229"/>
      <c r="BK230" s="227">
        <f t="shared" si="142"/>
        <v>0</v>
      </c>
      <c r="BL230" s="228"/>
      <c r="BM230" s="229"/>
      <c r="BN230" s="227">
        <f t="shared" si="143"/>
        <v>0</v>
      </c>
      <c r="BO230" s="228"/>
      <c r="BP230" s="229"/>
      <c r="BQ230" s="227">
        <f t="shared" si="144"/>
        <v>0</v>
      </c>
      <c r="BR230" s="228"/>
      <c r="BS230" s="229"/>
      <c r="BT230" s="227">
        <f t="shared" si="145"/>
        <v>0</v>
      </c>
      <c r="BU230" s="228"/>
      <c r="BV230" s="246"/>
      <c r="BW230" s="263" t="s">
        <v>62</v>
      </c>
    </row>
    <row r="231" spans="1:75" ht="15" hidden="1" x14ac:dyDescent="0.25">
      <c r="A231" s="615"/>
      <c r="B231" s="618"/>
      <c r="C231" s="621"/>
      <c r="D231" s="624"/>
      <c r="E231" s="627"/>
      <c r="F231" s="242" t="s">
        <v>63</v>
      </c>
      <c r="G231" s="208"/>
      <c r="H231" s="214"/>
      <c r="I231" s="208"/>
      <c r="J231" s="214"/>
      <c r="K231" s="208"/>
      <c r="L231" s="214"/>
      <c r="M231" s="208"/>
      <c r="N231" s="214"/>
      <c r="O231" s="208"/>
      <c r="P231" s="214"/>
      <c r="Q231" s="208"/>
      <c r="R231" s="214"/>
      <c r="S231" s="208"/>
      <c r="T231" s="214"/>
      <c r="U231" s="208"/>
      <c r="V231" s="214"/>
      <c r="W231" s="208"/>
      <c r="X231" s="214"/>
      <c r="Y231" s="208"/>
      <c r="Z231" s="214"/>
      <c r="AA231" s="208"/>
      <c r="AB231" s="214"/>
      <c r="AC231" s="208"/>
      <c r="AD231" s="214"/>
      <c r="AE231" s="208"/>
      <c r="AF231" s="214"/>
      <c r="AG231" s="208"/>
      <c r="AH231" s="214"/>
      <c r="AI231" s="208"/>
      <c r="AJ231" s="260"/>
      <c r="AK231" s="214"/>
      <c r="AL231" s="208"/>
      <c r="AM231" s="260"/>
      <c r="AN231" s="214"/>
      <c r="AO231" s="208"/>
      <c r="AP231" s="260"/>
      <c r="AQ231" s="214"/>
      <c r="AR231" s="208"/>
      <c r="AS231" s="260"/>
      <c r="AT231" s="214"/>
      <c r="AU231" s="229"/>
      <c r="AV231" s="227">
        <f t="shared" si="137"/>
        <v>0</v>
      </c>
      <c r="AW231" s="228"/>
      <c r="AX231" s="229"/>
      <c r="AY231" s="227">
        <f t="shared" si="138"/>
        <v>0</v>
      </c>
      <c r="AZ231" s="228"/>
      <c r="BA231" s="229"/>
      <c r="BB231" s="227">
        <f t="shared" si="139"/>
        <v>0</v>
      </c>
      <c r="BC231" s="228"/>
      <c r="BD231" s="229"/>
      <c r="BE231" s="227">
        <f t="shared" si="140"/>
        <v>0</v>
      </c>
      <c r="BF231" s="228"/>
      <c r="BG231" s="229"/>
      <c r="BH231" s="227">
        <f t="shared" si="141"/>
        <v>0</v>
      </c>
      <c r="BI231" s="228"/>
      <c r="BJ231" s="229"/>
      <c r="BK231" s="227">
        <f t="shared" si="142"/>
        <v>0</v>
      </c>
      <c r="BL231" s="228"/>
      <c r="BM231" s="229"/>
      <c r="BN231" s="227">
        <f t="shared" si="143"/>
        <v>0</v>
      </c>
      <c r="BO231" s="228"/>
      <c r="BP231" s="229"/>
      <c r="BQ231" s="227">
        <f t="shared" si="144"/>
        <v>0</v>
      </c>
      <c r="BR231" s="228"/>
      <c r="BS231" s="229"/>
      <c r="BT231" s="227">
        <f t="shared" si="145"/>
        <v>0</v>
      </c>
      <c r="BU231" s="228"/>
      <c r="BV231" s="246"/>
      <c r="BW231" s="776">
        <f>BW228/BW222</f>
        <v>1.04</v>
      </c>
    </row>
    <row r="232" spans="1:75" ht="15.75" hidden="1" thickBot="1" x14ac:dyDescent="0.3">
      <c r="A232" s="616"/>
      <c r="B232" s="619"/>
      <c r="C232" s="622"/>
      <c r="D232" s="625"/>
      <c r="E232" s="628"/>
      <c r="F232" s="243" t="s">
        <v>64</v>
      </c>
      <c r="G232" s="220"/>
      <c r="H232" s="221"/>
      <c r="I232" s="220"/>
      <c r="J232" s="221"/>
      <c r="K232" s="220"/>
      <c r="L232" s="221"/>
      <c r="M232" s="220"/>
      <c r="N232" s="221"/>
      <c r="O232" s="220"/>
      <c r="P232" s="221"/>
      <c r="Q232" s="220"/>
      <c r="R232" s="221"/>
      <c r="S232" s="220"/>
      <c r="T232" s="221"/>
      <c r="U232" s="220"/>
      <c r="V232" s="221"/>
      <c r="W232" s="220"/>
      <c r="X232" s="221"/>
      <c r="Y232" s="220"/>
      <c r="Z232" s="221"/>
      <c r="AA232" s="220"/>
      <c r="AB232" s="221"/>
      <c r="AC232" s="220"/>
      <c r="AD232" s="221"/>
      <c r="AE232" s="220"/>
      <c r="AF232" s="221"/>
      <c r="AG232" s="220"/>
      <c r="AH232" s="221"/>
      <c r="AI232" s="220"/>
      <c r="AJ232" s="264"/>
      <c r="AK232" s="221"/>
      <c r="AL232" s="220"/>
      <c r="AM232" s="264"/>
      <c r="AN232" s="221"/>
      <c r="AO232" s="220"/>
      <c r="AP232" s="264"/>
      <c r="AQ232" s="221"/>
      <c r="AR232" s="220"/>
      <c r="AS232" s="264"/>
      <c r="AT232" s="221"/>
      <c r="AU232" s="231"/>
      <c r="AV232" s="232">
        <f t="shared" si="137"/>
        <v>0</v>
      </c>
      <c r="AW232" s="233"/>
      <c r="AX232" s="231"/>
      <c r="AY232" s="232">
        <f t="shared" si="138"/>
        <v>0</v>
      </c>
      <c r="AZ232" s="233"/>
      <c r="BA232" s="231"/>
      <c r="BB232" s="232">
        <f t="shared" si="139"/>
        <v>0</v>
      </c>
      <c r="BC232" s="233"/>
      <c r="BD232" s="231"/>
      <c r="BE232" s="232">
        <f t="shared" si="140"/>
        <v>0</v>
      </c>
      <c r="BF232" s="233"/>
      <c r="BG232" s="231"/>
      <c r="BH232" s="232">
        <f t="shared" si="141"/>
        <v>0</v>
      </c>
      <c r="BI232" s="233"/>
      <c r="BJ232" s="231"/>
      <c r="BK232" s="232">
        <f t="shared" si="142"/>
        <v>0</v>
      </c>
      <c r="BL232" s="233"/>
      <c r="BM232" s="231"/>
      <c r="BN232" s="232">
        <f t="shared" si="143"/>
        <v>0</v>
      </c>
      <c r="BO232" s="233"/>
      <c r="BP232" s="231"/>
      <c r="BQ232" s="232">
        <f t="shared" si="144"/>
        <v>0</v>
      </c>
      <c r="BR232" s="233"/>
      <c r="BS232" s="231"/>
      <c r="BT232" s="232">
        <f t="shared" si="145"/>
        <v>0</v>
      </c>
      <c r="BU232" s="233"/>
      <c r="BV232" s="248"/>
      <c r="BW232" s="777"/>
    </row>
    <row r="233" spans="1:75" ht="30.75" hidden="1" thickBot="1" x14ac:dyDescent="0.3">
      <c r="A233" s="384" t="s">
        <v>27</v>
      </c>
      <c r="B233" s="385" t="s">
        <v>28</v>
      </c>
      <c r="C233" s="385" t="s">
        <v>154</v>
      </c>
      <c r="D233" s="385" t="s">
        <v>30</v>
      </c>
      <c r="E233" s="383" t="s">
        <v>31</v>
      </c>
      <c r="F233" s="386" t="s">
        <v>32</v>
      </c>
      <c r="G233" s="391" t="s">
        <v>33</v>
      </c>
      <c r="H233" s="392" t="s">
        <v>34</v>
      </c>
      <c r="I233" s="393" t="s">
        <v>33</v>
      </c>
      <c r="J233" s="392" t="s">
        <v>34</v>
      </c>
      <c r="K233" s="393" t="s">
        <v>33</v>
      </c>
      <c r="L233" s="392" t="s">
        <v>34</v>
      </c>
      <c r="M233" s="393" t="s">
        <v>33</v>
      </c>
      <c r="N233" s="392" t="s">
        <v>34</v>
      </c>
      <c r="O233" s="393" t="s">
        <v>33</v>
      </c>
      <c r="P233" s="392" t="s">
        <v>34</v>
      </c>
      <c r="Q233" s="393" t="s">
        <v>33</v>
      </c>
      <c r="R233" s="392" t="s">
        <v>34</v>
      </c>
      <c r="S233" s="393" t="s">
        <v>33</v>
      </c>
      <c r="T233" s="392" t="s">
        <v>34</v>
      </c>
      <c r="U233" s="393" t="s">
        <v>33</v>
      </c>
      <c r="V233" s="392" t="s">
        <v>34</v>
      </c>
      <c r="W233" s="393" t="s">
        <v>33</v>
      </c>
      <c r="X233" s="392" t="s">
        <v>34</v>
      </c>
      <c r="Y233" s="393" t="s">
        <v>33</v>
      </c>
      <c r="Z233" s="392" t="s">
        <v>34</v>
      </c>
      <c r="AA233" s="393" t="s">
        <v>33</v>
      </c>
      <c r="AB233" s="392" t="s">
        <v>34</v>
      </c>
      <c r="AC233" s="393" t="s">
        <v>33</v>
      </c>
      <c r="AD233" s="392" t="s">
        <v>34</v>
      </c>
      <c r="AE233" s="393" t="s">
        <v>33</v>
      </c>
      <c r="AF233" s="392" t="s">
        <v>34</v>
      </c>
      <c r="AG233" s="393" t="s">
        <v>33</v>
      </c>
      <c r="AH233" s="392" t="s">
        <v>34</v>
      </c>
      <c r="AI233" s="393" t="s">
        <v>33</v>
      </c>
      <c r="AJ233" s="258"/>
      <c r="AK233" s="392" t="s">
        <v>34</v>
      </c>
      <c r="AL233" s="393" t="s">
        <v>33</v>
      </c>
      <c r="AM233" s="258"/>
      <c r="AN233" s="392" t="s">
        <v>34</v>
      </c>
      <c r="AO233" s="393" t="s">
        <v>33</v>
      </c>
      <c r="AP233" s="258"/>
      <c r="AQ233" s="392" t="s">
        <v>34</v>
      </c>
      <c r="AR233" s="393" t="s">
        <v>33</v>
      </c>
      <c r="AS233" s="258"/>
      <c r="AT233" s="394" t="s">
        <v>34</v>
      </c>
      <c r="AU233" s="387" t="s">
        <v>33</v>
      </c>
      <c r="AV233" s="388" t="s">
        <v>35</v>
      </c>
      <c r="AW233" s="389" t="s">
        <v>34</v>
      </c>
      <c r="AX233" s="387" t="s">
        <v>33</v>
      </c>
      <c r="AY233" s="388" t="s">
        <v>35</v>
      </c>
      <c r="AZ233" s="389" t="s">
        <v>34</v>
      </c>
      <c r="BA233" s="387" t="s">
        <v>33</v>
      </c>
      <c r="BB233" s="388" t="s">
        <v>35</v>
      </c>
      <c r="BC233" s="389" t="s">
        <v>34</v>
      </c>
      <c r="BD233" s="387" t="s">
        <v>33</v>
      </c>
      <c r="BE233" s="388" t="s">
        <v>35</v>
      </c>
      <c r="BF233" s="389" t="s">
        <v>34</v>
      </c>
      <c r="BG233" s="387" t="s">
        <v>33</v>
      </c>
      <c r="BH233" s="388" t="s">
        <v>35</v>
      </c>
      <c r="BI233" s="389" t="s">
        <v>34</v>
      </c>
      <c r="BJ233" s="387" t="s">
        <v>33</v>
      </c>
      <c r="BK233" s="388" t="s">
        <v>35</v>
      </c>
      <c r="BL233" s="389" t="s">
        <v>34</v>
      </c>
      <c r="BM233" s="387" t="s">
        <v>33</v>
      </c>
      <c r="BN233" s="388" t="s">
        <v>35</v>
      </c>
      <c r="BO233" s="389" t="s">
        <v>34</v>
      </c>
      <c r="BP233" s="387" t="s">
        <v>33</v>
      </c>
      <c r="BQ233" s="388" t="s">
        <v>35</v>
      </c>
      <c r="BR233" s="389" t="s">
        <v>34</v>
      </c>
      <c r="BS233" s="387" t="s">
        <v>33</v>
      </c>
      <c r="BT233" s="388" t="s">
        <v>35</v>
      </c>
      <c r="BU233" s="389" t="s">
        <v>34</v>
      </c>
      <c r="BV233" s="390" t="s">
        <v>33</v>
      </c>
      <c r="BW233" s="382" t="s">
        <v>36</v>
      </c>
    </row>
    <row r="234" spans="1:75" x14ac:dyDescent="0.3">
      <c r="G234" s="3"/>
      <c r="H234" s="4"/>
      <c r="I234" s="3"/>
      <c r="J234" s="4"/>
      <c r="K234" s="3"/>
      <c r="L234" s="4"/>
      <c r="M234" s="3"/>
      <c r="N234" s="4"/>
      <c r="O234" s="3"/>
      <c r="P234" s="4"/>
      <c r="Q234" s="3"/>
      <c r="R234" s="4"/>
      <c r="S234" s="3"/>
      <c r="T234" s="4"/>
      <c r="U234" s="3"/>
      <c r="V234" s="4"/>
      <c r="W234" s="3"/>
      <c r="X234" s="4"/>
      <c r="Y234" s="3"/>
      <c r="Z234" s="4"/>
      <c r="AA234" s="3"/>
      <c r="AB234" s="4"/>
      <c r="AC234" s="3"/>
      <c r="AD234" s="4"/>
      <c r="AE234" s="3"/>
      <c r="AF234" s="4"/>
      <c r="AG234" s="3"/>
      <c r="AH234" s="4"/>
      <c r="AI234" s="3"/>
      <c r="AJ234" s="5"/>
      <c r="AK234" s="4"/>
      <c r="AL234" s="3"/>
      <c r="AM234" s="5"/>
      <c r="AN234" s="4"/>
      <c r="AO234" s="3"/>
      <c r="AP234" s="5"/>
      <c r="AQ234" s="4"/>
      <c r="AR234" s="3"/>
      <c r="AS234" s="5"/>
      <c r="AT234" s="4"/>
      <c r="AU234" s="3"/>
      <c r="AV234" s="5"/>
      <c r="AW234" s="4"/>
      <c r="AX234" s="3"/>
      <c r="AY234" s="5"/>
      <c r="AZ234" s="4"/>
      <c r="BA234" s="3"/>
      <c r="BB234" s="5"/>
      <c r="BC234" s="4"/>
      <c r="BD234" s="3"/>
      <c r="BE234" s="5"/>
      <c r="BF234" s="4"/>
      <c r="BG234" s="3"/>
      <c r="BH234" s="5"/>
      <c r="BI234" s="4"/>
      <c r="BJ234" s="3"/>
      <c r="BK234" s="5"/>
      <c r="BL234" s="4"/>
      <c r="BM234" s="3"/>
      <c r="BN234" s="5"/>
      <c r="BO234" s="4"/>
      <c r="BP234" s="3"/>
      <c r="BQ234" s="5"/>
      <c r="BR234" s="4"/>
      <c r="BS234" s="3"/>
      <c r="BT234" s="5"/>
      <c r="BU234" s="4"/>
      <c r="BV234" s="5"/>
      <c r="BW234" s="4"/>
    </row>
    <row r="235" spans="1:75" x14ac:dyDescent="0.3">
      <c r="G235" s="6"/>
      <c r="H235" s="7"/>
      <c r="I235" s="6"/>
      <c r="J235" s="7"/>
      <c r="K235" s="6"/>
      <c r="L235" s="7"/>
      <c r="M235" s="6"/>
      <c r="N235" s="7"/>
      <c r="O235" s="6"/>
      <c r="P235" s="7"/>
      <c r="Q235" s="6"/>
      <c r="R235" s="7"/>
      <c r="S235" s="6"/>
      <c r="T235" s="7"/>
      <c r="U235" s="6"/>
      <c r="V235" s="7"/>
      <c r="W235" s="6"/>
      <c r="X235" s="7"/>
      <c r="Y235" s="6"/>
      <c r="Z235" s="7"/>
      <c r="AA235" s="6"/>
      <c r="AB235" s="7"/>
      <c r="AC235" s="6"/>
      <c r="AD235" s="7"/>
      <c r="AE235" s="6"/>
      <c r="AF235" s="7"/>
      <c r="AG235" s="6"/>
      <c r="AH235" s="7"/>
      <c r="AI235" s="6"/>
      <c r="AK235" s="7"/>
      <c r="AL235" s="6"/>
      <c r="AN235" s="7"/>
      <c r="AO235" s="6"/>
      <c r="AQ235" s="7"/>
      <c r="AR235" s="6"/>
      <c r="AT235" s="7"/>
      <c r="AU235" s="6"/>
      <c r="AW235" s="7"/>
      <c r="AX235" s="6"/>
      <c r="AZ235" s="7"/>
      <c r="BA235" s="6"/>
      <c r="BC235" s="7"/>
      <c r="BD235" s="6"/>
      <c r="BF235" s="7"/>
      <c r="BG235" s="6"/>
      <c r="BI235" s="7"/>
      <c r="BJ235" s="6"/>
      <c r="BL235" s="7"/>
      <c r="BM235" s="6"/>
      <c r="BO235" s="7"/>
      <c r="BP235" s="6"/>
      <c r="BR235" s="7"/>
      <c r="BS235" s="6"/>
      <c r="BU235" s="7"/>
      <c r="BW235" s="7"/>
    </row>
    <row r="236" spans="1:75" x14ac:dyDescent="0.3">
      <c r="F236" t="s">
        <v>105</v>
      </c>
      <c r="G236" s="90">
        <f>SUM(G23:G235)</f>
        <v>0</v>
      </c>
      <c r="H236" s="91">
        <f>SUM(H23:H234)</f>
        <v>0</v>
      </c>
      <c r="I236" s="90">
        <f>SUM(I23:I235)</f>
        <v>0</v>
      </c>
      <c r="J236" s="91">
        <f>SUM(J23:J234)</f>
        <v>0</v>
      </c>
      <c r="K236" s="90">
        <f>SUM(K23:K235)</f>
        <v>0</v>
      </c>
      <c r="L236" s="91">
        <f>SUM(L23:L234)</f>
        <v>0</v>
      </c>
      <c r="M236" s="90">
        <f>SUM(M23:M235)</f>
        <v>0</v>
      </c>
      <c r="N236" s="91">
        <f>SUM(N23:N234)</f>
        <v>0</v>
      </c>
      <c r="O236" s="90">
        <f>SUM(O23:O235)</f>
        <v>0</v>
      </c>
      <c r="P236" s="91">
        <f>SUM(P23:P234)</f>
        <v>0</v>
      </c>
      <c r="Q236" s="90">
        <f>SUM(Q23:Q235)</f>
        <v>0</v>
      </c>
      <c r="R236" s="91">
        <f>SUM(R23:R234)</f>
        <v>0</v>
      </c>
      <c r="S236" s="90">
        <f>SUM(S23:S235)</f>
        <v>0</v>
      </c>
      <c r="T236" s="91">
        <f>SUM(T23:T234)</f>
        <v>0</v>
      </c>
      <c r="U236" s="90">
        <f>SUM(U23:U235)</f>
        <v>0</v>
      </c>
      <c r="V236" s="91">
        <f>SUM(V23:V234)</f>
        <v>0</v>
      </c>
      <c r="W236" s="90">
        <f>SUM(W23:W235)</f>
        <v>0</v>
      </c>
      <c r="X236" s="91">
        <f>SUM(X23:X234)</f>
        <v>0</v>
      </c>
      <c r="Y236" s="90">
        <f>SUM(Y23:Y235)</f>
        <v>0</v>
      </c>
      <c r="Z236" s="91">
        <f>SUM(Z23:Z234)</f>
        <v>0</v>
      </c>
      <c r="AA236" s="90">
        <f>SUM(AA23:AA235)</f>
        <v>0</v>
      </c>
      <c r="AB236" s="91">
        <f>SUM(AB23:AB234)</f>
        <v>0</v>
      </c>
      <c r="AC236" s="90">
        <f>SUM(AC23:AC235)</f>
        <v>0</v>
      </c>
      <c r="AD236" s="91">
        <f>SUM(AD23:AD234)</f>
        <v>0</v>
      </c>
      <c r="AE236" s="90">
        <f>SUM(AE23:AE235)</f>
        <v>0</v>
      </c>
      <c r="AF236" s="91">
        <f>SUM(AF23:AF234)</f>
        <v>0</v>
      </c>
      <c r="AG236" s="90">
        <f>SUM(AG23:AG235)</f>
        <v>0</v>
      </c>
      <c r="AH236" s="91">
        <f>SUM(AH23:AH234)</f>
        <v>0</v>
      </c>
      <c r="AI236" s="90">
        <f>SUM(AI23:AI235)</f>
        <v>0</v>
      </c>
      <c r="AJ236" s="92"/>
      <c r="AK236" s="91">
        <f>SUM(AK23:AK234)</f>
        <v>0</v>
      </c>
      <c r="AL236" s="90">
        <f>SUM(AL23:AL235)</f>
        <v>0</v>
      </c>
      <c r="AM236" s="92"/>
      <c r="AN236" s="91">
        <f>SUM(AN23:AN234)</f>
        <v>0</v>
      </c>
      <c r="AO236" s="90">
        <f>SUM(AO23:AO235)</f>
        <v>0</v>
      </c>
      <c r="AP236" s="92"/>
      <c r="AQ236" s="91">
        <f>SUM(AQ23:AQ234)</f>
        <v>0</v>
      </c>
      <c r="AR236" s="90">
        <f>SUM(AR23:AR235)</f>
        <v>600000</v>
      </c>
      <c r="AS236" s="92"/>
      <c r="AT236" s="91">
        <f>SUM(AT23:AT234)</f>
        <v>665000</v>
      </c>
      <c r="AU236" s="90">
        <f>SUM(AU23:AU235)</f>
        <v>1234611</v>
      </c>
      <c r="AV236" s="92">
        <f t="shared" ref="AV236:BV236" si="146">SUM(AV23:AV234)</f>
        <v>10803</v>
      </c>
      <c r="AW236" s="91">
        <f t="shared" si="146"/>
        <v>1223808</v>
      </c>
      <c r="AX236" s="90">
        <f t="shared" si="146"/>
        <v>1499731</v>
      </c>
      <c r="AY236" s="92">
        <f t="shared" si="146"/>
        <v>0</v>
      </c>
      <c r="AZ236" s="91">
        <f t="shared" si="146"/>
        <v>1499731</v>
      </c>
      <c r="BA236" s="90">
        <f t="shared" si="146"/>
        <v>1384906</v>
      </c>
      <c r="BB236" s="92">
        <f t="shared" si="146"/>
        <v>550</v>
      </c>
      <c r="BC236" s="91">
        <f t="shared" si="146"/>
        <v>1384356</v>
      </c>
      <c r="BD236" s="90">
        <f t="shared" si="146"/>
        <v>4957555</v>
      </c>
      <c r="BE236" s="92">
        <f t="shared" si="146"/>
        <v>4692205</v>
      </c>
      <c r="BF236" s="91">
        <f t="shared" si="146"/>
        <v>265350</v>
      </c>
      <c r="BG236" s="90">
        <f t="shared" si="146"/>
        <v>0</v>
      </c>
      <c r="BH236" s="92">
        <f t="shared" si="146"/>
        <v>0</v>
      </c>
      <c r="BI236" s="91">
        <f t="shared" si="146"/>
        <v>0</v>
      </c>
      <c r="BJ236" s="90">
        <f t="shared" si="146"/>
        <v>0</v>
      </c>
      <c r="BK236" s="92">
        <f t="shared" si="146"/>
        <v>0</v>
      </c>
      <c r="BL236" s="91">
        <f t="shared" si="146"/>
        <v>0</v>
      </c>
      <c r="BM236" s="90">
        <f t="shared" si="146"/>
        <v>0</v>
      </c>
      <c r="BN236" s="92">
        <f t="shared" si="146"/>
        <v>0</v>
      </c>
      <c r="BO236" s="91">
        <f t="shared" si="146"/>
        <v>0</v>
      </c>
      <c r="BP236" s="90">
        <f t="shared" si="146"/>
        <v>0</v>
      </c>
      <c r="BQ236" s="92">
        <f t="shared" si="146"/>
        <v>0</v>
      </c>
      <c r="BR236" s="91">
        <f t="shared" si="146"/>
        <v>0</v>
      </c>
      <c r="BS236" s="90">
        <f t="shared" si="146"/>
        <v>0</v>
      </c>
      <c r="BT236" s="92">
        <f t="shared" si="146"/>
        <v>0</v>
      </c>
      <c r="BU236" s="91">
        <f t="shared" si="146"/>
        <v>0</v>
      </c>
      <c r="BV236" s="92">
        <f t="shared" si="146"/>
        <v>0</v>
      </c>
      <c r="BW236" s="93"/>
    </row>
    <row r="237" spans="1:75" ht="15" thickBot="1" x14ac:dyDescent="0.35">
      <c r="G237" s="12"/>
      <c r="H237" s="94" t="e">
        <f>H236/G236</f>
        <v>#DIV/0!</v>
      </c>
      <c r="I237" s="12"/>
      <c r="J237" s="94" t="e">
        <f>J236/I236</f>
        <v>#DIV/0!</v>
      </c>
      <c r="K237" s="12"/>
      <c r="L237" s="94" t="e">
        <f>L236/K236</f>
        <v>#DIV/0!</v>
      </c>
      <c r="M237" s="12"/>
      <c r="N237" s="94" t="e">
        <f>N236/M236</f>
        <v>#DIV/0!</v>
      </c>
      <c r="O237" s="12"/>
      <c r="P237" s="94" t="e">
        <f>P236/O236</f>
        <v>#DIV/0!</v>
      </c>
      <c r="Q237" s="12"/>
      <c r="R237" s="94" t="e">
        <f>R236/Q236</f>
        <v>#DIV/0!</v>
      </c>
      <c r="S237" s="12"/>
      <c r="T237" s="94" t="e">
        <f>T236/S236</f>
        <v>#DIV/0!</v>
      </c>
      <c r="U237" s="12"/>
      <c r="V237" s="94" t="e">
        <f>V236/U236</f>
        <v>#DIV/0!</v>
      </c>
      <c r="W237" s="12"/>
      <c r="X237" s="94" t="e">
        <f>X236/W236</f>
        <v>#DIV/0!</v>
      </c>
      <c r="Y237" s="12"/>
      <c r="Z237" s="94" t="e">
        <f>Z236/Y236</f>
        <v>#DIV/0!</v>
      </c>
      <c r="AA237" s="12"/>
      <c r="AB237" s="94" t="e">
        <f>AB236/AA236</f>
        <v>#DIV/0!</v>
      </c>
      <c r="AC237" s="12"/>
      <c r="AD237" s="94" t="e">
        <f>AD236/AC236</f>
        <v>#DIV/0!</v>
      </c>
      <c r="AE237" s="12"/>
      <c r="AF237" s="94" t="e">
        <f>AF236/AE236</f>
        <v>#DIV/0!</v>
      </c>
      <c r="AG237" s="12"/>
      <c r="AH237" s="94" t="e">
        <f>AH236/AG236</f>
        <v>#DIV/0!</v>
      </c>
      <c r="AI237" s="12"/>
      <c r="AJ237" s="111"/>
      <c r="AK237" s="94" t="e">
        <f>AK236/AI236</f>
        <v>#DIV/0!</v>
      </c>
      <c r="AL237" s="12"/>
      <c r="AM237" s="111"/>
      <c r="AN237" s="94" t="e">
        <f>AN236/AL236</f>
        <v>#DIV/0!</v>
      </c>
      <c r="AO237" s="12"/>
      <c r="AP237" s="111"/>
      <c r="AQ237" s="94" t="e">
        <f>AQ236/AO236</f>
        <v>#DIV/0!</v>
      </c>
      <c r="AR237" s="12"/>
      <c r="AS237" s="111"/>
      <c r="AT237" s="94">
        <f>AT236/AR236</f>
        <v>1.1083333333333334</v>
      </c>
      <c r="AU237" s="12"/>
      <c r="AV237" s="95">
        <f>AV236/AU236</f>
        <v>8.7501245331525479E-3</v>
      </c>
      <c r="AW237" s="94">
        <f>AW236/AU236</f>
        <v>0.99124987546684751</v>
      </c>
      <c r="AX237" s="12"/>
      <c r="AY237" s="95">
        <f>AY236/AX236</f>
        <v>0</v>
      </c>
      <c r="AZ237" s="94">
        <f>AZ236/AX236</f>
        <v>1</v>
      </c>
      <c r="BA237" s="12"/>
      <c r="BB237" s="95">
        <f>BB236/BA236</f>
        <v>3.9713886718665382E-4</v>
      </c>
      <c r="BC237" s="94">
        <f>BC236/BA236</f>
        <v>0.99960286113281338</v>
      </c>
      <c r="BD237" s="12"/>
      <c r="BE237" s="95">
        <f>BE236/BD236</f>
        <v>0.94647563163696624</v>
      </c>
      <c r="BF237" s="94">
        <f>BF236/BD236</f>
        <v>5.3524368363033793E-2</v>
      </c>
      <c r="BG237" s="12"/>
      <c r="BH237" s="95" t="e">
        <f>BH236/BG236</f>
        <v>#DIV/0!</v>
      </c>
      <c r="BI237" s="94" t="e">
        <f>BI236/BG236</f>
        <v>#DIV/0!</v>
      </c>
      <c r="BJ237" s="12"/>
      <c r="BK237" s="95" t="e">
        <f>BK236/BJ236</f>
        <v>#DIV/0!</v>
      </c>
      <c r="BL237" s="94" t="e">
        <f>BL236/BJ236</f>
        <v>#DIV/0!</v>
      </c>
      <c r="BM237" s="12"/>
      <c r="BN237" s="95" t="e">
        <f>BN236/BM236</f>
        <v>#DIV/0!</v>
      </c>
      <c r="BO237" s="94" t="e">
        <f>BO236/BM236</f>
        <v>#DIV/0!</v>
      </c>
      <c r="BP237" s="12"/>
      <c r="BQ237" s="95" t="e">
        <f>BQ236/BP236</f>
        <v>#DIV/0!</v>
      </c>
      <c r="BR237" s="94" t="e">
        <f>BR236/BP236</f>
        <v>#DIV/0!</v>
      </c>
      <c r="BS237" s="12"/>
      <c r="BT237" s="95" t="e">
        <f>BT236/BS236</f>
        <v>#DIV/0!</v>
      </c>
      <c r="BU237" s="94" t="e">
        <f>BU236/BS236</f>
        <v>#DIV/0!</v>
      </c>
      <c r="BW237" s="7"/>
    </row>
    <row r="238" spans="1:75" ht="15" thickBot="1" x14ac:dyDescent="0.35">
      <c r="G238" s="6"/>
      <c r="H238" s="7"/>
      <c r="I238" s="6"/>
      <c r="J238" s="7"/>
      <c r="K238" s="6"/>
      <c r="L238" s="7"/>
      <c r="M238" s="6"/>
      <c r="N238" s="7"/>
      <c r="O238" s="6"/>
      <c r="P238" s="7"/>
      <c r="Q238" s="6"/>
      <c r="R238" s="7"/>
      <c r="S238" s="6"/>
      <c r="T238" s="7"/>
      <c r="U238" s="6"/>
      <c r="V238" s="7"/>
      <c r="W238" s="6"/>
      <c r="X238" s="7"/>
      <c r="Y238" s="6"/>
      <c r="Z238" s="7"/>
      <c r="AA238" s="6"/>
      <c r="AB238" s="7"/>
      <c r="AC238" s="6"/>
      <c r="AD238" s="7"/>
      <c r="AE238" s="6"/>
      <c r="AF238" s="7"/>
      <c r="AG238" s="6"/>
      <c r="AH238" s="7"/>
      <c r="AI238" s="6"/>
      <c r="AK238" s="7"/>
      <c r="AL238" s="6"/>
      <c r="AN238" s="7"/>
      <c r="AO238" s="6"/>
      <c r="AQ238" s="7"/>
      <c r="AR238" s="6"/>
      <c r="AT238" s="7"/>
      <c r="AU238" s="6"/>
      <c r="AW238" s="7"/>
      <c r="AX238" s="6"/>
      <c r="AZ238" s="7"/>
      <c r="BA238" s="6"/>
      <c r="BC238" s="7"/>
      <c r="BD238" s="6"/>
      <c r="BG238" s="6"/>
      <c r="BJ238" s="6"/>
      <c r="BM238" s="6"/>
      <c r="BP238" s="6"/>
      <c r="BS238" s="6"/>
      <c r="BV238" s="3"/>
      <c r="BW238" s="4"/>
    </row>
    <row r="239" spans="1:75" ht="15" thickBot="1" x14ac:dyDescent="0.35">
      <c r="D239" s="703" t="s">
        <v>414</v>
      </c>
      <c r="E239" s="704"/>
      <c r="F239" s="705"/>
      <c r="G239" s="6"/>
      <c r="H239" s="7"/>
      <c r="I239" s="6"/>
      <c r="J239" s="7"/>
      <c r="K239" s="6"/>
      <c r="L239" s="7"/>
      <c r="M239" s="6"/>
      <c r="N239" s="7"/>
      <c r="O239" s="6"/>
      <c r="P239" s="7"/>
      <c r="Q239" s="6"/>
      <c r="R239" s="7"/>
      <c r="S239" s="6"/>
      <c r="T239" s="7"/>
      <c r="U239" s="6"/>
      <c r="V239" s="7"/>
      <c r="W239" s="6"/>
      <c r="X239" s="7"/>
      <c r="Y239" s="6"/>
      <c r="Z239" s="7"/>
      <c r="AA239" s="6"/>
      <c r="AB239" s="7"/>
      <c r="AC239" s="6"/>
      <c r="AD239" s="7"/>
      <c r="AE239" s="6"/>
      <c r="AF239" s="7"/>
      <c r="AG239" s="6"/>
      <c r="AH239" s="7"/>
      <c r="AI239" s="703" t="s">
        <v>139</v>
      </c>
      <c r="AJ239" s="704"/>
      <c r="AK239" s="705"/>
      <c r="AL239" s="703" t="s">
        <v>139</v>
      </c>
      <c r="AM239" s="704"/>
      <c r="AN239" s="705"/>
      <c r="AO239" s="703" t="s">
        <v>139</v>
      </c>
      <c r="AP239" s="704"/>
      <c r="AQ239" s="705"/>
      <c r="AR239" s="703" t="s">
        <v>139</v>
      </c>
      <c r="AS239" s="704"/>
      <c r="AT239" s="705"/>
      <c r="AU239" s="703" t="s">
        <v>139</v>
      </c>
      <c r="AV239" s="704"/>
      <c r="AW239" s="705"/>
      <c r="AX239" s="703" t="s">
        <v>139</v>
      </c>
      <c r="AY239" s="704"/>
      <c r="AZ239" s="705"/>
      <c r="BA239" s="703" t="s">
        <v>414</v>
      </c>
      <c r="BB239" s="704"/>
      <c r="BC239" s="705"/>
      <c r="BD239" s="703" t="s">
        <v>414</v>
      </c>
      <c r="BE239" s="704"/>
      <c r="BF239" s="705"/>
      <c r="BG239" s="703" t="s">
        <v>414</v>
      </c>
      <c r="BH239" s="704"/>
      <c r="BI239" s="705"/>
      <c r="BJ239" s="703" t="s">
        <v>139</v>
      </c>
      <c r="BK239" s="704"/>
      <c r="BL239" s="705"/>
      <c r="BM239" s="703" t="s">
        <v>139</v>
      </c>
      <c r="BN239" s="704"/>
      <c r="BO239" s="705"/>
      <c r="BP239" s="703" t="s">
        <v>139</v>
      </c>
      <c r="BQ239" s="704"/>
      <c r="BR239" s="705"/>
      <c r="BS239" s="703" t="s">
        <v>139</v>
      </c>
      <c r="BT239" s="704"/>
      <c r="BU239" s="705"/>
      <c r="BV239" s="694" t="s">
        <v>415</v>
      </c>
      <c r="BW239" s="695"/>
    </row>
    <row r="240" spans="1:75" x14ac:dyDescent="0.3">
      <c r="D240" s="96" t="s">
        <v>107</v>
      </c>
      <c r="E240" s="97"/>
      <c r="F240" s="98">
        <v>1161898</v>
      </c>
      <c r="G240" s="6"/>
      <c r="H240" s="99"/>
      <c r="I240" s="6"/>
      <c r="J240" s="99"/>
      <c r="K240" s="6"/>
      <c r="L240" s="99"/>
      <c r="M240" s="6"/>
      <c r="N240" s="99"/>
      <c r="O240" s="6"/>
      <c r="P240" s="99"/>
      <c r="Q240" s="6"/>
      <c r="R240" s="99"/>
      <c r="S240" s="6"/>
      <c r="T240" s="99"/>
      <c r="U240" s="6"/>
      <c r="V240" s="99"/>
      <c r="W240" s="6"/>
      <c r="X240" s="99"/>
      <c r="Y240" s="6"/>
      <c r="Z240" s="99"/>
      <c r="AA240" s="6"/>
      <c r="AB240" s="99"/>
      <c r="AC240" s="6"/>
      <c r="AD240" s="99"/>
      <c r="AE240" s="6"/>
      <c r="AF240" s="99"/>
      <c r="AG240" s="6"/>
      <c r="AH240" s="99"/>
      <c r="AI240" s="6"/>
      <c r="AK240" s="99">
        <v>1096700</v>
      </c>
      <c r="AL240" s="6"/>
      <c r="AN240" s="99">
        <v>1115916</v>
      </c>
      <c r="AO240" s="6"/>
      <c r="AQ240" s="99">
        <v>1115916</v>
      </c>
      <c r="AR240" s="6"/>
      <c r="AT240" s="99">
        <v>1138984</v>
      </c>
      <c r="AU240" s="6"/>
      <c r="AW240" s="99">
        <v>1138984</v>
      </c>
      <c r="AX240" s="6"/>
      <c r="AZ240" s="99">
        <v>1161898</v>
      </c>
      <c r="BA240" s="6"/>
      <c r="BC240" s="99">
        <v>1161898</v>
      </c>
      <c r="BD240" s="6"/>
      <c r="BF240" s="99">
        <v>1161898</v>
      </c>
      <c r="BG240" s="6"/>
      <c r="BI240" s="99">
        <v>1161898</v>
      </c>
      <c r="BJ240" s="6"/>
      <c r="BL240" s="99">
        <v>1161898</v>
      </c>
      <c r="BM240" s="6"/>
      <c r="BO240" s="99">
        <v>1161898</v>
      </c>
      <c r="BP240" s="6"/>
      <c r="BR240" s="99">
        <v>1161898</v>
      </c>
      <c r="BS240" s="6"/>
      <c r="BU240" s="99">
        <v>1161898</v>
      </c>
      <c r="BV240" s="101">
        <f>F240*4</f>
        <v>4647592</v>
      </c>
      <c r="BW240" s="102" t="s">
        <v>108</v>
      </c>
    </row>
    <row r="241" spans="1:75" x14ac:dyDescent="0.3">
      <c r="D241" s="107" t="s">
        <v>114</v>
      </c>
      <c r="E241" s="108"/>
      <c r="F241" s="109">
        <f>SUM(F240:F240)</f>
        <v>1161898</v>
      </c>
      <c r="G241" s="12"/>
      <c r="H241" s="110"/>
      <c r="I241" s="12"/>
      <c r="J241" s="110"/>
      <c r="K241" s="12"/>
      <c r="L241" s="110"/>
      <c r="M241" s="12"/>
      <c r="N241" s="110"/>
      <c r="O241" s="12"/>
      <c r="P241" s="110"/>
      <c r="Q241" s="12"/>
      <c r="R241" s="110"/>
      <c r="S241" s="12"/>
      <c r="T241" s="110"/>
      <c r="U241" s="12"/>
      <c r="V241" s="110"/>
      <c r="W241" s="12"/>
      <c r="X241" s="110"/>
      <c r="Y241" s="12"/>
      <c r="Z241" s="110"/>
      <c r="AA241" s="12"/>
      <c r="AB241" s="110"/>
      <c r="AC241" s="12"/>
      <c r="AD241" s="110"/>
      <c r="AE241" s="12"/>
      <c r="AF241" s="110"/>
      <c r="AG241" s="12"/>
      <c r="AH241" s="110"/>
      <c r="AI241" s="12"/>
      <c r="AJ241" s="111"/>
      <c r="AK241" s="112">
        <f>SUM(AK240:AK240)</f>
        <v>1096700</v>
      </c>
      <c r="AL241" s="12"/>
      <c r="AM241" s="111"/>
      <c r="AN241" s="112">
        <f>SUM(AN240:AN240)</f>
        <v>1115916</v>
      </c>
      <c r="AO241" s="12"/>
      <c r="AP241" s="111"/>
      <c r="AQ241" s="112">
        <f>SUM(AQ240:AQ240)</f>
        <v>1115916</v>
      </c>
      <c r="AR241" s="12"/>
      <c r="AS241" s="111"/>
      <c r="AT241" s="112">
        <f>SUM(AT240:AT240)</f>
        <v>1138984</v>
      </c>
      <c r="AU241" s="12"/>
      <c r="AV241" s="111"/>
      <c r="AW241" s="112">
        <f>SUM(AW240:AW240)</f>
        <v>1138984</v>
      </c>
      <c r="AX241" s="12"/>
      <c r="AY241" s="111"/>
      <c r="AZ241" s="112">
        <f>SUM(AZ240:AZ240)</f>
        <v>1161898</v>
      </c>
      <c r="BA241" s="12"/>
      <c r="BB241" s="111"/>
      <c r="BC241" s="112">
        <f>SUM(BC240:BC240)</f>
        <v>1161898</v>
      </c>
      <c r="BD241" s="12"/>
      <c r="BE241" s="111"/>
      <c r="BF241" s="109">
        <f>SUM(BF240:BF240)</f>
        <v>1161898</v>
      </c>
      <c r="BG241" s="12"/>
      <c r="BH241" s="111"/>
      <c r="BI241" s="109">
        <f>SUM(BI240:BI240)</f>
        <v>1161898</v>
      </c>
      <c r="BJ241" s="12"/>
      <c r="BK241" s="111"/>
      <c r="BL241" s="109">
        <f>SUM(BL240:BL240)</f>
        <v>1161898</v>
      </c>
      <c r="BM241" s="12"/>
      <c r="BN241" s="111"/>
      <c r="BO241" s="109">
        <f>SUM(BO240:BO240)</f>
        <v>1161898</v>
      </c>
      <c r="BP241" s="12"/>
      <c r="BQ241" s="111"/>
      <c r="BR241" s="109">
        <f>SUM(BR240:BR240)</f>
        <v>1161898</v>
      </c>
      <c r="BS241" s="12"/>
      <c r="BT241" s="111"/>
      <c r="BU241" s="109">
        <f>SUM(BU240:BU240)</f>
        <v>1161898</v>
      </c>
      <c r="BV241" s="113">
        <f>SUM(BV240:BV240)</f>
        <v>4647592</v>
      </c>
      <c r="BW241" s="114" t="s">
        <v>115</v>
      </c>
    </row>
    <row r="242" spans="1:75" ht="15" thickBot="1" x14ac:dyDescent="0.35">
      <c r="D242" s="96"/>
      <c r="E242" s="115"/>
      <c r="F242" s="100"/>
      <c r="G242" s="6"/>
      <c r="H242" s="99"/>
      <c r="I242" s="6"/>
      <c r="J242" s="99"/>
      <c r="K242" s="6"/>
      <c r="L242" s="99"/>
      <c r="M242" s="6"/>
      <c r="N242" s="99"/>
      <c r="O242" s="6"/>
      <c r="P242" s="99"/>
      <c r="Q242" s="6"/>
      <c r="R242" s="99"/>
      <c r="S242" s="6"/>
      <c r="T242" s="99"/>
      <c r="U242" s="6"/>
      <c r="V242" s="99"/>
      <c r="W242" s="6"/>
      <c r="X242" s="99"/>
      <c r="Y242" s="6"/>
      <c r="Z242" s="99"/>
      <c r="AA242" s="6"/>
      <c r="AB242" s="99"/>
      <c r="AC242" s="6"/>
      <c r="AD242" s="99"/>
      <c r="AE242" s="6"/>
      <c r="AF242" s="99"/>
      <c r="AG242" s="6"/>
      <c r="AH242" s="99"/>
      <c r="AI242" s="6"/>
      <c r="AK242" s="99"/>
      <c r="AL242" s="6"/>
      <c r="AN242" s="99"/>
      <c r="AO242" s="6"/>
      <c r="AQ242" s="99"/>
      <c r="AR242" s="6"/>
      <c r="AT242" s="99"/>
      <c r="AU242" s="6"/>
      <c r="AW242" s="99"/>
      <c r="AX242" s="6"/>
      <c r="AZ242" s="99"/>
      <c r="BA242" s="6"/>
      <c r="BC242" s="99"/>
      <c r="BD242" s="6"/>
      <c r="BF242" s="100"/>
      <c r="BG242" s="6"/>
      <c r="BI242" s="100"/>
      <c r="BJ242" s="6"/>
      <c r="BL242" s="100"/>
      <c r="BM242" s="6"/>
      <c r="BO242" s="100"/>
      <c r="BP242" s="6"/>
      <c r="BR242" s="100"/>
      <c r="BS242" s="6"/>
      <c r="BU242" s="100"/>
      <c r="BV242" s="6"/>
      <c r="BW242" s="7"/>
    </row>
    <row r="243" spans="1:75" ht="15" thickBot="1" x14ac:dyDescent="0.35">
      <c r="D243" s="696" t="s">
        <v>0</v>
      </c>
      <c r="E243" s="697"/>
      <c r="F243" s="698"/>
      <c r="G243" s="6"/>
      <c r="H243" s="99"/>
      <c r="I243" s="6"/>
      <c r="J243" s="99"/>
      <c r="K243" s="6"/>
      <c r="L243" s="99"/>
      <c r="M243" s="6"/>
      <c r="N243" s="99"/>
      <c r="O243" s="6"/>
      <c r="P243" s="99"/>
      <c r="Q243" s="6"/>
      <c r="R243" s="99"/>
      <c r="S243" s="6"/>
      <c r="T243" s="99"/>
      <c r="U243" s="6"/>
      <c r="V243" s="99"/>
      <c r="W243" s="6"/>
      <c r="X243" s="99"/>
      <c r="Y243" s="6"/>
      <c r="Z243" s="99"/>
      <c r="AA243" s="6"/>
      <c r="AB243" s="99"/>
      <c r="AC243" s="6"/>
      <c r="AD243" s="99"/>
      <c r="AE243" s="6"/>
      <c r="AF243" s="99"/>
      <c r="AG243" s="6"/>
      <c r="AH243" s="99"/>
      <c r="AI243" s="664" t="s">
        <v>0</v>
      </c>
      <c r="AJ243" s="665"/>
      <c r="AK243" s="699"/>
      <c r="AL243" s="664" t="s">
        <v>0</v>
      </c>
      <c r="AM243" s="665"/>
      <c r="AN243" s="699"/>
      <c r="AO243" s="664" t="s">
        <v>0</v>
      </c>
      <c r="AP243" s="665"/>
      <c r="AQ243" s="699"/>
      <c r="AR243" s="664" t="s">
        <v>0</v>
      </c>
      <c r="AS243" s="665"/>
      <c r="AT243" s="699"/>
      <c r="AU243" s="664" t="s">
        <v>0</v>
      </c>
      <c r="AV243" s="665"/>
      <c r="AW243" s="699"/>
      <c r="AX243" s="664" t="s">
        <v>0</v>
      </c>
      <c r="AY243" s="665"/>
      <c r="AZ243" s="699"/>
      <c r="BA243" s="664" t="s">
        <v>0</v>
      </c>
      <c r="BB243" s="665"/>
      <c r="BC243" s="699"/>
      <c r="BD243" s="664" t="s">
        <v>0</v>
      </c>
      <c r="BE243" s="665"/>
      <c r="BF243" s="665"/>
      <c r="BG243" s="664" t="s">
        <v>0</v>
      </c>
      <c r="BH243" s="665"/>
      <c r="BI243" s="665"/>
      <c r="BJ243" s="664" t="s">
        <v>0</v>
      </c>
      <c r="BK243" s="665"/>
      <c r="BL243" s="665"/>
      <c r="BM243" s="664" t="s">
        <v>0</v>
      </c>
      <c r="BN243" s="665"/>
      <c r="BO243" s="665"/>
      <c r="BP243" s="664" t="s">
        <v>0</v>
      </c>
      <c r="BQ243" s="665"/>
      <c r="BR243" s="665"/>
      <c r="BS243" s="664" t="s">
        <v>0</v>
      </c>
      <c r="BT243" s="665"/>
      <c r="BU243" s="699"/>
      <c r="BV243" s="700" t="s">
        <v>116</v>
      </c>
      <c r="BW243" s="701"/>
    </row>
    <row r="244" spans="1:75" ht="28.8" x14ac:dyDescent="0.3">
      <c r="D244" s="96" t="s">
        <v>418</v>
      </c>
      <c r="E244" s="115"/>
      <c r="F244" s="98"/>
      <c r="G244" s="6"/>
      <c r="H244" s="99"/>
      <c r="I244" s="6"/>
      <c r="J244" s="99"/>
      <c r="K244" s="6"/>
      <c r="L244" s="99"/>
      <c r="M244" s="6"/>
      <c r="N244" s="99"/>
      <c r="O244" s="6"/>
      <c r="P244" s="99"/>
      <c r="Q244" s="6"/>
      <c r="R244" s="99"/>
      <c r="S244" s="6"/>
      <c r="T244" s="99"/>
      <c r="U244" s="6"/>
      <c r="V244" s="99"/>
      <c r="W244" s="6"/>
      <c r="X244" s="99"/>
      <c r="Y244" s="6"/>
      <c r="Z244" s="99"/>
      <c r="AA244" s="6"/>
      <c r="AB244" s="99"/>
      <c r="AC244" s="6"/>
      <c r="AD244" s="99"/>
      <c r="AE244" s="6"/>
      <c r="AF244" s="99"/>
      <c r="AG244" s="6"/>
      <c r="AH244" s="99"/>
      <c r="AI244" s="6"/>
      <c r="AK244" s="99">
        <v>0</v>
      </c>
      <c r="AL244" s="6"/>
      <c r="AN244" s="99">
        <f>AK256</f>
        <v>1096700</v>
      </c>
      <c r="AO244" s="6"/>
      <c r="AQ244" s="99">
        <f>AN256</f>
        <v>2212616</v>
      </c>
      <c r="AR244" s="6"/>
      <c r="AT244" s="99">
        <f>AQ256</f>
        <v>3328532</v>
      </c>
      <c r="AU244" s="6"/>
      <c r="AW244" s="99">
        <f>AT256</f>
        <v>3802516</v>
      </c>
      <c r="AX244" s="6"/>
      <c r="AZ244" s="99">
        <f>AW256</f>
        <v>3706889</v>
      </c>
      <c r="BA244" s="6"/>
      <c r="BC244" s="99">
        <v>3241684</v>
      </c>
      <c r="BD244" s="6"/>
      <c r="BF244" s="99">
        <f>BC256</f>
        <v>3532274</v>
      </c>
      <c r="BG244" s="6"/>
      <c r="BI244" s="99">
        <f>BF256</f>
        <v>-263383</v>
      </c>
      <c r="BJ244" s="6"/>
      <c r="BL244" s="99">
        <f>BI256</f>
        <v>898515</v>
      </c>
      <c r="BM244" s="6"/>
      <c r="BO244" s="99">
        <f>BL256</f>
        <v>2060413</v>
      </c>
      <c r="BP244" s="6"/>
      <c r="BR244" s="99">
        <f>BO256</f>
        <v>3222311</v>
      </c>
      <c r="BS244" s="6"/>
      <c r="BU244" s="99">
        <f>BR256</f>
        <v>4384209</v>
      </c>
      <c r="BV244" s="3"/>
      <c r="BW244" s="4"/>
    </row>
    <row r="245" spans="1:75" ht="28.8" x14ac:dyDescent="0.3">
      <c r="D245" s="96" t="s">
        <v>419</v>
      </c>
      <c r="E245" s="115"/>
      <c r="F245" s="116"/>
      <c r="G245" s="6"/>
      <c r="H245" s="99"/>
      <c r="I245" s="6"/>
      <c r="J245" s="99"/>
      <c r="K245" s="6"/>
      <c r="L245" s="99"/>
      <c r="M245" s="6"/>
      <c r="N245" s="99"/>
      <c r="O245" s="6"/>
      <c r="P245" s="99"/>
      <c r="Q245" s="6"/>
      <c r="R245" s="99"/>
      <c r="S245" s="6"/>
      <c r="T245" s="99"/>
      <c r="U245" s="6"/>
      <c r="V245" s="99"/>
      <c r="W245" s="6"/>
      <c r="X245" s="99"/>
      <c r="Y245" s="6"/>
      <c r="Z245" s="99"/>
      <c r="AA245" s="6"/>
      <c r="AB245" s="99"/>
      <c r="AC245" s="6"/>
      <c r="AD245" s="99"/>
      <c r="AE245" s="6"/>
      <c r="AF245" s="99"/>
      <c r="AG245" s="6"/>
      <c r="AH245" s="99"/>
      <c r="AI245" s="6"/>
      <c r="AK245" s="99">
        <v>0</v>
      </c>
      <c r="AL245" s="6"/>
      <c r="AN245" s="99">
        <v>0</v>
      </c>
      <c r="AO245" s="6"/>
      <c r="AQ245" s="99">
        <v>0</v>
      </c>
      <c r="AR245" s="6"/>
      <c r="AT245" s="99">
        <v>0</v>
      </c>
      <c r="AU245" s="6"/>
      <c r="AW245" s="99">
        <v>0</v>
      </c>
      <c r="AX245" s="6"/>
      <c r="AZ245" s="99">
        <v>0</v>
      </c>
      <c r="BA245" s="6"/>
      <c r="BC245" s="99">
        <v>0</v>
      </c>
      <c r="BD245" s="6"/>
      <c r="BF245" s="100">
        <v>0</v>
      </c>
      <c r="BG245" s="6"/>
      <c r="BI245" s="100">
        <v>0</v>
      </c>
      <c r="BJ245" s="6"/>
      <c r="BL245" s="100">
        <v>0</v>
      </c>
      <c r="BM245" s="6"/>
      <c r="BO245" s="100">
        <v>0</v>
      </c>
      <c r="BP245" s="6"/>
      <c r="BR245" s="100">
        <v>0</v>
      </c>
      <c r="BS245" s="6"/>
      <c r="BU245" s="100">
        <v>0</v>
      </c>
      <c r="BV245" s="6"/>
      <c r="BW245" s="7"/>
    </row>
    <row r="246" spans="1:75" ht="28.8" x14ac:dyDescent="0.3">
      <c r="D246" s="107" t="s">
        <v>420</v>
      </c>
      <c r="E246" s="108"/>
      <c r="F246" s="117"/>
      <c r="G246" s="6"/>
      <c r="H246" s="99"/>
      <c r="I246" s="6"/>
      <c r="J246" s="99"/>
      <c r="K246" s="6"/>
      <c r="L246" s="99"/>
      <c r="M246" s="6"/>
      <c r="N246" s="99"/>
      <c r="O246" s="6"/>
      <c r="P246" s="99"/>
      <c r="Q246" s="6"/>
      <c r="R246" s="99"/>
      <c r="S246" s="6"/>
      <c r="T246" s="99"/>
      <c r="U246" s="6"/>
      <c r="V246" s="99"/>
      <c r="W246" s="6"/>
      <c r="X246" s="99"/>
      <c r="Y246" s="6"/>
      <c r="Z246" s="99"/>
      <c r="AA246" s="6"/>
      <c r="AB246" s="99"/>
      <c r="AC246" s="6"/>
      <c r="AD246" s="99"/>
      <c r="AE246" s="6"/>
      <c r="AF246" s="99"/>
      <c r="AG246" s="6"/>
      <c r="AH246" s="99"/>
      <c r="AI246" s="12"/>
      <c r="AJ246" s="111"/>
      <c r="AK246" s="112">
        <v>0</v>
      </c>
      <c r="AL246" s="12"/>
      <c r="AM246" s="111"/>
      <c r="AN246" s="112">
        <v>0</v>
      </c>
      <c r="AO246" s="12"/>
      <c r="AP246" s="111"/>
      <c r="AQ246" s="112">
        <v>0</v>
      </c>
      <c r="AR246" s="12"/>
      <c r="AS246" s="111"/>
      <c r="AT246" s="112">
        <v>0</v>
      </c>
      <c r="AU246" s="12"/>
      <c r="AV246" s="111"/>
      <c r="AW246" s="112">
        <v>0</v>
      </c>
      <c r="AX246" s="12"/>
      <c r="AY246" s="111"/>
      <c r="AZ246" s="112">
        <v>0</v>
      </c>
      <c r="BA246" s="12"/>
      <c r="BB246" s="111"/>
      <c r="BC246" s="112">
        <v>0</v>
      </c>
      <c r="BD246" s="12"/>
      <c r="BE246" s="111"/>
      <c r="BF246" s="109">
        <v>0</v>
      </c>
      <c r="BG246" s="12"/>
      <c r="BH246" s="111"/>
      <c r="BI246" s="109">
        <v>0</v>
      </c>
      <c r="BJ246" s="12"/>
      <c r="BK246" s="111"/>
      <c r="BL246" s="109">
        <v>0</v>
      </c>
      <c r="BM246" s="12"/>
      <c r="BN246" s="111"/>
      <c r="BO246" s="109">
        <v>0</v>
      </c>
      <c r="BP246" s="12"/>
      <c r="BQ246" s="111"/>
      <c r="BR246" s="109">
        <v>0</v>
      </c>
      <c r="BS246" s="12"/>
      <c r="BT246" s="111"/>
      <c r="BU246" s="109">
        <v>0</v>
      </c>
      <c r="BV246" s="6"/>
      <c r="BW246" s="7"/>
    </row>
    <row r="247" spans="1:75" x14ac:dyDescent="0.3">
      <c r="A247" s="118"/>
      <c r="D247" s="119" t="s">
        <v>421</v>
      </c>
      <c r="E247" s="120"/>
      <c r="F247" s="121"/>
      <c r="G247" s="6"/>
      <c r="H247" s="122"/>
      <c r="I247" s="6"/>
      <c r="J247" s="122"/>
      <c r="K247" s="6"/>
      <c r="L247" s="122"/>
      <c r="M247" s="6"/>
      <c r="N247" s="122"/>
      <c r="O247" s="6"/>
      <c r="P247" s="122"/>
      <c r="Q247" s="6"/>
      <c r="R247" s="122"/>
      <c r="S247" s="6"/>
      <c r="T247" s="122"/>
      <c r="U247" s="6"/>
      <c r="V247" s="122"/>
      <c r="W247" s="6"/>
      <c r="X247" s="122"/>
      <c r="Y247" s="6"/>
      <c r="Z247" s="122"/>
      <c r="AA247" s="6"/>
      <c r="AB247" s="122"/>
      <c r="AC247" s="6"/>
      <c r="AD247" s="122"/>
      <c r="AE247" s="6"/>
      <c r="AF247" s="122"/>
      <c r="AG247" s="6"/>
      <c r="AH247" s="122"/>
      <c r="AI247" s="6"/>
      <c r="AK247" s="122">
        <f>SUM(AK244:AK246)</f>
        <v>0</v>
      </c>
      <c r="AL247" s="6"/>
      <c r="AN247" s="122">
        <f>SUM(AN244:AN246)</f>
        <v>1096700</v>
      </c>
      <c r="AO247" s="6"/>
      <c r="AQ247" s="122">
        <f>SUM(AQ244:AQ246)</f>
        <v>2212616</v>
      </c>
      <c r="AR247" s="6"/>
      <c r="AT247" s="122">
        <f>SUM(AT244:AT246)</f>
        <v>3328532</v>
      </c>
      <c r="AU247" s="6"/>
      <c r="AW247" s="122">
        <f>SUM(AW244:AW246)</f>
        <v>3802516</v>
      </c>
      <c r="AX247" s="6"/>
      <c r="AZ247" s="122">
        <f>SUM(AZ244:AZ246)</f>
        <v>3706889</v>
      </c>
      <c r="BA247" s="6"/>
      <c r="BC247" s="122">
        <f>SUM(BC244:BC246)</f>
        <v>3241684</v>
      </c>
      <c r="BD247" s="6"/>
      <c r="BF247" s="121">
        <f>SUM(BF244:BF246)</f>
        <v>3532274</v>
      </c>
      <c r="BG247" s="6"/>
      <c r="BI247" s="121">
        <f>SUM(BI244:BI246)</f>
        <v>-263383</v>
      </c>
      <c r="BJ247" s="6"/>
      <c r="BL247" s="121">
        <f>SUM(BL244:BL246)</f>
        <v>898515</v>
      </c>
      <c r="BM247" s="6"/>
      <c r="BO247" s="121">
        <f>SUM(BO244:BO246)</f>
        <v>2060413</v>
      </c>
      <c r="BP247" s="6"/>
      <c r="BR247" s="121">
        <f>SUM(BR244:BR246)</f>
        <v>3222311</v>
      </c>
      <c r="BS247" s="6"/>
      <c r="BU247" s="121">
        <f>SUM(BU244:BU246)</f>
        <v>4384209</v>
      </c>
      <c r="BV247" s="6"/>
      <c r="BW247" s="7"/>
    </row>
    <row r="248" spans="1:75" x14ac:dyDescent="0.3">
      <c r="A248" s="123"/>
      <c r="B248" s="36"/>
      <c r="D248" s="119"/>
      <c r="E248" s="120"/>
      <c r="F248" s="121"/>
      <c r="G248" s="6"/>
      <c r="H248" s="122"/>
      <c r="I248" s="6"/>
      <c r="J248" s="122"/>
      <c r="K248" s="6"/>
      <c r="L248" s="122"/>
      <c r="M248" s="6"/>
      <c r="N248" s="122"/>
      <c r="O248" s="6"/>
      <c r="P248" s="122"/>
      <c r="Q248" s="6"/>
      <c r="R248" s="122"/>
      <c r="S248" s="6"/>
      <c r="T248" s="122"/>
      <c r="U248" s="6"/>
      <c r="V248" s="122"/>
      <c r="W248" s="6"/>
      <c r="X248" s="122"/>
      <c r="Y248" s="6"/>
      <c r="Z248" s="122"/>
      <c r="AA248" s="6"/>
      <c r="AB248" s="122"/>
      <c r="AC248" s="6"/>
      <c r="AD248" s="122"/>
      <c r="AE248" s="6"/>
      <c r="AF248" s="122"/>
      <c r="AG248" s="6"/>
      <c r="AH248" s="122"/>
      <c r="AI248" s="6"/>
      <c r="AK248" s="122"/>
      <c r="AL248" s="6"/>
      <c r="AN248" s="122"/>
      <c r="AO248" s="6"/>
      <c r="AQ248" s="122"/>
      <c r="AR248" s="6"/>
      <c r="AT248" s="122"/>
      <c r="AU248" s="6"/>
      <c r="AW248" s="122"/>
      <c r="AX248" s="6"/>
      <c r="AZ248" s="122"/>
      <c r="BA248" s="6"/>
      <c r="BC248" s="122"/>
      <c r="BD248" s="6"/>
      <c r="BF248" s="121"/>
      <c r="BG248" s="6"/>
      <c r="BI248" s="121"/>
      <c r="BJ248" s="6"/>
      <c r="BL248" s="121"/>
      <c r="BM248" s="6"/>
      <c r="BO248" s="121"/>
      <c r="BP248" s="6"/>
      <c r="BR248" s="121"/>
      <c r="BS248" s="6"/>
      <c r="BU248" s="121"/>
      <c r="BV248" s="6"/>
      <c r="BW248" s="7"/>
    </row>
    <row r="249" spans="1:75" x14ac:dyDescent="0.3">
      <c r="B249" s="37"/>
      <c r="D249" s="96" t="s">
        <v>114</v>
      </c>
      <c r="E249" s="115"/>
      <c r="F249" s="116"/>
      <c r="G249" s="6"/>
      <c r="H249" s="99"/>
      <c r="I249" s="6"/>
      <c r="J249" s="99"/>
      <c r="K249" s="6"/>
      <c r="L249" s="99"/>
      <c r="M249" s="6"/>
      <c r="N249" s="99"/>
      <c r="O249" s="6"/>
      <c r="P249" s="99"/>
      <c r="Q249" s="6"/>
      <c r="R249" s="99"/>
      <c r="S249" s="6"/>
      <c r="T249" s="99"/>
      <c r="U249" s="6"/>
      <c r="V249" s="99"/>
      <c r="W249" s="6"/>
      <c r="X249" s="99"/>
      <c r="Y249" s="6"/>
      <c r="Z249" s="99"/>
      <c r="AA249" s="6"/>
      <c r="AB249" s="99"/>
      <c r="AC249" s="6"/>
      <c r="AD249" s="99"/>
      <c r="AE249" s="6"/>
      <c r="AF249" s="99"/>
      <c r="AG249" s="6"/>
      <c r="AH249" s="99"/>
      <c r="AI249" s="6"/>
      <c r="AK249" s="99">
        <f>AK241</f>
        <v>1096700</v>
      </c>
      <c r="AL249" s="6"/>
      <c r="AN249" s="99">
        <f>AN241</f>
        <v>1115916</v>
      </c>
      <c r="AO249" s="6"/>
      <c r="AQ249" s="99">
        <f>AQ241</f>
        <v>1115916</v>
      </c>
      <c r="AR249" s="6"/>
      <c r="AT249" s="99">
        <f>AT241</f>
        <v>1138984</v>
      </c>
      <c r="AU249" s="6"/>
      <c r="AW249" s="99">
        <f>AW241</f>
        <v>1138984</v>
      </c>
      <c r="AX249" s="6"/>
      <c r="AZ249" s="99">
        <f>AZ241</f>
        <v>1161898</v>
      </c>
      <c r="BA249" s="6"/>
      <c r="BC249" s="99">
        <f>BC241</f>
        <v>1161898</v>
      </c>
      <c r="BD249" s="6"/>
      <c r="BF249" s="100">
        <f>BF241</f>
        <v>1161898</v>
      </c>
      <c r="BG249" s="6"/>
      <c r="BI249" s="100">
        <f>BI241</f>
        <v>1161898</v>
      </c>
      <c r="BJ249" s="6"/>
      <c r="BL249" s="100">
        <f>BL241</f>
        <v>1161898</v>
      </c>
      <c r="BM249" s="6"/>
      <c r="BO249" s="100">
        <f>BO241</f>
        <v>1161898</v>
      </c>
      <c r="BP249" s="6"/>
      <c r="BR249" s="100">
        <f>BR241</f>
        <v>1161898</v>
      </c>
      <c r="BS249" s="6"/>
      <c r="BU249" s="100">
        <f>BU241</f>
        <v>1161898</v>
      </c>
      <c r="BV249" s="6"/>
      <c r="BW249" s="7"/>
    </row>
    <row r="250" spans="1:75" x14ac:dyDescent="0.3">
      <c r="D250" s="107" t="s">
        <v>422</v>
      </c>
      <c r="E250" s="108"/>
      <c r="F250" s="109"/>
      <c r="G250" s="6"/>
      <c r="H250" s="99"/>
      <c r="I250" s="6"/>
      <c r="J250" s="99"/>
      <c r="K250" s="6"/>
      <c r="L250" s="99"/>
      <c r="M250" s="6"/>
      <c r="N250" s="99"/>
      <c r="O250" s="6"/>
      <c r="P250" s="99"/>
      <c r="Q250" s="6"/>
      <c r="R250" s="99"/>
      <c r="S250" s="6"/>
      <c r="T250" s="99"/>
      <c r="U250" s="6"/>
      <c r="V250" s="99"/>
      <c r="W250" s="6"/>
      <c r="X250" s="99"/>
      <c r="Y250" s="6"/>
      <c r="Z250" s="99"/>
      <c r="AA250" s="6"/>
      <c r="AB250" s="99"/>
      <c r="AC250" s="6"/>
      <c r="AD250" s="99"/>
      <c r="AE250" s="6"/>
      <c r="AF250" s="99"/>
      <c r="AG250" s="6"/>
      <c r="AH250" s="99"/>
      <c r="AI250" s="12"/>
      <c r="AJ250" s="111"/>
      <c r="AK250" s="112">
        <f>AK247</f>
        <v>0</v>
      </c>
      <c r="AL250" s="12"/>
      <c r="AM250" s="111"/>
      <c r="AN250" s="112">
        <f>AN247</f>
        <v>1096700</v>
      </c>
      <c r="AO250" s="12"/>
      <c r="AP250" s="111"/>
      <c r="AQ250" s="112">
        <f>AQ247</f>
        <v>2212616</v>
      </c>
      <c r="AR250" s="12"/>
      <c r="AS250" s="111"/>
      <c r="AT250" s="112">
        <f>AT247</f>
        <v>3328532</v>
      </c>
      <c r="AU250" s="12"/>
      <c r="AV250" s="111"/>
      <c r="AW250" s="112">
        <f>AW247</f>
        <v>3802516</v>
      </c>
      <c r="AX250" s="12"/>
      <c r="AY250" s="111"/>
      <c r="AZ250" s="112">
        <f>AZ247</f>
        <v>3706889</v>
      </c>
      <c r="BA250" s="12"/>
      <c r="BB250" s="111"/>
      <c r="BC250" s="112">
        <f>BC247</f>
        <v>3241684</v>
      </c>
      <c r="BD250" s="12"/>
      <c r="BE250" s="111"/>
      <c r="BF250" s="109">
        <f>BF247</f>
        <v>3532274</v>
      </c>
      <c r="BG250" s="12"/>
      <c r="BH250" s="111"/>
      <c r="BI250" s="109">
        <f>BI247</f>
        <v>-263383</v>
      </c>
      <c r="BJ250" s="12"/>
      <c r="BK250" s="111"/>
      <c r="BL250" s="109">
        <f>BL247</f>
        <v>898515</v>
      </c>
      <c r="BM250" s="12"/>
      <c r="BN250" s="111"/>
      <c r="BO250" s="109">
        <f>BO247</f>
        <v>2060413</v>
      </c>
      <c r="BP250" s="12"/>
      <c r="BQ250" s="111"/>
      <c r="BR250" s="109">
        <f>BR247</f>
        <v>3222311</v>
      </c>
      <c r="BS250" s="12"/>
      <c r="BT250" s="111"/>
      <c r="BU250" s="109">
        <f>BU247</f>
        <v>4384209</v>
      </c>
      <c r="BV250" s="12"/>
      <c r="BW250" s="38"/>
    </row>
    <row r="251" spans="1:75" x14ac:dyDescent="0.3">
      <c r="D251" s="119" t="s">
        <v>423</v>
      </c>
      <c r="E251" s="120"/>
      <c r="F251" s="121"/>
      <c r="G251" s="6"/>
      <c r="H251" s="122"/>
      <c r="I251" s="6"/>
      <c r="J251" s="122"/>
      <c r="K251" s="6"/>
      <c r="L251" s="122"/>
      <c r="M251" s="6"/>
      <c r="N251" s="122"/>
      <c r="O251" s="6"/>
      <c r="P251" s="122"/>
      <c r="Q251" s="6"/>
      <c r="R251" s="122"/>
      <c r="S251" s="6"/>
      <c r="T251" s="122"/>
      <c r="U251" s="6"/>
      <c r="V251" s="122"/>
      <c r="W251" s="6"/>
      <c r="X251" s="122"/>
      <c r="Y251" s="6"/>
      <c r="Z251" s="122"/>
      <c r="AA251" s="6"/>
      <c r="AB251" s="122"/>
      <c r="AC251" s="6"/>
      <c r="AD251" s="122"/>
      <c r="AE251" s="6"/>
      <c r="AF251" s="122"/>
      <c r="AG251" s="6"/>
      <c r="AH251" s="122"/>
      <c r="AI251" s="6"/>
      <c r="AK251" s="122">
        <f>SUM(AK249:AK250)</f>
        <v>1096700</v>
      </c>
      <c r="AL251" s="6"/>
      <c r="AN251" s="122">
        <f>SUM(AN249:AN250)</f>
        <v>2212616</v>
      </c>
      <c r="AO251" s="6"/>
      <c r="AQ251" s="122">
        <f>SUM(AQ249:AQ250)</f>
        <v>3328532</v>
      </c>
      <c r="AR251" s="6"/>
      <c r="AT251" s="122">
        <f>SUM(AT249:AT250)</f>
        <v>4467516</v>
      </c>
      <c r="AU251" s="6"/>
      <c r="AW251" s="122">
        <f>SUM(AW249:AW250)</f>
        <v>4941500</v>
      </c>
      <c r="AX251" s="6"/>
      <c r="AZ251" s="122">
        <f>SUM(AZ249:AZ250)</f>
        <v>4868787</v>
      </c>
      <c r="BA251" s="6"/>
      <c r="BC251" s="122">
        <f>SUM(BC249:BC250)</f>
        <v>4403582</v>
      </c>
      <c r="BD251" s="6"/>
      <c r="BF251" s="121">
        <f>SUM(BF249:BF250)</f>
        <v>4694172</v>
      </c>
      <c r="BG251" s="6"/>
      <c r="BI251" s="121">
        <f>SUM(BI249:BI250)</f>
        <v>898515</v>
      </c>
      <c r="BJ251" s="6"/>
      <c r="BL251" s="121">
        <f>SUM(BL249:BL250)</f>
        <v>2060413</v>
      </c>
      <c r="BM251" s="6"/>
      <c r="BO251" s="121">
        <f>SUM(BO249:BO250)</f>
        <v>3222311</v>
      </c>
      <c r="BP251" s="6"/>
      <c r="BR251" s="121">
        <f>SUM(BR249:BR250)</f>
        <v>4384209</v>
      </c>
      <c r="BS251" s="6"/>
      <c r="BU251" s="121">
        <f>SUM(BU249:BU250)</f>
        <v>5546107</v>
      </c>
      <c r="BV251" s="124">
        <f>BV241</f>
        <v>4647592</v>
      </c>
      <c r="BW251" s="125" t="s">
        <v>117</v>
      </c>
    </row>
    <row r="252" spans="1:75" x14ac:dyDescent="0.3">
      <c r="D252" s="96"/>
      <c r="E252" s="115"/>
      <c r="F252" s="100"/>
      <c r="G252" s="6"/>
      <c r="H252" s="99"/>
      <c r="I252" s="6"/>
      <c r="J252" s="99"/>
      <c r="K252" s="6"/>
      <c r="L252" s="99"/>
      <c r="M252" s="6"/>
      <c r="N252" s="99"/>
      <c r="O252" s="6"/>
      <c r="P252" s="99"/>
      <c r="Q252" s="6"/>
      <c r="R252" s="99"/>
      <c r="S252" s="6"/>
      <c r="T252" s="99"/>
      <c r="U252" s="6"/>
      <c r="V252" s="99"/>
      <c r="W252" s="6"/>
      <c r="X252" s="99"/>
      <c r="Y252" s="6"/>
      <c r="Z252" s="99"/>
      <c r="AA252" s="6"/>
      <c r="AB252" s="99"/>
      <c r="AC252" s="6"/>
      <c r="AD252" s="99"/>
      <c r="AE252" s="6"/>
      <c r="AF252" s="99"/>
      <c r="AG252" s="6"/>
      <c r="AH252" s="99"/>
      <c r="AI252" s="6"/>
      <c r="AK252" s="99"/>
      <c r="AL252" s="6"/>
      <c r="AN252" s="99"/>
      <c r="AO252" s="6"/>
      <c r="AQ252" s="99"/>
      <c r="AR252" s="6"/>
      <c r="AT252" s="99"/>
      <c r="AU252" s="6"/>
      <c r="AW252" s="99"/>
      <c r="AX252" s="6"/>
      <c r="AZ252" s="99"/>
      <c r="BA252" s="6"/>
      <c r="BC252" s="99"/>
      <c r="BD252" s="6"/>
      <c r="BF252" s="100"/>
      <c r="BG252" s="6"/>
      <c r="BI252" s="100"/>
      <c r="BJ252" s="6"/>
      <c r="BL252" s="100"/>
      <c r="BM252" s="6"/>
      <c r="BO252" s="100"/>
      <c r="BP252" s="6"/>
      <c r="BR252" s="100"/>
      <c r="BS252" s="6"/>
      <c r="BU252" s="100"/>
      <c r="BV252" s="6"/>
      <c r="BW252" s="7"/>
    </row>
    <row r="253" spans="1:75" x14ac:dyDescent="0.3">
      <c r="D253" s="96" t="s">
        <v>423</v>
      </c>
      <c r="E253" s="97"/>
      <c r="F253" s="116"/>
      <c r="G253" s="6"/>
      <c r="H253" s="126"/>
      <c r="I253" s="6"/>
      <c r="J253" s="126"/>
      <c r="K253" s="6"/>
      <c r="L253" s="126"/>
      <c r="M253" s="6"/>
      <c r="N253" s="126"/>
      <c r="O253" s="6"/>
      <c r="P253" s="126"/>
      <c r="Q253" s="6"/>
      <c r="R253" s="126"/>
      <c r="S253" s="6"/>
      <c r="T253" s="126"/>
      <c r="U253" s="6"/>
      <c r="V253" s="126"/>
      <c r="W253" s="6"/>
      <c r="X253" s="126"/>
      <c r="Y253" s="6"/>
      <c r="Z253" s="126"/>
      <c r="AA253" s="6"/>
      <c r="AB253" s="126"/>
      <c r="AC253" s="6"/>
      <c r="AD253" s="126"/>
      <c r="AE253" s="6"/>
      <c r="AF253" s="126"/>
      <c r="AG253" s="6"/>
      <c r="AH253" s="126"/>
      <c r="AI253" s="6"/>
      <c r="AK253" s="126">
        <f>AK251</f>
        <v>1096700</v>
      </c>
      <c r="AL253" s="6"/>
      <c r="AN253" s="126">
        <f>AN251</f>
        <v>2212616</v>
      </c>
      <c r="AO253" s="6"/>
      <c r="AQ253" s="126">
        <f>AQ251</f>
        <v>3328532</v>
      </c>
      <c r="AR253" s="6"/>
      <c r="AT253" s="126">
        <f>AT251</f>
        <v>4467516</v>
      </c>
      <c r="AU253" s="6"/>
      <c r="AW253" s="126">
        <f>AW251</f>
        <v>4941500</v>
      </c>
      <c r="AX253" s="6"/>
      <c r="AZ253" s="126">
        <f>AZ251</f>
        <v>4868787</v>
      </c>
      <c r="BA253" s="6"/>
      <c r="BC253" s="126">
        <f>BC251</f>
        <v>4403582</v>
      </c>
      <c r="BD253" s="6"/>
      <c r="BF253" s="116">
        <f>BF251</f>
        <v>4694172</v>
      </c>
      <c r="BG253" s="6"/>
      <c r="BI253" s="116">
        <f>BI251</f>
        <v>898515</v>
      </c>
      <c r="BJ253" s="6"/>
      <c r="BL253" s="116">
        <f>BL251</f>
        <v>2060413</v>
      </c>
      <c r="BM253" s="6"/>
      <c r="BO253" s="116">
        <f>BO251</f>
        <v>3222311</v>
      </c>
      <c r="BP253" s="6"/>
      <c r="BR253" s="116">
        <f>BR251</f>
        <v>4384209</v>
      </c>
      <c r="BS253" s="6"/>
      <c r="BU253" s="116">
        <f>BU251</f>
        <v>5546107</v>
      </c>
      <c r="BV253" s="104">
        <f>BV251</f>
        <v>4647592</v>
      </c>
      <c r="BW253" s="7" t="s">
        <v>117</v>
      </c>
    </row>
    <row r="254" spans="1:75" x14ac:dyDescent="0.3">
      <c r="D254" s="96" t="s">
        <v>424</v>
      </c>
      <c r="E254" s="127"/>
      <c r="F254" s="116"/>
      <c r="G254" s="6"/>
      <c r="H254" s="99"/>
      <c r="I254" s="6"/>
      <c r="J254" s="99"/>
      <c r="K254" s="6"/>
      <c r="L254" s="99"/>
      <c r="M254" s="6"/>
      <c r="N254" s="99"/>
      <c r="O254" s="6"/>
      <c r="P254" s="99"/>
      <c r="Q254" s="6"/>
      <c r="R254" s="99"/>
      <c r="S254" s="6"/>
      <c r="T254" s="99"/>
      <c r="U254" s="6"/>
      <c r="V254" s="99"/>
      <c r="W254" s="6"/>
      <c r="X254" s="99"/>
      <c r="Y254" s="6"/>
      <c r="Z254" s="99"/>
      <c r="AA254" s="6"/>
      <c r="AB254" s="99"/>
      <c r="AC254" s="6"/>
      <c r="AD254" s="99"/>
      <c r="AE254" s="6"/>
      <c r="AF254" s="99"/>
      <c r="AG254" s="6"/>
      <c r="AH254" s="99"/>
      <c r="AI254" s="6"/>
      <c r="AK254" s="99">
        <f>AJ236*-1</f>
        <v>0</v>
      </c>
      <c r="AL254" s="6"/>
      <c r="AN254" s="99">
        <f>AM236*-1</f>
        <v>0</v>
      </c>
      <c r="AO254" s="6"/>
      <c r="AQ254" s="99">
        <f>AP236*-1</f>
        <v>0</v>
      </c>
      <c r="AR254" s="6"/>
      <c r="AT254" s="99">
        <f>AS236*-1</f>
        <v>0</v>
      </c>
      <c r="AU254" s="6"/>
      <c r="AW254" s="99">
        <f>AV236*-1</f>
        <v>-10803</v>
      </c>
      <c r="AX254" s="6"/>
      <c r="AZ254" s="99">
        <f>AY236*-1</f>
        <v>0</v>
      </c>
      <c r="BA254" s="6"/>
      <c r="BC254" s="99">
        <f>BB236*-1</f>
        <v>-550</v>
      </c>
      <c r="BD254" s="6"/>
      <c r="BF254" s="100">
        <f>BE236*-1</f>
        <v>-4692205</v>
      </c>
      <c r="BG254" s="6"/>
      <c r="BI254" s="100">
        <f>BH236*-1</f>
        <v>0</v>
      </c>
      <c r="BJ254" s="6"/>
      <c r="BL254" s="100">
        <f>BK236*-1</f>
        <v>0</v>
      </c>
      <c r="BM254" s="6"/>
      <c r="BO254" s="100">
        <f>BN236*-1</f>
        <v>0</v>
      </c>
      <c r="BP254" s="6"/>
      <c r="BR254" s="100">
        <f>BQ236*-1</f>
        <v>0</v>
      </c>
      <c r="BS254" s="6"/>
      <c r="BU254" s="100">
        <f>BT236*-1</f>
        <v>0</v>
      </c>
      <c r="BV254" s="128">
        <f>BV236*-1</f>
        <v>0</v>
      </c>
      <c r="BW254" s="129" t="s">
        <v>118</v>
      </c>
    </row>
    <row r="255" spans="1:75" ht="15" thickBot="1" x14ac:dyDescent="0.35">
      <c r="D255" s="130" t="s">
        <v>425</v>
      </c>
      <c r="E255" s="131"/>
      <c r="F255" s="132"/>
      <c r="G255" s="47"/>
      <c r="H255" s="133"/>
      <c r="I255" s="47"/>
      <c r="J255" s="133"/>
      <c r="K255" s="47"/>
      <c r="L255" s="133"/>
      <c r="M255" s="47"/>
      <c r="N255" s="133"/>
      <c r="O255" s="47"/>
      <c r="P255" s="133"/>
      <c r="Q255" s="47"/>
      <c r="R255" s="133"/>
      <c r="S255" s="47"/>
      <c r="T255" s="133"/>
      <c r="U255" s="47"/>
      <c r="V255" s="133"/>
      <c r="W255" s="47"/>
      <c r="X255" s="133"/>
      <c r="Y255" s="47"/>
      <c r="Z255" s="133"/>
      <c r="AA255" s="47"/>
      <c r="AB255" s="133"/>
      <c r="AC255" s="47"/>
      <c r="AD255" s="133"/>
      <c r="AE255" s="47"/>
      <c r="AF255" s="133"/>
      <c r="AG255" s="47"/>
      <c r="AH255" s="133"/>
      <c r="AI255" s="47"/>
      <c r="AJ255" s="134"/>
      <c r="AK255" s="133">
        <f>AK236*-1</f>
        <v>0</v>
      </c>
      <c r="AL255" s="47"/>
      <c r="AM255" s="134"/>
      <c r="AN255" s="133">
        <f>AN236*-1</f>
        <v>0</v>
      </c>
      <c r="AO255" s="47"/>
      <c r="AP255" s="134"/>
      <c r="AQ255" s="133">
        <f>AQ236*-1</f>
        <v>0</v>
      </c>
      <c r="AR255" s="47"/>
      <c r="AS255" s="134"/>
      <c r="AT255" s="133">
        <f>AT236*-1</f>
        <v>-665000</v>
      </c>
      <c r="AU255" s="47"/>
      <c r="AV255" s="134"/>
      <c r="AW255" s="133">
        <f>AW236*-1</f>
        <v>-1223808</v>
      </c>
      <c r="AX255" s="47"/>
      <c r="AY255" s="134"/>
      <c r="AZ255" s="133">
        <f>AZ236*-1</f>
        <v>-1499731</v>
      </c>
      <c r="BA255" s="47"/>
      <c r="BB255" s="134"/>
      <c r="BC255" s="133">
        <f>BC236*-1</f>
        <v>-1384356</v>
      </c>
      <c r="BD255" s="47"/>
      <c r="BE255" s="134"/>
      <c r="BF255" s="135">
        <f>BF236*-1</f>
        <v>-265350</v>
      </c>
      <c r="BG255" s="47"/>
      <c r="BH255" s="134"/>
      <c r="BI255" s="135">
        <f>BI236*-1</f>
        <v>0</v>
      </c>
      <c r="BJ255" s="47"/>
      <c r="BK255" s="134"/>
      <c r="BL255" s="135">
        <f>BL236*-1</f>
        <v>0</v>
      </c>
      <c r="BM255" s="47"/>
      <c r="BN255" s="134"/>
      <c r="BO255" s="135">
        <f>BO236*-1</f>
        <v>0</v>
      </c>
      <c r="BP255" s="47"/>
      <c r="BQ255" s="134"/>
      <c r="BR255" s="135">
        <f>BR236*-1</f>
        <v>0</v>
      </c>
      <c r="BS255" s="47"/>
      <c r="BT255" s="134"/>
      <c r="BU255" s="135">
        <f>BU236*-1</f>
        <v>0</v>
      </c>
      <c r="BV255" s="47"/>
      <c r="BW255" s="48"/>
    </row>
    <row r="256" spans="1:75" ht="15" thickTop="1" x14ac:dyDescent="0.3">
      <c r="D256" s="136" t="s">
        <v>119</v>
      </c>
      <c r="E256" s="137"/>
      <c r="F256" s="138"/>
      <c r="G256" s="139"/>
      <c r="H256" s="140"/>
      <c r="I256" s="139"/>
      <c r="J256" s="140"/>
      <c r="K256" s="139"/>
      <c r="L256" s="140"/>
      <c r="M256" s="139"/>
      <c r="N256" s="140"/>
      <c r="O256" s="139"/>
      <c r="P256" s="140"/>
      <c r="Q256" s="139"/>
      <c r="R256" s="140"/>
      <c r="S256" s="139"/>
      <c r="T256" s="140"/>
      <c r="U256" s="139"/>
      <c r="V256" s="140"/>
      <c r="W256" s="139"/>
      <c r="X256" s="140"/>
      <c r="Y256" s="139"/>
      <c r="Z256" s="140"/>
      <c r="AA256" s="139"/>
      <c r="AB256" s="140"/>
      <c r="AC256" s="139"/>
      <c r="AD256" s="140"/>
      <c r="AE256" s="139"/>
      <c r="AF256" s="140"/>
      <c r="AG256" s="139"/>
      <c r="AH256" s="140"/>
      <c r="AI256" s="141"/>
      <c r="AJ256" s="142"/>
      <c r="AK256" s="138">
        <f>SUM(AK253:AK255)</f>
        <v>1096700</v>
      </c>
      <c r="AL256" s="141"/>
      <c r="AM256" s="142"/>
      <c r="AN256" s="138">
        <f>SUM(AN253:AN255)</f>
        <v>2212616</v>
      </c>
      <c r="AO256" s="141"/>
      <c r="AP256" s="142"/>
      <c r="AQ256" s="138">
        <f>SUM(AQ253:AQ255)</f>
        <v>3328532</v>
      </c>
      <c r="AR256" s="141"/>
      <c r="AS256" s="142"/>
      <c r="AT256" s="138">
        <f>SUM(AT253:AT255)</f>
        <v>3802516</v>
      </c>
      <c r="AU256" s="141"/>
      <c r="AV256" s="142"/>
      <c r="AW256" s="138">
        <f>SUM(AW253:AW255)</f>
        <v>3706889</v>
      </c>
      <c r="AX256" s="141"/>
      <c r="AY256" s="142"/>
      <c r="AZ256" s="138">
        <f>SUM(AZ253:AZ255)</f>
        <v>3369056</v>
      </c>
      <c r="BA256" s="141"/>
      <c r="BB256" s="142"/>
      <c r="BC256" s="138">
        <v>3532274</v>
      </c>
      <c r="BD256" s="141"/>
      <c r="BE256" s="142"/>
      <c r="BF256" s="143">
        <f>SUM(BF253:BF255)</f>
        <v>-263383</v>
      </c>
      <c r="BG256" s="141"/>
      <c r="BH256" s="142"/>
      <c r="BI256" s="143">
        <f>SUM(BI253:BI255)</f>
        <v>898515</v>
      </c>
      <c r="BJ256" s="141"/>
      <c r="BK256" s="142"/>
      <c r="BL256" s="143">
        <f>SUM(BL253:BL255)</f>
        <v>2060413</v>
      </c>
      <c r="BM256" s="141"/>
      <c r="BN256" s="142"/>
      <c r="BO256" s="143">
        <f>SUM(BO253:BO255)</f>
        <v>3222311</v>
      </c>
      <c r="BP256" s="141"/>
      <c r="BQ256" s="142"/>
      <c r="BR256" s="143">
        <f>SUM(BR253:BR255)</f>
        <v>4384209</v>
      </c>
      <c r="BS256" s="141"/>
      <c r="BT256" s="142"/>
      <c r="BU256" s="143">
        <f>SUM(BU253:BU255)</f>
        <v>5546107</v>
      </c>
      <c r="BV256" s="144">
        <f>SUM(BV253:BV254)</f>
        <v>4647592</v>
      </c>
      <c r="BW256" s="145" t="s">
        <v>120</v>
      </c>
    </row>
    <row r="257" spans="4:75" ht="15" thickBot="1" x14ac:dyDescent="0.35">
      <c r="D257" s="119"/>
      <c r="E257" s="127"/>
      <c r="F257" s="121"/>
      <c r="G257" s="146"/>
      <c r="H257" s="122"/>
      <c r="I257" s="146"/>
      <c r="J257" s="122"/>
      <c r="K257" s="146"/>
      <c r="L257" s="122"/>
      <c r="M257" s="146"/>
      <c r="N257" s="122"/>
      <c r="O257" s="146"/>
      <c r="P257" s="122"/>
      <c r="Q257" s="146"/>
      <c r="R257" s="122"/>
      <c r="S257" s="146"/>
      <c r="T257" s="122"/>
      <c r="U257" s="146"/>
      <c r="V257" s="122"/>
      <c r="W257" s="146"/>
      <c r="X257" s="122"/>
      <c r="Y257" s="146"/>
      <c r="Z257" s="122"/>
      <c r="AA257" s="146"/>
      <c r="AB257" s="122"/>
      <c r="AC257" s="146"/>
      <c r="AD257" s="122"/>
      <c r="AE257" s="146"/>
      <c r="AF257" s="122"/>
      <c r="AG257" s="146"/>
      <c r="AH257" s="122"/>
      <c r="AI257" s="146"/>
      <c r="AJ257" s="147"/>
      <c r="AK257" s="122"/>
      <c r="AL257" s="146"/>
      <c r="AM257" s="147"/>
      <c r="AN257" s="122"/>
      <c r="AO257" s="146"/>
      <c r="AP257" s="147"/>
      <c r="AQ257" s="122"/>
      <c r="AR257" s="146"/>
      <c r="AS257" s="147"/>
      <c r="AT257" s="122"/>
      <c r="AU257" s="146"/>
      <c r="AV257" s="147"/>
      <c r="AW257" s="122"/>
      <c r="AX257" s="146"/>
      <c r="AY257" s="147"/>
      <c r="AZ257" s="122"/>
      <c r="BA257" s="146"/>
      <c r="BB257" s="147"/>
      <c r="BC257" s="122"/>
      <c r="BD257" s="146"/>
      <c r="BE257" s="147"/>
      <c r="BF257" s="121"/>
      <c r="BG257" s="146"/>
      <c r="BH257" s="147"/>
      <c r="BI257" s="121"/>
      <c r="BJ257" s="146"/>
      <c r="BK257" s="147"/>
      <c r="BL257" s="121"/>
      <c r="BM257" s="146"/>
      <c r="BN257" s="147"/>
      <c r="BO257" s="121"/>
      <c r="BP257" s="146"/>
      <c r="BQ257" s="147"/>
      <c r="BR257" s="121"/>
      <c r="BS257" s="146"/>
      <c r="BT257" s="147"/>
      <c r="BU257" s="121"/>
      <c r="BV257" s="148"/>
      <c r="BW257" s="149"/>
    </row>
    <row r="258" spans="4:75" ht="15" thickBot="1" x14ac:dyDescent="0.35">
      <c r="D258" s="691"/>
      <c r="E258" s="692"/>
      <c r="F258" s="693"/>
      <c r="G258" s="688"/>
      <c r="H258" s="689"/>
      <c r="I258" s="688"/>
      <c r="J258" s="689"/>
      <c r="K258" s="688"/>
      <c r="L258" s="689"/>
      <c r="M258" s="688"/>
      <c r="N258" s="689"/>
      <c r="O258" s="688"/>
      <c r="P258" s="689"/>
      <c r="Q258" s="688"/>
      <c r="R258" s="689"/>
      <c r="S258" s="688"/>
      <c r="T258" s="689"/>
      <c r="U258" s="688"/>
      <c r="V258" s="689"/>
      <c r="W258" s="688"/>
      <c r="X258" s="689"/>
      <c r="Y258" s="688"/>
      <c r="Z258" s="689"/>
      <c r="AA258" s="688"/>
      <c r="AB258" s="689"/>
      <c r="AC258" s="688"/>
      <c r="AD258" s="689"/>
      <c r="AE258" s="688"/>
      <c r="AF258" s="689"/>
      <c r="AG258" s="688"/>
      <c r="AH258" s="689"/>
      <c r="AI258" s="679"/>
      <c r="AJ258" s="680"/>
      <c r="AK258" s="690"/>
      <c r="AL258" s="679"/>
      <c r="AM258" s="680"/>
      <c r="AN258" s="690"/>
      <c r="AO258" s="679"/>
      <c r="AP258" s="680"/>
      <c r="AQ258" s="690"/>
      <c r="AR258" s="679"/>
      <c r="AS258" s="680"/>
      <c r="AT258" s="690"/>
      <c r="AU258" s="679"/>
      <c r="AV258" s="680"/>
      <c r="AW258" s="690"/>
      <c r="AX258" s="679"/>
      <c r="AY258" s="680"/>
      <c r="AZ258" s="690"/>
      <c r="BA258" s="679"/>
      <c r="BB258" s="680"/>
      <c r="BC258" s="690"/>
      <c r="BD258" s="679"/>
      <c r="BE258" s="680"/>
      <c r="BF258" s="680"/>
      <c r="BG258" s="679"/>
      <c r="BH258" s="680"/>
      <c r="BI258" s="680"/>
      <c r="BJ258" s="679"/>
      <c r="BK258" s="680"/>
      <c r="BL258" s="680"/>
      <c r="BM258" s="679"/>
      <c r="BN258" s="680"/>
      <c r="BO258" s="680"/>
      <c r="BP258" s="679"/>
      <c r="BQ258" s="680"/>
      <c r="BR258" s="680"/>
      <c r="BS258" s="679"/>
      <c r="BT258" s="680"/>
      <c r="BU258" s="690"/>
      <c r="BV258" s="6"/>
      <c r="BW258" s="7"/>
    </row>
    <row r="259" spans="4:75" x14ac:dyDescent="0.3">
      <c r="D259" s="96"/>
      <c r="E259" s="127"/>
      <c r="F259" s="116"/>
      <c r="G259" s="6"/>
      <c r="H259" s="126"/>
      <c r="I259" s="6"/>
      <c r="J259" s="126"/>
      <c r="K259" s="6"/>
      <c r="L259" s="126"/>
      <c r="M259" s="6"/>
      <c r="N259" s="126"/>
      <c r="O259" s="6"/>
      <c r="P259" s="126"/>
      <c r="Q259" s="6"/>
      <c r="R259" s="126"/>
      <c r="S259" s="6"/>
      <c r="T259" s="126"/>
      <c r="U259" s="6"/>
      <c r="V259" s="126"/>
      <c r="W259" s="6"/>
      <c r="X259" s="126"/>
      <c r="Y259" s="6"/>
      <c r="Z259" s="126"/>
      <c r="AA259" s="6"/>
      <c r="AB259" s="126"/>
      <c r="AC259" s="6"/>
      <c r="AD259" s="126"/>
      <c r="AE259" s="6"/>
      <c r="AF259" s="126"/>
      <c r="AG259" s="6"/>
      <c r="AH259" s="126"/>
      <c r="AI259" s="3"/>
      <c r="AJ259" s="5"/>
      <c r="AK259" s="150"/>
      <c r="AL259" s="3"/>
      <c r="AM259" s="5"/>
      <c r="AN259" s="150"/>
      <c r="AO259" s="3"/>
      <c r="AP259" s="5"/>
      <c r="AQ259" s="150"/>
      <c r="AR259" s="3"/>
      <c r="AS259" s="5"/>
      <c r="AT259" s="150"/>
      <c r="AU259" s="3"/>
      <c r="AV259" s="5"/>
      <c r="AW259" s="150"/>
      <c r="AX259" s="6"/>
      <c r="AZ259" s="116"/>
      <c r="BA259" s="6"/>
      <c r="BC259" s="116"/>
      <c r="BD259" s="6"/>
      <c r="BF259" s="116"/>
      <c r="BG259" s="6"/>
      <c r="BI259" s="116"/>
      <c r="BJ259" s="6"/>
      <c r="BL259" s="116"/>
      <c r="BM259" s="6"/>
      <c r="BO259" s="116"/>
      <c r="BP259" s="6"/>
      <c r="BR259" s="116"/>
      <c r="BS259" s="6"/>
      <c r="BU259" s="116"/>
      <c r="BV259" s="6"/>
      <c r="BW259" s="7"/>
    </row>
    <row r="260" spans="4:75" ht="15" thickBot="1" x14ac:dyDescent="0.35">
      <c r="D260" s="195"/>
      <c r="E260" s="196"/>
      <c r="F260" s="197"/>
      <c r="G260" s="153"/>
      <c r="H260" s="154"/>
      <c r="I260" s="153"/>
      <c r="J260" s="154"/>
      <c r="K260" s="153"/>
      <c r="L260" s="154"/>
      <c r="M260" s="153"/>
      <c r="N260" s="154"/>
      <c r="O260" s="153"/>
      <c r="P260" s="154"/>
      <c r="Q260" s="153"/>
      <c r="R260" s="154"/>
      <c r="S260" s="153"/>
      <c r="T260" s="154"/>
      <c r="U260" s="153"/>
      <c r="V260" s="154"/>
      <c r="W260" s="153"/>
      <c r="X260" s="154"/>
      <c r="Y260" s="153"/>
      <c r="Z260" s="154"/>
      <c r="AA260" s="153"/>
      <c r="AB260" s="154"/>
      <c r="AC260" s="153"/>
      <c r="AD260" s="154"/>
      <c r="AE260" s="153"/>
      <c r="AF260" s="154"/>
      <c r="AG260" s="153"/>
      <c r="AH260" s="154"/>
      <c r="AI260" s="198"/>
      <c r="AJ260" s="199"/>
      <c r="AK260" s="200"/>
      <c r="AL260" s="198"/>
      <c r="AM260" s="199"/>
      <c r="AN260" s="200"/>
      <c r="AO260" s="198"/>
      <c r="AP260" s="199"/>
      <c r="AQ260" s="200"/>
      <c r="AR260" s="198"/>
      <c r="AS260" s="199"/>
      <c r="AT260" s="200"/>
      <c r="AU260" s="198"/>
      <c r="AV260" s="199"/>
      <c r="AW260" s="200"/>
      <c r="AX260" s="198"/>
      <c r="AY260" s="199"/>
      <c r="AZ260" s="200"/>
      <c r="BA260" s="199"/>
      <c r="BB260" s="199"/>
      <c r="BC260" s="200"/>
      <c r="BD260" s="198"/>
      <c r="BE260" s="199"/>
      <c r="BF260" s="201"/>
      <c r="BG260" s="198"/>
      <c r="BH260" s="199"/>
      <c r="BI260" s="201"/>
      <c r="BJ260" s="198"/>
      <c r="BK260" s="199"/>
      <c r="BL260" s="201"/>
      <c r="BM260" s="198"/>
      <c r="BN260" s="199"/>
      <c r="BO260" s="201"/>
      <c r="BP260" s="198"/>
      <c r="BQ260" s="199"/>
      <c r="BR260" s="201"/>
      <c r="BS260" s="198"/>
      <c r="BT260" s="199"/>
      <c r="BU260" s="201"/>
      <c r="BV260" s="65"/>
      <c r="BW260" s="66"/>
    </row>
  </sheetData>
  <sheetProtection selectLockedCells="1"/>
  <mergeCells count="1370">
    <mergeCell ref="Y8:Z8"/>
    <mergeCell ref="AA8:AB8"/>
    <mergeCell ref="Q8:R8"/>
    <mergeCell ref="S8:T8"/>
    <mergeCell ref="U8:V8"/>
    <mergeCell ref="W8:X8"/>
    <mergeCell ref="AL8:AN8"/>
    <mergeCell ref="AO8:AQ8"/>
    <mergeCell ref="AC8:AD8"/>
    <mergeCell ref="AE8:AF8"/>
    <mergeCell ref="AG8:AH8"/>
    <mergeCell ref="AI8:AK8"/>
    <mergeCell ref="R9:R10"/>
    <mergeCell ref="S9:S10"/>
    <mergeCell ref="T9:T10"/>
    <mergeCell ref="U9:U10"/>
    <mergeCell ref="V9:V10"/>
    <mergeCell ref="W9:W10"/>
    <mergeCell ref="AA9:AA10"/>
    <mergeCell ref="AB9:AB10"/>
    <mergeCell ref="AC9:AC10"/>
    <mergeCell ref="AD9:AD10"/>
    <mergeCell ref="AE9:AE10"/>
    <mergeCell ref="AF9:AF10"/>
    <mergeCell ref="AG9:AG10"/>
    <mergeCell ref="AH9:AH10"/>
    <mergeCell ref="AI9:AI10"/>
    <mergeCell ref="AK9:AK10"/>
    <mergeCell ref="AL9:AL10"/>
    <mergeCell ref="AN9:AN10"/>
    <mergeCell ref="AO9:AO10"/>
    <mergeCell ref="AQ9:AQ10"/>
    <mergeCell ref="A1:BW2"/>
    <mergeCell ref="A3:BW4"/>
    <mergeCell ref="A5:BW5"/>
    <mergeCell ref="A6:BW6"/>
    <mergeCell ref="A8:F8"/>
    <mergeCell ref="G8:H8"/>
    <mergeCell ref="I8:J8"/>
    <mergeCell ref="K8:L8"/>
    <mergeCell ref="M8:N8"/>
    <mergeCell ref="O8:P8"/>
    <mergeCell ref="AR8:AT8"/>
    <mergeCell ref="AU8:AW8"/>
    <mergeCell ref="AX8:AZ8"/>
    <mergeCell ref="BA8:BC8"/>
    <mergeCell ref="BD8:BF8"/>
    <mergeCell ref="BG8:BI8"/>
    <mergeCell ref="M23:M24"/>
    <mergeCell ref="N23:N24"/>
    <mergeCell ref="O23:O24"/>
    <mergeCell ref="P23:P24"/>
    <mergeCell ref="Q23:Q24"/>
    <mergeCell ref="R23:R24"/>
    <mergeCell ref="G23:G24"/>
    <mergeCell ref="H23:H24"/>
    <mergeCell ref="I23:I24"/>
    <mergeCell ref="J23:J24"/>
    <mergeCell ref="K23:K24"/>
    <mergeCell ref="L23:L24"/>
    <mergeCell ref="A23:A24"/>
    <mergeCell ref="B23:B24"/>
    <mergeCell ref="C23:C24"/>
    <mergeCell ref="D23:D24"/>
    <mergeCell ref="AZ23:AZ24"/>
    <mergeCell ref="Y23:Y24"/>
    <mergeCell ref="Z23:Z24"/>
    <mergeCell ref="AA23:AA24"/>
    <mergeCell ref="AB23:AB24"/>
    <mergeCell ref="AC23:AC24"/>
    <mergeCell ref="AD23:AD24"/>
    <mergeCell ref="S23:S24"/>
    <mergeCell ref="T23:T24"/>
    <mergeCell ref="U23:U24"/>
    <mergeCell ref="V23:V24"/>
    <mergeCell ref="W23:W24"/>
    <mergeCell ref="X23:X24"/>
    <mergeCell ref="AT23:AT24"/>
    <mergeCell ref="AR23:AR24"/>
    <mergeCell ref="AQ23:AQ24"/>
    <mergeCell ref="AO23:AO24"/>
    <mergeCell ref="AN23:AN24"/>
    <mergeCell ref="AL23:AL24"/>
    <mergeCell ref="AK23:AK24"/>
    <mergeCell ref="AI23:AI24"/>
    <mergeCell ref="AH23:AH24"/>
    <mergeCell ref="AG23:AG24"/>
    <mergeCell ref="AF23:AF24"/>
    <mergeCell ref="AE23:AE24"/>
    <mergeCell ref="BW26:BW27"/>
    <mergeCell ref="BW29:BW30"/>
    <mergeCell ref="BW32:BW33"/>
    <mergeCell ref="BW35:BW36"/>
    <mergeCell ref="A37:A38"/>
    <mergeCell ref="B37:B38"/>
    <mergeCell ref="C37:C38"/>
    <mergeCell ref="D37:D38"/>
    <mergeCell ref="E37:E38"/>
    <mergeCell ref="F37:F38"/>
    <mergeCell ref="BG23:BG24"/>
    <mergeCell ref="BH23:BH24"/>
    <mergeCell ref="BI23:BI24"/>
    <mergeCell ref="BV23:BV24"/>
    <mergeCell ref="BW23:BW24"/>
    <mergeCell ref="A25:A36"/>
    <mergeCell ref="B25:B36"/>
    <mergeCell ref="C25:C36"/>
    <mergeCell ref="D25:D36"/>
    <mergeCell ref="E25:E36"/>
    <mergeCell ref="BA23:BA24"/>
    <mergeCell ref="BB23:BB24"/>
    <mergeCell ref="BC23:BC24"/>
    <mergeCell ref="BD23:BD24"/>
    <mergeCell ref="BE23:BE24"/>
    <mergeCell ref="BF23:BF24"/>
    <mergeCell ref="E23:E24"/>
    <mergeCell ref="F23:F24"/>
    <mergeCell ref="AU23:AU24"/>
    <mergeCell ref="AV23:AV24"/>
    <mergeCell ref="AW23:AW24"/>
    <mergeCell ref="AX23:AX24"/>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BW40:BW41"/>
    <mergeCell ref="BW43:BW44"/>
    <mergeCell ref="BW46:BW47"/>
    <mergeCell ref="BW49:BW50"/>
    <mergeCell ref="A51:A52"/>
    <mergeCell ref="B51:B52"/>
    <mergeCell ref="C51:C52"/>
    <mergeCell ref="D51:D52"/>
    <mergeCell ref="E51:E52"/>
    <mergeCell ref="F51:F52"/>
    <mergeCell ref="BG37:BG38"/>
    <mergeCell ref="BH37:BH38"/>
    <mergeCell ref="BI37:BI38"/>
    <mergeCell ref="BV37:BV38"/>
    <mergeCell ref="BW37:BW38"/>
    <mergeCell ref="A39:A50"/>
    <mergeCell ref="B39:B50"/>
    <mergeCell ref="C39:C50"/>
    <mergeCell ref="D39:D50"/>
    <mergeCell ref="E39:E50"/>
    <mergeCell ref="BA37:BA38"/>
    <mergeCell ref="BB37:BB38"/>
    <mergeCell ref="BC37:BC38"/>
    <mergeCell ref="BD37:BD38"/>
    <mergeCell ref="BE37:BE38"/>
    <mergeCell ref="BF37:BF38"/>
    <mergeCell ref="AU37:AU38"/>
    <mergeCell ref="AV37:AV38"/>
    <mergeCell ref="AW37:AW38"/>
    <mergeCell ref="AX37:AX38"/>
    <mergeCell ref="AY37:AY38"/>
    <mergeCell ref="AZ37:AZ38"/>
    <mergeCell ref="AD51:AD52"/>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AA51:AA52"/>
    <mergeCell ref="AB51:AB52"/>
    <mergeCell ref="AC51:AC52"/>
    <mergeCell ref="BV65:BV66"/>
    <mergeCell ref="BW65:BW66"/>
    <mergeCell ref="A79:A80"/>
    <mergeCell ref="B79:B80"/>
    <mergeCell ref="C79:C80"/>
    <mergeCell ref="D79:D80"/>
    <mergeCell ref="E79:E80"/>
    <mergeCell ref="F79:F80"/>
    <mergeCell ref="BG51:BG52"/>
    <mergeCell ref="BH51:BH52"/>
    <mergeCell ref="BI51:BI52"/>
    <mergeCell ref="BV51:BV52"/>
    <mergeCell ref="BW51:BW52"/>
    <mergeCell ref="A53:A64"/>
    <mergeCell ref="B53:B64"/>
    <mergeCell ref="C53:C64"/>
    <mergeCell ref="D53:D64"/>
    <mergeCell ref="E53:E64"/>
    <mergeCell ref="BA51:BA52"/>
    <mergeCell ref="BB51:BB52"/>
    <mergeCell ref="BC51:BC52"/>
    <mergeCell ref="BD51:BD52"/>
    <mergeCell ref="BE51:BE52"/>
    <mergeCell ref="BF51:BF52"/>
    <mergeCell ref="AU51:AU52"/>
    <mergeCell ref="AV51:AV52"/>
    <mergeCell ref="AW51:AW52"/>
    <mergeCell ref="AX51:AX52"/>
    <mergeCell ref="AY51:AY52"/>
    <mergeCell ref="AZ51:AZ52"/>
    <mergeCell ref="Y51:Y52"/>
    <mergeCell ref="Z51:Z52"/>
    <mergeCell ref="G79:G80"/>
    <mergeCell ref="H79:H80"/>
    <mergeCell ref="I79:I80"/>
    <mergeCell ref="J79:J80"/>
    <mergeCell ref="K79:K80"/>
    <mergeCell ref="L79:L80"/>
    <mergeCell ref="BW54:BW55"/>
    <mergeCell ref="BW57:BW58"/>
    <mergeCell ref="BW60:BW61"/>
    <mergeCell ref="BW63:BW64"/>
    <mergeCell ref="BG79:BG80"/>
    <mergeCell ref="BH79:BH80"/>
    <mergeCell ref="BI79:BI80"/>
    <mergeCell ref="BV79:BV80"/>
    <mergeCell ref="BW79:BW80"/>
    <mergeCell ref="AL79:AL80"/>
    <mergeCell ref="AK79:AK80"/>
    <mergeCell ref="AI79:AI80"/>
    <mergeCell ref="AH79:AH80"/>
    <mergeCell ref="AG79:AG80"/>
    <mergeCell ref="AF79:AF80"/>
    <mergeCell ref="AE79:AE80"/>
    <mergeCell ref="BP79:BP80"/>
    <mergeCell ref="BQ79:BQ80"/>
    <mergeCell ref="S79:S80"/>
    <mergeCell ref="T79:T80"/>
    <mergeCell ref="U79:U80"/>
    <mergeCell ref="V79:V80"/>
    <mergeCell ref="AT79:AT80"/>
    <mergeCell ref="AR79:AR80"/>
    <mergeCell ref="AQ79:AQ80"/>
    <mergeCell ref="AO79:AO80"/>
    <mergeCell ref="M79:M80"/>
    <mergeCell ref="N79:N80"/>
    <mergeCell ref="O79:O80"/>
    <mergeCell ref="P79:P80"/>
    <mergeCell ref="Q79:Q80"/>
    <mergeCell ref="R79:R80"/>
    <mergeCell ref="BA79:BA80"/>
    <mergeCell ref="BB79:BB80"/>
    <mergeCell ref="AU79:AU80"/>
    <mergeCell ref="AV79:AV80"/>
    <mergeCell ref="AW79:AW80"/>
    <mergeCell ref="AX79:AX80"/>
    <mergeCell ref="AY79:AY80"/>
    <mergeCell ref="AZ79:AZ80"/>
    <mergeCell ref="Y79:Y80"/>
    <mergeCell ref="Z79:Z80"/>
    <mergeCell ref="AA79:AA80"/>
    <mergeCell ref="AB79:AB80"/>
    <mergeCell ref="AC79:AC80"/>
    <mergeCell ref="AD79:AD80"/>
    <mergeCell ref="BG93:BG94"/>
    <mergeCell ref="G93:G94"/>
    <mergeCell ref="H93:H94"/>
    <mergeCell ref="I93:I94"/>
    <mergeCell ref="J93:J94"/>
    <mergeCell ref="K93:K94"/>
    <mergeCell ref="L93:L94"/>
    <mergeCell ref="BW82:BW83"/>
    <mergeCell ref="BW85:BW86"/>
    <mergeCell ref="BW88:BW89"/>
    <mergeCell ref="BW91:BW92"/>
    <mergeCell ref="A93:A94"/>
    <mergeCell ref="B93:B94"/>
    <mergeCell ref="C93:C94"/>
    <mergeCell ref="D93:D94"/>
    <mergeCell ref="E93:E94"/>
    <mergeCell ref="F93:F94"/>
    <mergeCell ref="AU93:AU94"/>
    <mergeCell ref="AV93:AV94"/>
    <mergeCell ref="AW93:AW94"/>
    <mergeCell ref="AX93:AX94"/>
    <mergeCell ref="AY93:AY94"/>
    <mergeCell ref="AZ93:AZ94"/>
    <mergeCell ref="Y93:Y94"/>
    <mergeCell ref="Z93:Z94"/>
    <mergeCell ref="AA93:AA94"/>
    <mergeCell ref="AB93:AB94"/>
    <mergeCell ref="A81:A92"/>
    <mergeCell ref="B81:B92"/>
    <mergeCell ref="C81:C92"/>
    <mergeCell ref="D81:D92"/>
    <mergeCell ref="E81:E92"/>
    <mergeCell ref="BG107:BG108"/>
    <mergeCell ref="X93:X94"/>
    <mergeCell ref="G107:G108"/>
    <mergeCell ref="H107:H108"/>
    <mergeCell ref="I107:I108"/>
    <mergeCell ref="J107:J108"/>
    <mergeCell ref="K107:K108"/>
    <mergeCell ref="L107:L108"/>
    <mergeCell ref="BW96:BW97"/>
    <mergeCell ref="BW99:BW100"/>
    <mergeCell ref="BW102:BW103"/>
    <mergeCell ref="BW105:BW106"/>
    <mergeCell ref="W107:W108"/>
    <mergeCell ref="X107:X108"/>
    <mergeCell ref="M107:M108"/>
    <mergeCell ref="N107:N108"/>
    <mergeCell ref="O107:O108"/>
    <mergeCell ref="P107:P108"/>
    <mergeCell ref="Q107:Q108"/>
    <mergeCell ref="R107:R108"/>
    <mergeCell ref="AT107:AT108"/>
    <mergeCell ref="AR107:AR108"/>
    <mergeCell ref="AQ107:AQ108"/>
    <mergeCell ref="AO107:AO108"/>
    <mergeCell ref="AN107:AN108"/>
    <mergeCell ref="AL107:AL108"/>
    <mergeCell ref="M93:M94"/>
    <mergeCell ref="N93:N94"/>
    <mergeCell ref="O93:O94"/>
    <mergeCell ref="P93:P94"/>
    <mergeCell ref="Q93:Q94"/>
    <mergeCell ref="R93:R94"/>
    <mergeCell ref="A107:A108"/>
    <mergeCell ref="B107:B108"/>
    <mergeCell ref="C107:C108"/>
    <mergeCell ref="D107:D108"/>
    <mergeCell ref="E107:E108"/>
    <mergeCell ref="F107:F108"/>
    <mergeCell ref="BN107:BN108"/>
    <mergeCell ref="BO107:BO108"/>
    <mergeCell ref="BH93:BH94"/>
    <mergeCell ref="BI93:BI94"/>
    <mergeCell ref="BV93:BV94"/>
    <mergeCell ref="BW93:BW94"/>
    <mergeCell ref="A95:A106"/>
    <mergeCell ref="B95:B106"/>
    <mergeCell ref="C95:C106"/>
    <mergeCell ref="D95:D106"/>
    <mergeCell ref="E95:E106"/>
    <mergeCell ref="BA93:BA94"/>
    <mergeCell ref="BB93:BB94"/>
    <mergeCell ref="BC93:BC94"/>
    <mergeCell ref="BD93:BD94"/>
    <mergeCell ref="BE93:BE94"/>
    <mergeCell ref="BF93:BF94"/>
    <mergeCell ref="Y107:Y108"/>
    <mergeCell ref="Z107:Z108"/>
    <mergeCell ref="AA107:AA108"/>
    <mergeCell ref="AB107:AB108"/>
    <mergeCell ref="AC107:AC108"/>
    <mergeCell ref="AD107:AD108"/>
    <mergeCell ref="S107:S108"/>
    <mergeCell ref="T107:T108"/>
    <mergeCell ref="U107:U108"/>
    <mergeCell ref="K121:K122"/>
    <mergeCell ref="L121:L122"/>
    <mergeCell ref="BW110:BW111"/>
    <mergeCell ref="BW113:BW114"/>
    <mergeCell ref="BW116:BW117"/>
    <mergeCell ref="BW119:BW120"/>
    <mergeCell ref="A121:A122"/>
    <mergeCell ref="B121:B122"/>
    <mergeCell ref="C121:C122"/>
    <mergeCell ref="D121:D122"/>
    <mergeCell ref="E121:E122"/>
    <mergeCell ref="F121:F122"/>
    <mergeCell ref="BH107:BH108"/>
    <mergeCell ref="BI107:BI108"/>
    <mergeCell ref="BV107:BV108"/>
    <mergeCell ref="BW107:BW108"/>
    <mergeCell ref="A109:A120"/>
    <mergeCell ref="B109:B120"/>
    <mergeCell ref="C109:C120"/>
    <mergeCell ref="D109:D120"/>
    <mergeCell ref="E109:E120"/>
    <mergeCell ref="BA107:BA108"/>
    <mergeCell ref="BB107:BB108"/>
    <mergeCell ref="BC107:BC108"/>
    <mergeCell ref="BD107:BD108"/>
    <mergeCell ref="BE107:BE108"/>
    <mergeCell ref="BF107:BF108"/>
    <mergeCell ref="AU107:AU108"/>
    <mergeCell ref="AV107:AV108"/>
    <mergeCell ref="AW107:AW108"/>
    <mergeCell ref="AX107:AX108"/>
    <mergeCell ref="AY107:AY108"/>
    <mergeCell ref="A123:A134"/>
    <mergeCell ref="B123:B134"/>
    <mergeCell ref="C123:C134"/>
    <mergeCell ref="D123:D134"/>
    <mergeCell ref="E123:E134"/>
    <mergeCell ref="BA121:BA122"/>
    <mergeCell ref="BB121:BB122"/>
    <mergeCell ref="BC121:BC122"/>
    <mergeCell ref="BD121:BD122"/>
    <mergeCell ref="BE121:BE122"/>
    <mergeCell ref="BF121:BF122"/>
    <mergeCell ref="AU121:AU122"/>
    <mergeCell ref="AV121:AV122"/>
    <mergeCell ref="AW121:AW122"/>
    <mergeCell ref="AX121:AX122"/>
    <mergeCell ref="AY121:AY122"/>
    <mergeCell ref="AZ121:AZ122"/>
    <mergeCell ref="Y121:Y122"/>
    <mergeCell ref="Z121:Z122"/>
    <mergeCell ref="AA121:AA122"/>
    <mergeCell ref="AB121:AB122"/>
    <mergeCell ref="AC121:AC122"/>
    <mergeCell ref="AD121:AD122"/>
    <mergeCell ref="S121:S122"/>
    <mergeCell ref="T121:T122"/>
    <mergeCell ref="U121:U122"/>
    <mergeCell ref="V121:V122"/>
    <mergeCell ref="W121:W122"/>
    <mergeCell ref="X121:X122"/>
    <mergeCell ref="M121:M122"/>
    <mergeCell ref="N121:N122"/>
    <mergeCell ref="O121:O122"/>
    <mergeCell ref="BW124:BW125"/>
    <mergeCell ref="BW127:BW128"/>
    <mergeCell ref="BW130:BW131"/>
    <mergeCell ref="BW133:BW134"/>
    <mergeCell ref="BG121:BG122"/>
    <mergeCell ref="BH121:BH122"/>
    <mergeCell ref="BI121:BI122"/>
    <mergeCell ref="BV121:BV122"/>
    <mergeCell ref="BW121:BW122"/>
    <mergeCell ref="AC177:AC178"/>
    <mergeCell ref="AD177:AD178"/>
    <mergeCell ref="BM121:BM122"/>
    <mergeCell ref="BN121:BN122"/>
    <mergeCell ref="BV135:BV136"/>
    <mergeCell ref="BW135:BW136"/>
    <mergeCell ref="BW138:BW139"/>
    <mergeCell ref="BW141:BW142"/>
    <mergeCell ref="BW144:BW145"/>
    <mergeCell ref="BW147:BW148"/>
    <mergeCell ref="BO135:BO136"/>
    <mergeCell ref="BR135:BR136"/>
    <mergeCell ref="BS135:BS136"/>
    <mergeCell ref="BF149:BF150"/>
    <mergeCell ref="BG149:BG150"/>
    <mergeCell ref="BH149:BH150"/>
    <mergeCell ref="BI149:BI150"/>
    <mergeCell ref="BV177:BV178"/>
    <mergeCell ref="BW177:BW178"/>
    <mergeCell ref="BS121:BS122"/>
    <mergeCell ref="BT121:BT122"/>
    <mergeCell ref="BU121:BU122"/>
    <mergeCell ref="BU135:BU136"/>
    <mergeCell ref="A177:A178"/>
    <mergeCell ref="B177:B178"/>
    <mergeCell ref="C177:C178"/>
    <mergeCell ref="D177:D178"/>
    <mergeCell ref="E177:E178"/>
    <mergeCell ref="F177:F178"/>
    <mergeCell ref="AU177:AU178"/>
    <mergeCell ref="AV177:AV178"/>
    <mergeCell ref="AW177:AW178"/>
    <mergeCell ref="AX177:AX178"/>
    <mergeCell ref="X177:X178"/>
    <mergeCell ref="M177:M178"/>
    <mergeCell ref="N177:N178"/>
    <mergeCell ref="O177:O178"/>
    <mergeCell ref="P177:P178"/>
    <mergeCell ref="Q177:Q178"/>
    <mergeCell ref="AT177:AT178"/>
    <mergeCell ref="AR177:AR178"/>
    <mergeCell ref="AQ177:AQ178"/>
    <mergeCell ref="AO177:AO178"/>
    <mergeCell ref="AN177:AN178"/>
    <mergeCell ref="AL177:AL178"/>
    <mergeCell ref="AK177:AK178"/>
    <mergeCell ref="AI177:AI178"/>
    <mergeCell ref="AH177:AH178"/>
    <mergeCell ref="Y177:Y178"/>
    <mergeCell ref="BW180:BW181"/>
    <mergeCell ref="BW183:BW184"/>
    <mergeCell ref="BW186:BW187"/>
    <mergeCell ref="BW189:BW190"/>
    <mergeCell ref="W191:W192"/>
    <mergeCell ref="X191:X192"/>
    <mergeCell ref="M191:M192"/>
    <mergeCell ref="N191:N192"/>
    <mergeCell ref="O191:O192"/>
    <mergeCell ref="P191:P192"/>
    <mergeCell ref="Q191:Q192"/>
    <mergeCell ref="R191:R192"/>
    <mergeCell ref="BJ191:BJ192"/>
    <mergeCell ref="BK191:BK192"/>
    <mergeCell ref="BL191:BL192"/>
    <mergeCell ref="AT191:AT192"/>
    <mergeCell ref="AR191:AR192"/>
    <mergeCell ref="AQ191:AQ192"/>
    <mergeCell ref="BS191:BS192"/>
    <mergeCell ref="BT191:BT192"/>
    <mergeCell ref="AG191:AG192"/>
    <mergeCell ref="AF191:AF192"/>
    <mergeCell ref="AO191:AO192"/>
    <mergeCell ref="AN191:AN192"/>
    <mergeCell ref="BH191:BH192"/>
    <mergeCell ref="BI191:BI192"/>
    <mergeCell ref="BV191:BV192"/>
    <mergeCell ref="BW191:BW192"/>
    <mergeCell ref="BA177:BA178"/>
    <mergeCell ref="BB177:BB178"/>
    <mergeCell ref="BC177:BC178"/>
    <mergeCell ref="BD177:BD178"/>
    <mergeCell ref="BE177:BE178"/>
    <mergeCell ref="BF177:BF178"/>
    <mergeCell ref="Y191:Y192"/>
    <mergeCell ref="Z191:Z192"/>
    <mergeCell ref="AA191:AA192"/>
    <mergeCell ref="AB191:AB192"/>
    <mergeCell ref="AC191:AC192"/>
    <mergeCell ref="AD191:AD192"/>
    <mergeCell ref="S191:S192"/>
    <mergeCell ref="T191:T192"/>
    <mergeCell ref="U191:U192"/>
    <mergeCell ref="V191:V192"/>
    <mergeCell ref="S177:S178"/>
    <mergeCell ref="T177:T178"/>
    <mergeCell ref="U177:U178"/>
    <mergeCell ref="V177:V178"/>
    <mergeCell ref="W177:W178"/>
    <mergeCell ref="AI191:AI192"/>
    <mergeCell ref="AH191:AH192"/>
    <mergeCell ref="A193:A204"/>
    <mergeCell ref="B193:B204"/>
    <mergeCell ref="C193:C204"/>
    <mergeCell ref="D193:D204"/>
    <mergeCell ref="E193:E204"/>
    <mergeCell ref="BA191:BA192"/>
    <mergeCell ref="BB191:BB192"/>
    <mergeCell ref="BC191:BC192"/>
    <mergeCell ref="BD191:BD192"/>
    <mergeCell ref="BE191:BE192"/>
    <mergeCell ref="BF191:BF192"/>
    <mergeCell ref="AU191:AU192"/>
    <mergeCell ref="AV191:AV192"/>
    <mergeCell ref="AW191:AW192"/>
    <mergeCell ref="AX191:AX192"/>
    <mergeCell ref="AY191:AY192"/>
    <mergeCell ref="AZ191:AZ192"/>
    <mergeCell ref="A191:A192"/>
    <mergeCell ref="B191:B192"/>
    <mergeCell ref="C191:C192"/>
    <mergeCell ref="D191:D192"/>
    <mergeCell ref="G191:G192"/>
    <mergeCell ref="H191:H192"/>
    <mergeCell ref="I191:I192"/>
    <mergeCell ref="J191:J192"/>
    <mergeCell ref="K191:K192"/>
    <mergeCell ref="L191:L192"/>
    <mergeCell ref="AD219:AD220"/>
    <mergeCell ref="S219:S220"/>
    <mergeCell ref="T219:T220"/>
    <mergeCell ref="U219:U220"/>
    <mergeCell ref="V219:V220"/>
    <mergeCell ref="W219:W220"/>
    <mergeCell ref="X219:X220"/>
    <mergeCell ref="M219:M220"/>
    <mergeCell ref="N219:N220"/>
    <mergeCell ref="O219:O220"/>
    <mergeCell ref="A219:A220"/>
    <mergeCell ref="B219:B220"/>
    <mergeCell ref="C219:C220"/>
    <mergeCell ref="D219:D220"/>
    <mergeCell ref="E219:E220"/>
    <mergeCell ref="F219:F220"/>
    <mergeCell ref="BG191:BG192"/>
    <mergeCell ref="BD205:BD206"/>
    <mergeCell ref="BE205:BE206"/>
    <mergeCell ref="AF205:AF206"/>
    <mergeCell ref="AG205:AG206"/>
    <mergeCell ref="AH205:AH206"/>
    <mergeCell ref="AI205:AI206"/>
    <mergeCell ref="AK205:AK206"/>
    <mergeCell ref="AL205:AL206"/>
    <mergeCell ref="AN205:AN206"/>
    <mergeCell ref="AV205:AV206"/>
    <mergeCell ref="AW205:AW206"/>
    <mergeCell ref="AX205:AX206"/>
    <mergeCell ref="AY205:AY206"/>
    <mergeCell ref="AZ205:AZ206"/>
    <mergeCell ref="BA205:BA206"/>
    <mergeCell ref="BT219:BT220"/>
    <mergeCell ref="BU219:BU220"/>
    <mergeCell ref="BO219:BO220"/>
    <mergeCell ref="AO219:AO220"/>
    <mergeCell ref="AN219:AN220"/>
    <mergeCell ref="AL219:AL220"/>
    <mergeCell ref="AK219:AK220"/>
    <mergeCell ref="AI219:AI220"/>
    <mergeCell ref="AH219:AH220"/>
    <mergeCell ref="AG219:AG220"/>
    <mergeCell ref="AF219:AF220"/>
    <mergeCell ref="AE219:AE220"/>
    <mergeCell ref="BH219:BH220"/>
    <mergeCell ref="BI219:BI220"/>
    <mergeCell ref="A221:A232"/>
    <mergeCell ref="B221:B232"/>
    <mergeCell ref="C221:C232"/>
    <mergeCell ref="D221:D232"/>
    <mergeCell ref="E221:E232"/>
    <mergeCell ref="BA219:BA220"/>
    <mergeCell ref="BB219:BB220"/>
    <mergeCell ref="BC219:BC220"/>
    <mergeCell ref="BD219:BD220"/>
    <mergeCell ref="BE219:BE220"/>
    <mergeCell ref="BF219:BF220"/>
    <mergeCell ref="AU219:AU220"/>
    <mergeCell ref="AV219:AV220"/>
    <mergeCell ref="AW219:AW220"/>
    <mergeCell ref="AX219:AX220"/>
    <mergeCell ref="AY219:AY220"/>
    <mergeCell ref="AZ219:AZ220"/>
    <mergeCell ref="Y219:Y220"/>
    <mergeCell ref="BP258:BR258"/>
    <mergeCell ref="BS258:BU258"/>
    <mergeCell ref="BW222:BW223"/>
    <mergeCell ref="BW225:BW226"/>
    <mergeCell ref="BW228:BW229"/>
    <mergeCell ref="BW231:BW232"/>
    <mergeCell ref="BM239:BO239"/>
    <mergeCell ref="BM243:BO243"/>
    <mergeCell ref="D258:F258"/>
    <mergeCell ref="AU258:AW258"/>
    <mergeCell ref="AX258:AZ258"/>
    <mergeCell ref="BA258:BC258"/>
    <mergeCell ref="BD258:BF258"/>
    <mergeCell ref="BG258:BI258"/>
    <mergeCell ref="AC258:AD258"/>
    <mergeCell ref="AE258:AF258"/>
    <mergeCell ref="AG258:AH258"/>
    <mergeCell ref="AI258:AK258"/>
    <mergeCell ref="AL258:AN258"/>
    <mergeCell ref="Q258:R258"/>
    <mergeCell ref="S258:T258"/>
    <mergeCell ref="U258:V258"/>
    <mergeCell ref="W258:X258"/>
    <mergeCell ref="Y258:Z258"/>
    <mergeCell ref="AA258:AB258"/>
    <mergeCell ref="AR258:AT258"/>
    <mergeCell ref="O258:P258"/>
    <mergeCell ref="M258:N258"/>
    <mergeCell ref="K258:L258"/>
    <mergeCell ref="I258:J258"/>
    <mergeCell ref="G258:H258"/>
    <mergeCell ref="BM258:BO258"/>
    <mergeCell ref="BM9:BM10"/>
    <mergeCell ref="BK121:BK122"/>
    <mergeCell ref="BL121:BL122"/>
    <mergeCell ref="BI135:BI136"/>
    <mergeCell ref="BJ135:BJ136"/>
    <mergeCell ref="BK135:BK136"/>
    <mergeCell ref="BL135:BL136"/>
    <mergeCell ref="BM135:BM136"/>
    <mergeCell ref="BN135:BN136"/>
    <mergeCell ref="BO93:BO94"/>
    <mergeCell ref="BM107:BM108"/>
    <mergeCell ref="BO121:BO122"/>
    <mergeCell ref="BL107:BL108"/>
    <mergeCell ref="BJ121:BJ122"/>
    <mergeCell ref="V135:V136"/>
    <mergeCell ref="W135:W136"/>
    <mergeCell ref="X135:X136"/>
    <mergeCell ref="Y135:Y136"/>
    <mergeCell ref="BJ51:BJ52"/>
    <mergeCell ref="BN9:BN10"/>
    <mergeCell ref="BO9:BO10"/>
    <mergeCell ref="BN93:BN94"/>
    <mergeCell ref="BB135:BB136"/>
    <mergeCell ref="BC135:BC136"/>
    <mergeCell ref="AT51:AT52"/>
    <mergeCell ref="AR51:AR52"/>
    <mergeCell ref="AQ51:AQ52"/>
    <mergeCell ref="AO51:AO52"/>
    <mergeCell ref="AN51:AN52"/>
    <mergeCell ref="AL51:AL52"/>
    <mergeCell ref="AK51:AK52"/>
    <mergeCell ref="AI51:AI52"/>
    <mergeCell ref="BG177:BG178"/>
    <mergeCell ref="BK51:BK52"/>
    <mergeCell ref="BL51:BL52"/>
    <mergeCell ref="BJ79:BJ80"/>
    <mergeCell ref="BK79:BK80"/>
    <mergeCell ref="BL79:BL80"/>
    <mergeCell ref="BJ93:BJ94"/>
    <mergeCell ref="BK93:BK94"/>
    <mergeCell ref="BL93:BL94"/>
    <mergeCell ref="BJ9:BJ10"/>
    <mergeCell ref="BK9:BK10"/>
    <mergeCell ref="BL9:BL10"/>
    <mergeCell ref="AO258:AQ258"/>
    <mergeCell ref="BH177:BH178"/>
    <mergeCell ref="BI177:BI178"/>
    <mergeCell ref="AY177:AY178"/>
    <mergeCell ref="AZ177:AZ178"/>
    <mergeCell ref="AZ107:AZ108"/>
    <mergeCell ref="BC79:BC80"/>
    <mergeCell ref="BD79:BD80"/>
    <mergeCell ref="BE79:BE80"/>
    <mergeCell ref="BF79:BF80"/>
    <mergeCell ref="BJ149:BJ150"/>
    <mergeCell ref="BK149:BK150"/>
    <mergeCell ref="BL149:BL150"/>
    <mergeCell ref="AT219:AT220"/>
    <mergeCell ref="AR219:AR220"/>
    <mergeCell ref="AQ219:AQ220"/>
    <mergeCell ref="AX239:AZ239"/>
    <mergeCell ref="BA239:BC239"/>
    <mergeCell ref="BD239:BF239"/>
    <mergeCell ref="BG239:BI239"/>
    <mergeCell ref="AO243:AQ243"/>
    <mergeCell ref="BU79:BU80"/>
    <mergeCell ref="BR9:BR10"/>
    <mergeCell ref="BS9:BS10"/>
    <mergeCell ref="BT9:BT10"/>
    <mergeCell ref="BM177:BM178"/>
    <mergeCell ref="BN177:BN178"/>
    <mergeCell ref="BO177:BO178"/>
    <mergeCell ref="BJ258:BL258"/>
    <mergeCell ref="BM8:BO8"/>
    <mergeCell ref="BM23:BM24"/>
    <mergeCell ref="BN23:BN24"/>
    <mergeCell ref="BO23:BO24"/>
    <mergeCell ref="BM37:BM38"/>
    <mergeCell ref="BN37:BN38"/>
    <mergeCell ref="BO37:BO38"/>
    <mergeCell ref="BM51:BM52"/>
    <mergeCell ref="BN51:BN52"/>
    <mergeCell ref="BO51:BO52"/>
    <mergeCell ref="BM79:BM80"/>
    <mergeCell ref="BN79:BN80"/>
    <mergeCell ref="BO79:BO80"/>
    <mergeCell ref="BM93:BM94"/>
    <mergeCell ref="BJ107:BJ108"/>
    <mergeCell ref="BK107:BK108"/>
    <mergeCell ref="BJ8:BL8"/>
    <mergeCell ref="BJ23:BJ24"/>
    <mergeCell ref="BK23:BK24"/>
    <mergeCell ref="BL23:BL24"/>
    <mergeCell ref="BJ37:BJ38"/>
    <mergeCell ref="BK37:BK38"/>
    <mergeCell ref="BL37:BL38"/>
    <mergeCell ref="BP8:BR8"/>
    <mergeCell ref="BS8:BU8"/>
    <mergeCell ref="BP23:BP24"/>
    <mergeCell ref="BQ23:BQ24"/>
    <mergeCell ref="BR23:BR24"/>
    <mergeCell ref="BS23:BS24"/>
    <mergeCell ref="BT23:BT24"/>
    <mergeCell ref="BU23:BU24"/>
    <mergeCell ref="BP37:BP38"/>
    <mergeCell ref="BQ37:BQ38"/>
    <mergeCell ref="BR37:BR38"/>
    <mergeCell ref="BS37:BS38"/>
    <mergeCell ref="BT37:BT38"/>
    <mergeCell ref="BU37:BU38"/>
    <mergeCell ref="BP51:BP52"/>
    <mergeCell ref="BQ51:BQ52"/>
    <mergeCell ref="BR51:BR52"/>
    <mergeCell ref="BS51:BS52"/>
    <mergeCell ref="BT51:BT52"/>
    <mergeCell ref="BU51:BU52"/>
    <mergeCell ref="BP9:BP10"/>
    <mergeCell ref="BQ9:BQ10"/>
    <mergeCell ref="BU9:BU10"/>
    <mergeCell ref="E137:E148"/>
    <mergeCell ref="BD135:BD136"/>
    <mergeCell ref="BU191:BU192"/>
    <mergeCell ref="BP219:BP220"/>
    <mergeCell ref="BQ219:BQ220"/>
    <mergeCell ref="BR219:BR220"/>
    <mergeCell ref="BS219:BS220"/>
    <mergeCell ref="BP177:BP178"/>
    <mergeCell ref="BQ177:BQ178"/>
    <mergeCell ref="BR177:BR178"/>
    <mergeCell ref="BS177:BS178"/>
    <mergeCell ref="BT177:BT178"/>
    <mergeCell ref="BU177:BU178"/>
    <mergeCell ref="BM191:BM192"/>
    <mergeCell ref="BN191:BN192"/>
    <mergeCell ref="BO191:BO192"/>
    <mergeCell ref="BM219:BM220"/>
    <mergeCell ref="BN219:BN220"/>
    <mergeCell ref="AC135:AC136"/>
    <mergeCell ref="AD135:AD136"/>
    <mergeCell ref="AE135:AE136"/>
    <mergeCell ref="AF135:AF136"/>
    <mergeCell ref="AG135:AG136"/>
    <mergeCell ref="AH135:AH136"/>
    <mergeCell ref="BE135:BE136"/>
    <mergeCell ref="BF135:BF136"/>
    <mergeCell ref="BG135:BG136"/>
    <mergeCell ref="BH135:BH136"/>
    <mergeCell ref="AX135:AX136"/>
    <mergeCell ref="AY135:AY136"/>
    <mergeCell ref="AZ135:AZ136"/>
    <mergeCell ref="BA135:BA136"/>
    <mergeCell ref="AU243:AW243"/>
    <mergeCell ref="AX243:AZ243"/>
    <mergeCell ref="BA243:BC243"/>
    <mergeCell ref="BD243:BF243"/>
    <mergeCell ref="BG243:BI243"/>
    <mergeCell ref="BG219:BG220"/>
    <mergeCell ref="BP191:BP192"/>
    <mergeCell ref="BQ191:BQ192"/>
    <mergeCell ref="AE177:AE178"/>
    <mergeCell ref="AE191:AE192"/>
    <mergeCell ref="K135:K136"/>
    <mergeCell ref="J135:J136"/>
    <mergeCell ref="A137:A148"/>
    <mergeCell ref="B137:B148"/>
    <mergeCell ref="BR79:BR80"/>
    <mergeCell ref="BS79:BS80"/>
    <mergeCell ref="BT79:BT80"/>
    <mergeCell ref="D243:F243"/>
    <mergeCell ref="AI243:AK243"/>
    <mergeCell ref="AL243:AN243"/>
    <mergeCell ref="AR243:AT243"/>
    <mergeCell ref="BJ239:BL239"/>
    <mergeCell ref="BJ243:BL243"/>
    <mergeCell ref="P219:P220"/>
    <mergeCell ref="Q219:Q220"/>
    <mergeCell ref="R219:R220"/>
    <mergeCell ref="G219:G220"/>
    <mergeCell ref="H219:H220"/>
    <mergeCell ref="I219:I220"/>
    <mergeCell ref="J219:J220"/>
    <mergeCell ref="K219:K220"/>
    <mergeCell ref="L219:L220"/>
    <mergeCell ref="J149:J150"/>
    <mergeCell ref="K149:K150"/>
    <mergeCell ref="E191:E192"/>
    <mergeCell ref="F191:F192"/>
    <mergeCell ref="A135:A136"/>
    <mergeCell ref="B135:B136"/>
    <mergeCell ref="C135:C136"/>
    <mergeCell ref="D135:D136"/>
    <mergeCell ref="E135:E136"/>
    <mergeCell ref="F135:F136"/>
    <mergeCell ref="BP239:BR239"/>
    <mergeCell ref="BP135:BP136"/>
    <mergeCell ref="BQ135:BQ136"/>
    <mergeCell ref="D239:F239"/>
    <mergeCell ref="AI239:AK239"/>
    <mergeCell ref="AL239:AN239"/>
    <mergeCell ref="AO239:AQ239"/>
    <mergeCell ref="AR239:AT239"/>
    <mergeCell ref="AU239:AW239"/>
    <mergeCell ref="BJ219:BJ220"/>
    <mergeCell ref="BK219:BK220"/>
    <mergeCell ref="BL219:BL220"/>
    <mergeCell ref="Z219:Z220"/>
    <mergeCell ref="AA219:AA220"/>
    <mergeCell ref="AB219:AB220"/>
    <mergeCell ref="AC219:AC220"/>
    <mergeCell ref="BA149:BA150"/>
    <mergeCell ref="BB149:BB150"/>
    <mergeCell ref="BC149:BC150"/>
    <mergeCell ref="BD149:BD150"/>
    <mergeCell ref="BE149:BE150"/>
    <mergeCell ref="X149:X150"/>
    <mergeCell ref="BP93:BP94"/>
    <mergeCell ref="BQ93:BQ94"/>
    <mergeCell ref="BR93:BR94"/>
    <mergeCell ref="BS93:BS94"/>
    <mergeCell ref="BT93:BT94"/>
    <mergeCell ref="BU93:BU94"/>
    <mergeCell ref="BP107:BP108"/>
    <mergeCell ref="BQ107:BQ108"/>
    <mergeCell ref="BR107:BR108"/>
    <mergeCell ref="BS107:BS108"/>
    <mergeCell ref="BT107:BT108"/>
    <mergeCell ref="BU107:BU108"/>
    <mergeCell ref="AT93:AT94"/>
    <mergeCell ref="AR93:AR94"/>
    <mergeCell ref="AQ93:AQ94"/>
    <mergeCell ref="C137:C148"/>
    <mergeCell ref="D137:D148"/>
    <mergeCell ref="BT135:BT136"/>
    <mergeCell ref="Z135:Z136"/>
    <mergeCell ref="AA135:AA136"/>
    <mergeCell ref="AB135:AB136"/>
    <mergeCell ref="AQ135:AQ136"/>
    <mergeCell ref="M135:M136"/>
    <mergeCell ref="R135:R136"/>
    <mergeCell ref="S135:S136"/>
    <mergeCell ref="T135:T136"/>
    <mergeCell ref="U135:U136"/>
    <mergeCell ref="AR135:AR136"/>
    <mergeCell ref="AT135:AT136"/>
    <mergeCell ref="AU135:AU136"/>
    <mergeCell ref="AV135:AV136"/>
    <mergeCell ref="AW135:AW136"/>
    <mergeCell ref="BP121:BP122"/>
    <mergeCell ref="BQ121:BQ122"/>
    <mergeCell ref="BR121:BR122"/>
    <mergeCell ref="I135:I136"/>
    <mergeCell ref="H135:H136"/>
    <mergeCell ref="G135:G136"/>
    <mergeCell ref="AT121:AT122"/>
    <mergeCell ref="AR121:AR122"/>
    <mergeCell ref="AQ121:AQ122"/>
    <mergeCell ref="AO121:AO122"/>
    <mergeCell ref="AN121:AN122"/>
    <mergeCell ref="AL121:AL122"/>
    <mergeCell ref="AK121:AK122"/>
    <mergeCell ref="AI121:AI122"/>
    <mergeCell ref="AH121:AH122"/>
    <mergeCell ref="AG121:AG122"/>
    <mergeCell ref="AF121:AF122"/>
    <mergeCell ref="AE121:AE122"/>
    <mergeCell ref="Q135:Q136"/>
    <mergeCell ref="P135:P136"/>
    <mergeCell ref="O135:O136"/>
    <mergeCell ref="N135:N136"/>
    <mergeCell ref="AI135:AI136"/>
    <mergeCell ref="AK135:AK136"/>
    <mergeCell ref="AL135:AL136"/>
    <mergeCell ref="AN135:AN136"/>
    <mergeCell ref="AO135:AO136"/>
    <mergeCell ref="L135:L136"/>
    <mergeCell ref="P121:P122"/>
    <mergeCell ref="Q121:Q122"/>
    <mergeCell ref="R121:R122"/>
    <mergeCell ref="G121:G122"/>
    <mergeCell ref="H121:H122"/>
    <mergeCell ref="I121:I122"/>
    <mergeCell ref="J121:J122"/>
    <mergeCell ref="Q9:Q10"/>
    <mergeCell ref="AE37:AE38"/>
    <mergeCell ref="AK107:AK108"/>
    <mergeCell ref="AI107:AI108"/>
    <mergeCell ref="AH107:AH108"/>
    <mergeCell ref="AG107:AG108"/>
    <mergeCell ref="AF107:AF108"/>
    <mergeCell ref="AE107:AE108"/>
    <mergeCell ref="Q65:Q66"/>
    <mergeCell ref="V107:V108"/>
    <mergeCell ref="AC93:AC94"/>
    <mergeCell ref="R65:R66"/>
    <mergeCell ref="S65:S66"/>
    <mergeCell ref="T65:T66"/>
    <mergeCell ref="X65:X66"/>
    <mergeCell ref="Y65:Y66"/>
    <mergeCell ref="Z65:Z66"/>
    <mergeCell ref="AA65:AA66"/>
    <mergeCell ref="AB65:AB66"/>
    <mergeCell ref="AC65:AC66"/>
    <mergeCell ref="AD65:AD66"/>
    <mergeCell ref="AD93:AD94"/>
    <mergeCell ref="S93:S94"/>
    <mergeCell ref="T93:T94"/>
    <mergeCell ref="U93:U94"/>
    <mergeCell ref="V93:V94"/>
    <mergeCell ref="W93:W94"/>
    <mergeCell ref="W79:W80"/>
    <mergeCell ref="X79:X80"/>
    <mergeCell ref="AH51:AH52"/>
    <mergeCell ref="AG51:AG52"/>
    <mergeCell ref="AF51:AF52"/>
    <mergeCell ref="AE51:AE52"/>
    <mergeCell ref="AO93:AO94"/>
    <mergeCell ref="AN93:AN94"/>
    <mergeCell ref="AL93:AL94"/>
    <mergeCell ref="AQ65:AQ66"/>
    <mergeCell ref="AR65:AR66"/>
    <mergeCell ref="AT65:AT66"/>
    <mergeCell ref="AE65:AE66"/>
    <mergeCell ref="AF65:AF66"/>
    <mergeCell ref="AG65:AG66"/>
    <mergeCell ref="AH65:AH66"/>
    <mergeCell ref="AE93:AE94"/>
    <mergeCell ref="AN65:AN66"/>
    <mergeCell ref="AO65:AO66"/>
    <mergeCell ref="AN79:AN80"/>
    <mergeCell ref="AK93:AK94"/>
    <mergeCell ref="AI93:AI94"/>
    <mergeCell ref="AH93:AH94"/>
    <mergeCell ref="AG93:AG94"/>
    <mergeCell ref="AF93:AF94"/>
    <mergeCell ref="BW9:BW10"/>
    <mergeCell ref="A11:A22"/>
    <mergeCell ref="B11:B22"/>
    <mergeCell ref="C11:C22"/>
    <mergeCell ref="D11:D22"/>
    <mergeCell ref="E11:E22"/>
    <mergeCell ref="BW12:BW13"/>
    <mergeCell ref="BW15:BW16"/>
    <mergeCell ref="BW18:BW19"/>
    <mergeCell ref="BW21:BW22"/>
    <mergeCell ref="AR9:AR10"/>
    <mergeCell ref="AT9:AT10"/>
    <mergeCell ref="AU9:AU10"/>
    <mergeCell ref="AV9:AV10"/>
    <mergeCell ref="AW9:AW10"/>
    <mergeCell ref="AX9:AX10"/>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BU65:BU66"/>
    <mergeCell ref="AU65:AU66"/>
    <mergeCell ref="AV65:AV66"/>
    <mergeCell ref="AW65:AW66"/>
    <mergeCell ref="AX65:AX66"/>
    <mergeCell ref="AY65:AY66"/>
    <mergeCell ref="AZ65:AZ66"/>
    <mergeCell ref="BA65:BA66"/>
    <mergeCell ref="BB65:BB66"/>
    <mergeCell ref="BC65:BC66"/>
    <mergeCell ref="W65:W66"/>
    <mergeCell ref="AY9:AY10"/>
    <mergeCell ref="AZ9:AZ10"/>
    <mergeCell ref="BA9:BA10"/>
    <mergeCell ref="BB9:BB10"/>
    <mergeCell ref="BC9:BC10"/>
    <mergeCell ref="BD9:BD10"/>
    <mergeCell ref="BE9:BE10"/>
    <mergeCell ref="BF9:BF10"/>
    <mergeCell ref="BG9:BG10"/>
    <mergeCell ref="BH9:BH10"/>
    <mergeCell ref="BI9:BI10"/>
    <mergeCell ref="X9:X10"/>
    <mergeCell ref="Y9:Y10"/>
    <mergeCell ref="Z9:Z10"/>
    <mergeCell ref="AT37:AT38"/>
    <mergeCell ref="AR37:AR38"/>
    <mergeCell ref="AQ37:AQ38"/>
    <mergeCell ref="AO37:AO38"/>
    <mergeCell ref="AN37:AN38"/>
    <mergeCell ref="AL37:AL38"/>
    <mergeCell ref="AK37:AK38"/>
    <mergeCell ref="AI37:AI38"/>
    <mergeCell ref="AH37:AH38"/>
    <mergeCell ref="AG37:AG38"/>
    <mergeCell ref="AF37:AF38"/>
    <mergeCell ref="Y37:Y38"/>
    <mergeCell ref="Z37:Z38"/>
    <mergeCell ref="AA37:AA38"/>
    <mergeCell ref="AB37:AB38"/>
    <mergeCell ref="AC37:AC38"/>
    <mergeCell ref="AD37:AD38"/>
    <mergeCell ref="AY23:AY24"/>
    <mergeCell ref="BV9:BV10"/>
    <mergeCell ref="A67:A78"/>
    <mergeCell ref="B67:B78"/>
    <mergeCell ref="C67:C78"/>
    <mergeCell ref="D67:D78"/>
    <mergeCell ref="E67:E78"/>
    <mergeCell ref="BW68:BW69"/>
    <mergeCell ref="BW71:BW72"/>
    <mergeCell ref="BW74:BW75"/>
    <mergeCell ref="BW77:BW78"/>
    <mergeCell ref="BD65:BD66"/>
    <mergeCell ref="BE65:BE66"/>
    <mergeCell ref="BF65:BF66"/>
    <mergeCell ref="BG65:BG66"/>
    <mergeCell ref="BH65:BH66"/>
    <mergeCell ref="BI65:BI66"/>
    <mergeCell ref="BJ65:BJ66"/>
    <mergeCell ref="BK65:BK66"/>
    <mergeCell ref="BL65:BL66"/>
    <mergeCell ref="BM65:BM66"/>
    <mergeCell ref="BN65:BN66"/>
    <mergeCell ref="BO65:BO66"/>
    <mergeCell ref="BP65:BP66"/>
    <mergeCell ref="BQ65:BQ66"/>
    <mergeCell ref="BR65:BR66"/>
    <mergeCell ref="BS65:BS66"/>
    <mergeCell ref="BT65:BT66"/>
    <mergeCell ref="AI65:AI66"/>
    <mergeCell ref="AK65:AK66"/>
    <mergeCell ref="AL65:AL66"/>
    <mergeCell ref="U65:U66"/>
    <mergeCell ref="V65:V66"/>
    <mergeCell ref="Z149:Z150"/>
    <mergeCell ref="AA149:AA150"/>
    <mergeCell ref="AB149:AB150"/>
    <mergeCell ref="AC149:AC150"/>
    <mergeCell ref="AD149:AD150"/>
    <mergeCell ref="AE149:AE150"/>
    <mergeCell ref="AF149:AF150"/>
    <mergeCell ref="AG149:AG150"/>
    <mergeCell ref="AH149:AH150"/>
    <mergeCell ref="AI149:AI150"/>
    <mergeCell ref="AK149:AK150"/>
    <mergeCell ref="AL149:AL150"/>
    <mergeCell ref="AN149:AN150"/>
    <mergeCell ref="Q149:Q150"/>
    <mergeCell ref="R149:R150"/>
    <mergeCell ref="S149:S150"/>
    <mergeCell ref="T149:T150"/>
    <mergeCell ref="U149:U150"/>
    <mergeCell ref="V149:V150"/>
    <mergeCell ref="W149:W150"/>
    <mergeCell ref="BV219:BV220"/>
    <mergeCell ref="BW219:BW220"/>
    <mergeCell ref="AX149:AX150"/>
    <mergeCell ref="AY149:AY150"/>
    <mergeCell ref="AZ149:AZ150"/>
    <mergeCell ref="A149:A150"/>
    <mergeCell ref="B149:B150"/>
    <mergeCell ref="C149:C150"/>
    <mergeCell ref="D149:D150"/>
    <mergeCell ref="E149:E150"/>
    <mergeCell ref="F149:F150"/>
    <mergeCell ref="A151:A162"/>
    <mergeCell ref="B151:B162"/>
    <mergeCell ref="C151:C162"/>
    <mergeCell ref="D151:D162"/>
    <mergeCell ref="E151:E162"/>
    <mergeCell ref="AO149:AO150"/>
    <mergeCell ref="AQ149:AQ150"/>
    <mergeCell ref="AR149:AR150"/>
    <mergeCell ref="AT149:AT150"/>
    <mergeCell ref="AU149:AU150"/>
    <mergeCell ref="AV149:AV150"/>
    <mergeCell ref="AW149:AW150"/>
    <mergeCell ref="G149:G150"/>
    <mergeCell ref="H149:H150"/>
    <mergeCell ref="I149:I150"/>
    <mergeCell ref="L149:L150"/>
    <mergeCell ref="M149:M150"/>
    <mergeCell ref="N149:N150"/>
    <mergeCell ref="O149:O150"/>
    <mergeCell ref="P149:P150"/>
    <mergeCell ref="Y149:Y150"/>
    <mergeCell ref="AD163:AD164"/>
    <mergeCell ref="AE163:AE164"/>
    <mergeCell ref="BS243:BU243"/>
    <mergeCell ref="BS239:BU239"/>
    <mergeCell ref="BT149:BT150"/>
    <mergeCell ref="BU149:BU150"/>
    <mergeCell ref="BV149:BV150"/>
    <mergeCell ref="BW149:BW150"/>
    <mergeCell ref="BW152:BW153"/>
    <mergeCell ref="BW155:BW156"/>
    <mergeCell ref="BW158:BW159"/>
    <mergeCell ref="BW161:BW162"/>
    <mergeCell ref="BL205:BL206"/>
    <mergeCell ref="BM205:BM206"/>
    <mergeCell ref="BN205:BN206"/>
    <mergeCell ref="BO205:BO206"/>
    <mergeCell ref="BP205:BP206"/>
    <mergeCell ref="BQ205:BQ206"/>
    <mergeCell ref="BR205:BR206"/>
    <mergeCell ref="BS205:BS206"/>
    <mergeCell ref="BW208:BW209"/>
    <mergeCell ref="BW211:BW212"/>
    <mergeCell ref="BM149:BM150"/>
    <mergeCell ref="BN149:BN150"/>
    <mergeCell ref="BO149:BO150"/>
    <mergeCell ref="BP149:BP150"/>
    <mergeCell ref="BQ149:BQ150"/>
    <mergeCell ref="BR149:BR150"/>
    <mergeCell ref="BS149:BS150"/>
    <mergeCell ref="BP243:BR243"/>
    <mergeCell ref="BV243:BW243"/>
    <mergeCell ref="BV239:BW239"/>
    <mergeCell ref="AD205:AD206"/>
    <mergeCell ref="AE205:AE206"/>
    <mergeCell ref="A163:A164"/>
    <mergeCell ref="B163:B164"/>
    <mergeCell ref="L205:L206"/>
    <mergeCell ref="M205:M206"/>
    <mergeCell ref="N205:N206"/>
    <mergeCell ref="O205:O206"/>
    <mergeCell ref="P205:P206"/>
    <mergeCell ref="Q205:Q206"/>
    <mergeCell ref="AU205:AU206"/>
    <mergeCell ref="I205:I206"/>
    <mergeCell ref="J205:J206"/>
    <mergeCell ref="K205:K206"/>
    <mergeCell ref="T205:T206"/>
    <mergeCell ref="C163:C164"/>
    <mergeCell ref="D163:D164"/>
    <mergeCell ref="E163:E164"/>
    <mergeCell ref="F163:F164"/>
    <mergeCell ref="G163:G164"/>
    <mergeCell ref="H163:H164"/>
    <mergeCell ref="I163:I164"/>
    <mergeCell ref="J163:J164"/>
    <mergeCell ref="K163:K164"/>
    <mergeCell ref="L163:L164"/>
    <mergeCell ref="M163:M164"/>
    <mergeCell ref="X163:X164"/>
    <mergeCell ref="Y163:Y164"/>
    <mergeCell ref="Z163:Z164"/>
    <mergeCell ref="AA163:AA164"/>
    <mergeCell ref="AB163:AB164"/>
    <mergeCell ref="AC163:AC164"/>
    <mergeCell ref="AO163:AO164"/>
    <mergeCell ref="U163:U164"/>
    <mergeCell ref="AF163:AF164"/>
    <mergeCell ref="AG163:AG164"/>
    <mergeCell ref="AH163:AH164"/>
    <mergeCell ref="AI163:AI164"/>
    <mergeCell ref="U205:U206"/>
    <mergeCell ref="V205:V206"/>
    <mergeCell ref="W205:W206"/>
    <mergeCell ref="AF177:AF178"/>
    <mergeCell ref="A207:A218"/>
    <mergeCell ref="B207:B218"/>
    <mergeCell ref="C207:C218"/>
    <mergeCell ref="D207:D218"/>
    <mergeCell ref="E207:E218"/>
    <mergeCell ref="A179:A190"/>
    <mergeCell ref="B179:B190"/>
    <mergeCell ref="C179:C190"/>
    <mergeCell ref="D179:D190"/>
    <mergeCell ref="E179:E190"/>
    <mergeCell ref="G177:G178"/>
    <mergeCell ref="H177:H178"/>
    <mergeCell ref="I177:I178"/>
    <mergeCell ref="J177:J178"/>
    <mergeCell ref="K177:K178"/>
    <mergeCell ref="L177:L178"/>
    <mergeCell ref="X205:X206"/>
    <mergeCell ref="Y205:Y206"/>
    <mergeCell ref="Z205:Z206"/>
    <mergeCell ref="AA205:AA206"/>
    <mergeCell ref="AB205:AB206"/>
    <mergeCell ref="AC205:AC206"/>
    <mergeCell ref="BW197:BW198"/>
    <mergeCell ref="BW200:BW201"/>
    <mergeCell ref="BB205:BB206"/>
    <mergeCell ref="BC205:BC206"/>
    <mergeCell ref="N163:N164"/>
    <mergeCell ref="O163:O164"/>
    <mergeCell ref="P163:P164"/>
    <mergeCell ref="Q163:Q164"/>
    <mergeCell ref="BT163:BT164"/>
    <mergeCell ref="BU163:BU164"/>
    <mergeCell ref="AK163:AK164"/>
    <mergeCell ref="AL163:AL164"/>
    <mergeCell ref="AN163:AN164"/>
    <mergeCell ref="AQ163:AQ164"/>
    <mergeCell ref="AR163:AR164"/>
    <mergeCell ref="AT163:AT164"/>
    <mergeCell ref="AU163:AU164"/>
    <mergeCell ref="AV163:AV164"/>
    <mergeCell ref="AW163:AW164"/>
    <mergeCell ref="AX163:AX164"/>
    <mergeCell ref="AY163:AY164"/>
    <mergeCell ref="AZ163:AZ164"/>
    <mergeCell ref="BA163:BA164"/>
    <mergeCell ref="BB163:BB164"/>
    <mergeCell ref="BQ163:BQ164"/>
    <mergeCell ref="T163:T164"/>
    <mergeCell ref="R163:R164"/>
    <mergeCell ref="S163:S164"/>
    <mergeCell ref="BM163:BM164"/>
    <mergeCell ref="BN163:BN164"/>
    <mergeCell ref="BO163:BO164"/>
    <mergeCell ref="BP163:BP164"/>
    <mergeCell ref="BI163:BI164"/>
    <mergeCell ref="BJ163:BJ164"/>
    <mergeCell ref="V163:V164"/>
    <mergeCell ref="W163:W164"/>
    <mergeCell ref="BJ177:BJ178"/>
    <mergeCell ref="BK177:BK178"/>
    <mergeCell ref="BL177:BL178"/>
    <mergeCell ref="R177:R178"/>
    <mergeCell ref="Z177:Z178"/>
    <mergeCell ref="AA177:AA178"/>
    <mergeCell ref="AB177:AB178"/>
    <mergeCell ref="BW214:BW215"/>
    <mergeCell ref="BW217:BW218"/>
    <mergeCell ref="A165:A176"/>
    <mergeCell ref="B165:B176"/>
    <mergeCell ref="C165:C176"/>
    <mergeCell ref="D165:D176"/>
    <mergeCell ref="E165:E176"/>
    <mergeCell ref="BW166:BW167"/>
    <mergeCell ref="BW169:BW170"/>
    <mergeCell ref="BW172:BW173"/>
    <mergeCell ref="BW175:BW176"/>
    <mergeCell ref="AO205:AO206"/>
    <mergeCell ref="AQ205:AQ206"/>
    <mergeCell ref="AR205:AR206"/>
    <mergeCell ref="AT205:AT206"/>
    <mergeCell ref="BT205:BT206"/>
    <mergeCell ref="BU205:BU206"/>
    <mergeCell ref="BV205:BV206"/>
    <mergeCell ref="BJ205:BJ206"/>
    <mergeCell ref="BK205:BK206"/>
    <mergeCell ref="BW194:BW195"/>
    <mergeCell ref="BK163:BK164"/>
    <mergeCell ref="BL163:BL164"/>
    <mergeCell ref="BW203:BW204"/>
    <mergeCell ref="A205:A206"/>
    <mergeCell ref="B205:B206"/>
    <mergeCell ref="C205:C206"/>
    <mergeCell ref="D205:D206"/>
    <mergeCell ref="E205:E206"/>
    <mergeCell ref="F205:F206"/>
    <mergeCell ref="G205:G206"/>
    <mergeCell ref="H205:H206"/>
    <mergeCell ref="BW205:BW206"/>
    <mergeCell ref="R205:R206"/>
    <mergeCell ref="S205:S206"/>
    <mergeCell ref="AG177:AG178"/>
    <mergeCell ref="AL191:AL192"/>
    <mergeCell ref="AK191:AK192"/>
    <mergeCell ref="BI205:BI206"/>
    <mergeCell ref="BR163:BR164"/>
    <mergeCell ref="BS163:BS164"/>
    <mergeCell ref="BH205:BH206"/>
    <mergeCell ref="BR191:BR192"/>
    <mergeCell ref="BF205:BF206"/>
    <mergeCell ref="BG205:BG206"/>
    <mergeCell ref="BV163:BV164"/>
    <mergeCell ref="BW163:BW164"/>
    <mergeCell ref="BC163:BC164"/>
    <mergeCell ref="BD163:BD164"/>
    <mergeCell ref="BE163:BE164"/>
    <mergeCell ref="BF163:BF164"/>
    <mergeCell ref="BG163:BG164"/>
    <mergeCell ref="BH163:BH164"/>
  </mergeCells>
  <pageMargins left="0.25" right="0.25" top="0.75" bottom="0.75" header="0.3" footer="0.3"/>
  <pageSetup paperSize="3" scale="26"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 - Summary</vt:lpstr>
      <vt:lpstr>IN - All Programs</vt:lpstr>
      <vt:lpstr>IN Program Breakdown</vt:lpstr>
      <vt:lpstr>KY - STBG</vt:lpstr>
      <vt:lpstr>KY - TA</vt:lpstr>
      <vt:lpstr>'IN - All Programs'!Print_Area</vt:lpstr>
      <vt:lpstr>'KY - STBG'!Print_Area</vt:lpstr>
      <vt:lpstr>'KY - TA'!Print_Area</vt:lpstr>
      <vt:lpstr>'IN - All Programs'!Print_Titles</vt:lpstr>
      <vt:lpstr>'KY - STBG'!Print_Titles</vt:lpstr>
      <vt:lpstr>'KY - TA'!Print_Titles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Vail, Nick  (KIPDA)</dc:creator>
  <cp:lastModifiedBy>Nick Vail</cp:lastModifiedBy>
  <cp:lastPrinted>2020-02-05T15:36:53Z</cp:lastPrinted>
  <dcterms:created xsi:type="dcterms:W3CDTF">2017-10-23T13:04:46Z</dcterms:created>
  <dcterms:modified xsi:type="dcterms:W3CDTF">2020-05-12T20:41:17Z</dcterms:modified>
</cp:coreProperties>
</file>